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drawings/drawing33.xml" ContentType="application/vnd.openxmlformats-officedocument.drawingml.chartshapes+xml"/>
  <Override PartName="/xl/charts/chart33.xml" ContentType="application/vnd.openxmlformats-officedocument.drawingml.chart+xml"/>
  <Override PartName="/xl/drawings/drawing34.xml" ContentType="application/vnd.openxmlformats-officedocument.drawingml.chartshapes+xml"/>
  <Override PartName="/xl/charts/chart34.xml" ContentType="application/vnd.openxmlformats-officedocument.drawingml.chart+xml"/>
  <Override PartName="/xl/drawings/drawing35.xml" ContentType="application/vnd.openxmlformats-officedocument.drawingml.chartshapes+xml"/>
  <Override PartName="/xl/charts/chart35.xml" ContentType="application/vnd.openxmlformats-officedocument.drawingml.chart+xml"/>
  <Override PartName="/xl/drawings/drawing36.xml" ContentType="application/vnd.openxmlformats-officedocument.drawingml.chartshapes+xml"/>
  <Override PartName="/xl/charts/chart36.xml" ContentType="application/vnd.openxmlformats-officedocument.drawingml.chart+xml"/>
  <Override PartName="/xl/drawings/drawing37.xml" ContentType="application/vnd.openxmlformats-officedocument.drawingml.chartshapes+xml"/>
  <Override PartName="/xl/charts/chart37.xml" ContentType="application/vnd.openxmlformats-officedocument.drawingml.chart+xml"/>
  <Override PartName="/xl/drawings/drawing38.xml" ContentType="application/vnd.openxmlformats-officedocument.drawingml.chartshapes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takaki\hello\mixerexcels\"/>
    </mc:Choice>
  </mc:AlternateContent>
  <xr:revisionPtr revIDLastSave="0" documentId="13_ncr:1_{E073D040-8A1A-45D7-B5B5-87D65C659363}" xr6:coauthVersionLast="45" xr6:coauthVersionMax="45" xr10:uidLastSave="{00000000-0000-0000-0000-000000000000}"/>
  <bookViews>
    <workbookView xWindow="32685" yWindow="2010" windowWidth="21600" windowHeight="11385" tabRatio="662" activeTab="1" xr2:uid="{00000000-000D-0000-FFFF-FFFF00000000}"/>
  </bookViews>
  <sheets>
    <sheet name="0212S" sheetId="18" r:id="rId1"/>
    <sheet name="Mapping" sheetId="28" r:id="rId2"/>
    <sheet name="CLvsLO" sheetId="19" r:id="rId3"/>
    <sheet name="CLvsLO 1.5GHz IF" sheetId="27" r:id="rId4"/>
    <sheet name="CL &amp; Data" sheetId="8" r:id="rId5"/>
    <sheet name="Isolations" sheetId="4" r:id="rId6"/>
    <sheet name="IF Response" sheetId="6" r:id="rId7"/>
    <sheet name="IP3" sheetId="7" r:id="rId8"/>
    <sheet name="P1dB CL" sheetId="25" r:id="rId9"/>
    <sheet name="P1dB Pt" sheetId="26" r:id="rId10"/>
    <sheet name="LO Harm-A" sheetId="17" r:id="rId11"/>
    <sheet name="LO Harm-B" sheetId="14" r:id="rId12"/>
    <sheet name="2Rx2L" sheetId="15" r:id="rId13"/>
    <sheet name="2Ix1L" sheetId="16" r:id="rId14"/>
    <sheet name="5Rx0L" sheetId="20" r:id="rId15"/>
    <sheet name="5Rx5L" sheetId="21" r:id="rId16"/>
    <sheet name="5Ix0L" sheetId="22" r:id="rId17"/>
    <sheet name="5Ix5L" sheetId="23" r:id="rId18"/>
  </sheets>
  <definedNames>
    <definedName name="Amp_Diff_2_3" localSheetId="0">'0212S'!$G$2:$G$868</definedName>
    <definedName name="Amp_Diff_2_3_2" localSheetId="0">'0212S'!$P$2:$P$836</definedName>
    <definedName name="Amp_Diff_2_4" localSheetId="0">'0212S'!$H$2:$H$868</definedName>
    <definedName name="Common_RL" localSheetId="0">'0212S'!$D$2:$D$868</definedName>
    <definedName name="IL_1_4" localSheetId="0">'0212S'!$A$2:$C$868</definedName>
    <definedName name="IL_1_4_2" localSheetId="0">'0212S'!$O$2:$O$836</definedName>
    <definedName name="Iso_2_3" localSheetId="0">'0212S'!$K$2:$K$868</definedName>
    <definedName name="Iso_2_3_2" localSheetId="0">'0212S'!$R$2:$R$836</definedName>
    <definedName name="Iso_2_4" localSheetId="0">'0212S'!$L$2:$L$868</definedName>
    <definedName name="Iso_2_4_2" localSheetId="0">'0212S'!$S$2:$T$836</definedName>
    <definedName name="MT3H_0113_ConversionLoss_and_Isolation_A__20dBm" localSheetId="4">'CL &amp; Data'!$B$1:$F$629</definedName>
    <definedName name="MT3H_0113_ConversionLoss_and_Isolation_B" localSheetId="4">'CL &amp; Data'!$L$1:$P$629</definedName>
    <definedName name="Output_3_RL" localSheetId="0">'0212S'!$E$2:$E$868</definedName>
    <definedName name="Output_4_RL" localSheetId="0">'0212S'!$F$2:$F$868</definedName>
    <definedName name="Phase_Diff_2_3" localSheetId="0">'0212S'!#REF!</definedName>
    <definedName name="Phase_Diff_2_3_1" localSheetId="0">'0212S'!$I$2:$I$868</definedName>
    <definedName name="Phase_Diff_2_3_2" localSheetId="0">'0212S'!$Q$2:$Q$836</definedName>
    <definedName name="Phase_Diff_2_4" localSheetId="0">'0212S'!$J$2:$J$868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4" i="28" l="1"/>
  <c r="AA33" i="28"/>
  <c r="AA32" i="28"/>
  <c r="AA31" i="28"/>
  <c r="AA30" i="28"/>
  <c r="Z34" i="28"/>
  <c r="Z33" i="28"/>
  <c r="Z32" i="28"/>
  <c r="Z31" i="28"/>
  <c r="Z30" i="28"/>
  <c r="Y34" i="28"/>
  <c r="Y33" i="28"/>
  <c r="Y32" i="28"/>
  <c r="Y31" i="28"/>
  <c r="Y30" i="28"/>
  <c r="X34" i="28"/>
  <c r="X33" i="28"/>
  <c r="X32" i="28"/>
  <c r="X31" i="28"/>
  <c r="X30" i="28"/>
  <c r="W34" i="28"/>
  <c r="W33" i="28"/>
  <c r="W32" i="28"/>
  <c r="W31" i="28"/>
  <c r="V34" i="28"/>
  <c r="V33" i="28"/>
  <c r="V32" i="28"/>
  <c r="V31" i="28"/>
  <c r="V30" i="28"/>
  <c r="X205" i="27" l="1"/>
  <c r="W205" i="27"/>
  <c r="V205" i="27"/>
  <c r="U205" i="27"/>
  <c r="T205" i="27"/>
  <c r="S205" i="27"/>
  <c r="R205" i="27"/>
  <c r="Q205" i="27"/>
  <c r="L205" i="27"/>
  <c r="K205" i="27"/>
  <c r="J205" i="27"/>
  <c r="I205" i="27"/>
  <c r="H205" i="27"/>
  <c r="G205" i="27"/>
  <c r="F205" i="27"/>
  <c r="E205" i="27"/>
  <c r="X204" i="27"/>
  <c r="W204" i="27"/>
  <c r="V204" i="27"/>
  <c r="U204" i="27"/>
  <c r="T204" i="27"/>
  <c r="S204" i="27"/>
  <c r="R204" i="27"/>
  <c r="Q204" i="27"/>
  <c r="L204" i="27"/>
  <c r="K204" i="27"/>
  <c r="J204" i="27"/>
  <c r="I204" i="27"/>
  <c r="H204" i="27"/>
  <c r="G204" i="27"/>
  <c r="F204" i="27"/>
  <c r="E204" i="27"/>
  <c r="X203" i="27"/>
  <c r="W203" i="27"/>
  <c r="V203" i="27"/>
  <c r="U203" i="27"/>
  <c r="T203" i="27"/>
  <c r="S203" i="27"/>
  <c r="R203" i="27"/>
  <c r="Q203" i="27"/>
  <c r="L203" i="27"/>
  <c r="K203" i="27"/>
  <c r="J203" i="27"/>
  <c r="I203" i="27"/>
  <c r="H203" i="27"/>
  <c r="G203" i="27"/>
  <c r="F203" i="27"/>
  <c r="E203" i="27"/>
  <c r="X202" i="27"/>
  <c r="W202" i="27"/>
  <c r="V202" i="27"/>
  <c r="U202" i="27"/>
  <c r="T202" i="27"/>
  <c r="S202" i="27"/>
  <c r="R202" i="27"/>
  <c r="Q202" i="27"/>
  <c r="L202" i="27"/>
  <c r="K202" i="27"/>
  <c r="J202" i="27"/>
  <c r="I202" i="27"/>
  <c r="H202" i="27"/>
  <c r="G202" i="27"/>
  <c r="F202" i="27"/>
  <c r="E202" i="27"/>
  <c r="X201" i="27"/>
  <c r="W201" i="27"/>
  <c r="V201" i="27"/>
  <c r="U201" i="27"/>
  <c r="T201" i="27"/>
  <c r="S201" i="27"/>
  <c r="R201" i="27"/>
  <c r="Q201" i="27"/>
  <c r="L201" i="27"/>
  <c r="K201" i="27"/>
  <c r="J201" i="27"/>
  <c r="I201" i="27"/>
  <c r="H201" i="27"/>
  <c r="G201" i="27"/>
  <c r="F201" i="27"/>
  <c r="E201" i="27"/>
  <c r="X200" i="27"/>
  <c r="W200" i="27"/>
  <c r="V200" i="27"/>
  <c r="U200" i="27"/>
  <c r="T200" i="27"/>
  <c r="S200" i="27"/>
  <c r="R200" i="27"/>
  <c r="Q200" i="27"/>
  <c r="L200" i="27"/>
  <c r="K200" i="27"/>
  <c r="J200" i="27"/>
  <c r="I200" i="27"/>
  <c r="H200" i="27"/>
  <c r="G200" i="27"/>
  <c r="F200" i="27"/>
  <c r="E200" i="27"/>
  <c r="X199" i="27"/>
  <c r="W199" i="27"/>
  <c r="V199" i="27"/>
  <c r="U199" i="27"/>
  <c r="T199" i="27"/>
  <c r="S199" i="27"/>
  <c r="R199" i="27"/>
  <c r="Q199" i="27"/>
  <c r="L199" i="27"/>
  <c r="K199" i="27"/>
  <c r="J199" i="27"/>
  <c r="I199" i="27"/>
  <c r="H199" i="27"/>
  <c r="G199" i="27"/>
  <c r="F199" i="27"/>
  <c r="E199" i="27"/>
  <c r="X198" i="27"/>
  <c r="W198" i="27"/>
  <c r="V198" i="27"/>
  <c r="U198" i="27"/>
  <c r="T198" i="27"/>
  <c r="S198" i="27"/>
  <c r="R198" i="27"/>
  <c r="Q198" i="27"/>
  <c r="L198" i="27"/>
  <c r="K198" i="27"/>
  <c r="J198" i="27"/>
  <c r="I198" i="27"/>
  <c r="H198" i="27"/>
  <c r="G198" i="27"/>
  <c r="F198" i="27"/>
  <c r="E198" i="27"/>
  <c r="X197" i="27"/>
  <c r="W197" i="27"/>
  <c r="V197" i="27"/>
  <c r="U197" i="27"/>
  <c r="T197" i="27"/>
  <c r="S197" i="27"/>
  <c r="R197" i="27"/>
  <c r="Q197" i="27"/>
  <c r="L197" i="27"/>
  <c r="K197" i="27"/>
  <c r="J197" i="27"/>
  <c r="I197" i="27"/>
  <c r="H197" i="27"/>
  <c r="G197" i="27"/>
  <c r="F197" i="27"/>
  <c r="E197" i="27"/>
  <c r="X196" i="27"/>
  <c r="W196" i="27"/>
  <c r="V196" i="27"/>
  <c r="U196" i="27"/>
  <c r="T196" i="27"/>
  <c r="S196" i="27"/>
  <c r="R196" i="27"/>
  <c r="Q196" i="27"/>
  <c r="L196" i="27"/>
  <c r="K196" i="27"/>
  <c r="J196" i="27"/>
  <c r="I196" i="27"/>
  <c r="H196" i="27"/>
  <c r="G196" i="27"/>
  <c r="F196" i="27"/>
  <c r="E196" i="27"/>
  <c r="X195" i="27"/>
  <c r="W195" i="27"/>
  <c r="V195" i="27"/>
  <c r="U195" i="27"/>
  <c r="T195" i="27"/>
  <c r="S195" i="27"/>
  <c r="R195" i="27"/>
  <c r="Q195" i="27"/>
  <c r="L195" i="27"/>
  <c r="K195" i="27"/>
  <c r="J195" i="27"/>
  <c r="I195" i="27"/>
  <c r="H195" i="27"/>
  <c r="G195" i="27"/>
  <c r="F195" i="27"/>
  <c r="E195" i="27"/>
  <c r="X194" i="27"/>
  <c r="W194" i="27"/>
  <c r="V194" i="27"/>
  <c r="U194" i="27"/>
  <c r="T194" i="27"/>
  <c r="S194" i="27"/>
  <c r="R194" i="27"/>
  <c r="Q194" i="27"/>
  <c r="L194" i="27"/>
  <c r="K194" i="27"/>
  <c r="J194" i="27"/>
  <c r="I194" i="27"/>
  <c r="H194" i="27"/>
  <c r="G194" i="27"/>
  <c r="F194" i="27"/>
  <c r="E194" i="27"/>
  <c r="X193" i="27"/>
  <c r="W193" i="27"/>
  <c r="V193" i="27"/>
  <c r="U193" i="27"/>
  <c r="T193" i="27"/>
  <c r="S193" i="27"/>
  <c r="R193" i="27"/>
  <c r="Q193" i="27"/>
  <c r="L193" i="27"/>
  <c r="K193" i="27"/>
  <c r="J193" i="27"/>
  <c r="I193" i="27"/>
  <c r="H193" i="27"/>
  <c r="G193" i="27"/>
  <c r="F193" i="27"/>
  <c r="E193" i="27"/>
  <c r="X192" i="27"/>
  <c r="W192" i="27"/>
  <c r="V192" i="27"/>
  <c r="U192" i="27"/>
  <c r="T192" i="27"/>
  <c r="S192" i="27"/>
  <c r="R192" i="27"/>
  <c r="Q192" i="27"/>
  <c r="L192" i="27"/>
  <c r="K192" i="27"/>
  <c r="J192" i="27"/>
  <c r="I192" i="27"/>
  <c r="H192" i="27"/>
  <c r="G192" i="27"/>
  <c r="F192" i="27"/>
  <c r="E192" i="27"/>
  <c r="X191" i="27"/>
  <c r="W191" i="27"/>
  <c r="V191" i="27"/>
  <c r="U191" i="27"/>
  <c r="T191" i="27"/>
  <c r="S191" i="27"/>
  <c r="R191" i="27"/>
  <c r="Q191" i="27"/>
  <c r="L191" i="27"/>
  <c r="K191" i="27"/>
  <c r="J191" i="27"/>
  <c r="I191" i="27"/>
  <c r="H191" i="27"/>
  <c r="G191" i="27"/>
  <c r="F191" i="27"/>
  <c r="E191" i="27"/>
  <c r="X190" i="27"/>
  <c r="W190" i="27"/>
  <c r="V190" i="27"/>
  <c r="U190" i="27"/>
  <c r="T190" i="27"/>
  <c r="S190" i="27"/>
  <c r="R190" i="27"/>
  <c r="Q190" i="27"/>
  <c r="L190" i="27"/>
  <c r="K190" i="27"/>
  <c r="J190" i="27"/>
  <c r="I190" i="27"/>
  <c r="H190" i="27"/>
  <c r="G190" i="27"/>
  <c r="F190" i="27"/>
  <c r="E190" i="27"/>
  <c r="X189" i="27"/>
  <c r="W189" i="27"/>
  <c r="V189" i="27"/>
  <c r="U189" i="27"/>
  <c r="T189" i="27"/>
  <c r="S189" i="27"/>
  <c r="R189" i="27"/>
  <c r="Q189" i="27"/>
  <c r="L189" i="27"/>
  <c r="K189" i="27"/>
  <c r="J189" i="27"/>
  <c r="I189" i="27"/>
  <c r="H189" i="27"/>
  <c r="G189" i="27"/>
  <c r="F189" i="27"/>
  <c r="E189" i="27"/>
  <c r="X188" i="27"/>
  <c r="W188" i="27"/>
  <c r="V188" i="27"/>
  <c r="U188" i="27"/>
  <c r="T188" i="27"/>
  <c r="S188" i="27"/>
  <c r="R188" i="27"/>
  <c r="Q188" i="27"/>
  <c r="L188" i="27"/>
  <c r="K188" i="27"/>
  <c r="J188" i="27"/>
  <c r="I188" i="27"/>
  <c r="H188" i="27"/>
  <c r="G188" i="27"/>
  <c r="F188" i="27"/>
  <c r="E188" i="27"/>
  <c r="X187" i="27"/>
  <c r="W187" i="27"/>
  <c r="V187" i="27"/>
  <c r="U187" i="27"/>
  <c r="T187" i="27"/>
  <c r="S187" i="27"/>
  <c r="R187" i="27"/>
  <c r="Q187" i="27"/>
  <c r="L187" i="27"/>
  <c r="K187" i="27"/>
  <c r="J187" i="27"/>
  <c r="I187" i="27"/>
  <c r="H187" i="27"/>
  <c r="G187" i="27"/>
  <c r="F187" i="27"/>
  <c r="E187" i="27"/>
  <c r="X186" i="27"/>
  <c r="W186" i="27"/>
  <c r="V186" i="27"/>
  <c r="U186" i="27"/>
  <c r="T186" i="27"/>
  <c r="S186" i="27"/>
  <c r="R186" i="27"/>
  <c r="Q186" i="27"/>
  <c r="L186" i="27"/>
  <c r="K186" i="27"/>
  <c r="J186" i="27"/>
  <c r="I186" i="27"/>
  <c r="H186" i="27"/>
  <c r="G186" i="27"/>
  <c r="F186" i="27"/>
  <c r="E186" i="27"/>
  <c r="X185" i="27"/>
  <c r="W185" i="27"/>
  <c r="V185" i="27"/>
  <c r="U185" i="27"/>
  <c r="T185" i="27"/>
  <c r="S185" i="27"/>
  <c r="R185" i="27"/>
  <c r="Q185" i="27"/>
  <c r="L185" i="27"/>
  <c r="K185" i="27"/>
  <c r="J185" i="27"/>
  <c r="I185" i="27"/>
  <c r="H185" i="27"/>
  <c r="G185" i="27"/>
  <c r="F185" i="27"/>
  <c r="E185" i="27"/>
  <c r="X184" i="27"/>
  <c r="W184" i="27"/>
  <c r="V184" i="27"/>
  <c r="U184" i="27"/>
  <c r="T184" i="27"/>
  <c r="S184" i="27"/>
  <c r="R184" i="27"/>
  <c r="Q184" i="27"/>
  <c r="L184" i="27"/>
  <c r="K184" i="27"/>
  <c r="J184" i="27"/>
  <c r="I184" i="27"/>
  <c r="H184" i="27"/>
  <c r="G184" i="27"/>
  <c r="F184" i="27"/>
  <c r="E184" i="27"/>
  <c r="X183" i="27"/>
  <c r="W183" i="27"/>
  <c r="V183" i="27"/>
  <c r="U183" i="27"/>
  <c r="T183" i="27"/>
  <c r="S183" i="27"/>
  <c r="R183" i="27"/>
  <c r="Q183" i="27"/>
  <c r="L183" i="27"/>
  <c r="K183" i="27"/>
  <c r="J183" i="27"/>
  <c r="I183" i="27"/>
  <c r="H183" i="27"/>
  <c r="G183" i="27"/>
  <c r="F183" i="27"/>
  <c r="E183" i="27"/>
  <c r="X182" i="27"/>
  <c r="W182" i="27"/>
  <c r="V182" i="27"/>
  <c r="U182" i="27"/>
  <c r="T182" i="27"/>
  <c r="S182" i="27"/>
  <c r="R182" i="27"/>
  <c r="Q182" i="27"/>
  <c r="L182" i="27"/>
  <c r="K182" i="27"/>
  <c r="J182" i="27"/>
  <c r="I182" i="27"/>
  <c r="H182" i="27"/>
  <c r="G182" i="27"/>
  <c r="F182" i="27"/>
  <c r="E182" i="27"/>
  <c r="X181" i="27"/>
  <c r="W181" i="27"/>
  <c r="V181" i="27"/>
  <c r="U181" i="27"/>
  <c r="T181" i="27"/>
  <c r="S181" i="27"/>
  <c r="R181" i="27"/>
  <c r="Q181" i="27"/>
  <c r="L181" i="27"/>
  <c r="K181" i="27"/>
  <c r="J181" i="27"/>
  <c r="I181" i="27"/>
  <c r="H181" i="27"/>
  <c r="G181" i="27"/>
  <c r="F181" i="27"/>
  <c r="E181" i="27"/>
  <c r="X180" i="27"/>
  <c r="W180" i="27"/>
  <c r="V180" i="27"/>
  <c r="U180" i="27"/>
  <c r="T180" i="27"/>
  <c r="S180" i="27"/>
  <c r="R180" i="27"/>
  <c r="Q180" i="27"/>
  <c r="L180" i="27"/>
  <c r="K180" i="27"/>
  <c r="J180" i="27"/>
  <c r="I180" i="27"/>
  <c r="H180" i="27"/>
  <c r="G180" i="27"/>
  <c r="F180" i="27"/>
  <c r="E180" i="27"/>
  <c r="X179" i="27"/>
  <c r="W179" i="27"/>
  <c r="V179" i="27"/>
  <c r="U179" i="27"/>
  <c r="T179" i="27"/>
  <c r="S179" i="27"/>
  <c r="R179" i="27"/>
  <c r="Q179" i="27"/>
  <c r="L179" i="27"/>
  <c r="K179" i="27"/>
  <c r="J179" i="27"/>
  <c r="I179" i="27"/>
  <c r="H179" i="27"/>
  <c r="G179" i="27"/>
  <c r="F179" i="27"/>
  <c r="E179" i="27"/>
  <c r="X178" i="27"/>
  <c r="W178" i="27"/>
  <c r="V178" i="27"/>
  <c r="U178" i="27"/>
  <c r="T178" i="27"/>
  <c r="S178" i="27"/>
  <c r="R178" i="27"/>
  <c r="Q178" i="27"/>
  <c r="L178" i="27"/>
  <c r="K178" i="27"/>
  <c r="J178" i="27"/>
  <c r="I178" i="27"/>
  <c r="H178" i="27"/>
  <c r="G178" i="27"/>
  <c r="F178" i="27"/>
  <c r="E178" i="27"/>
  <c r="X177" i="27"/>
  <c r="W177" i="27"/>
  <c r="V177" i="27"/>
  <c r="U177" i="27"/>
  <c r="T177" i="27"/>
  <c r="S177" i="27"/>
  <c r="R177" i="27"/>
  <c r="Q177" i="27"/>
  <c r="L177" i="27"/>
  <c r="K177" i="27"/>
  <c r="J177" i="27"/>
  <c r="I177" i="27"/>
  <c r="H177" i="27"/>
  <c r="G177" i="27"/>
  <c r="F177" i="27"/>
  <c r="E177" i="27"/>
  <c r="X176" i="27"/>
  <c r="W176" i="27"/>
  <c r="V176" i="27"/>
  <c r="U176" i="27"/>
  <c r="T176" i="27"/>
  <c r="S176" i="27"/>
  <c r="R176" i="27"/>
  <c r="Q176" i="27"/>
  <c r="L176" i="27"/>
  <c r="K176" i="27"/>
  <c r="J176" i="27"/>
  <c r="I176" i="27"/>
  <c r="H176" i="27"/>
  <c r="G176" i="27"/>
  <c r="F176" i="27"/>
  <c r="E176" i="27"/>
  <c r="X175" i="27"/>
  <c r="W175" i="27"/>
  <c r="V175" i="27"/>
  <c r="U175" i="27"/>
  <c r="T175" i="27"/>
  <c r="S175" i="27"/>
  <c r="R175" i="27"/>
  <c r="Q175" i="27"/>
  <c r="L175" i="27"/>
  <c r="K175" i="27"/>
  <c r="J175" i="27"/>
  <c r="I175" i="27"/>
  <c r="H175" i="27"/>
  <c r="G175" i="27"/>
  <c r="F175" i="27"/>
  <c r="E175" i="27"/>
  <c r="X174" i="27"/>
  <c r="W174" i="27"/>
  <c r="V174" i="27"/>
  <c r="U174" i="27"/>
  <c r="T174" i="27"/>
  <c r="S174" i="27"/>
  <c r="R174" i="27"/>
  <c r="Q174" i="27"/>
  <c r="L174" i="27"/>
  <c r="K174" i="27"/>
  <c r="J174" i="27"/>
  <c r="I174" i="27"/>
  <c r="H174" i="27"/>
  <c r="G174" i="27"/>
  <c r="F174" i="27"/>
  <c r="E174" i="27"/>
  <c r="X173" i="27"/>
  <c r="W173" i="27"/>
  <c r="V173" i="27"/>
  <c r="U173" i="27"/>
  <c r="T173" i="27"/>
  <c r="S173" i="27"/>
  <c r="R173" i="27"/>
  <c r="Q173" i="27"/>
  <c r="L173" i="27"/>
  <c r="K173" i="27"/>
  <c r="J173" i="27"/>
  <c r="I173" i="27"/>
  <c r="H173" i="27"/>
  <c r="G173" i="27"/>
  <c r="F173" i="27"/>
  <c r="E173" i="27"/>
  <c r="X172" i="27"/>
  <c r="W172" i="27"/>
  <c r="V172" i="27"/>
  <c r="U172" i="27"/>
  <c r="T172" i="27"/>
  <c r="S172" i="27"/>
  <c r="R172" i="27"/>
  <c r="Q172" i="27"/>
  <c r="L172" i="27"/>
  <c r="K172" i="27"/>
  <c r="J172" i="27"/>
  <c r="I172" i="27"/>
  <c r="H172" i="27"/>
  <c r="G172" i="27"/>
  <c r="F172" i="27"/>
  <c r="E172" i="27"/>
  <c r="X171" i="27"/>
  <c r="W171" i="27"/>
  <c r="V171" i="27"/>
  <c r="U171" i="27"/>
  <c r="T171" i="27"/>
  <c r="S171" i="27"/>
  <c r="R171" i="27"/>
  <c r="Q171" i="27"/>
  <c r="L171" i="27"/>
  <c r="K171" i="27"/>
  <c r="J171" i="27"/>
  <c r="I171" i="27"/>
  <c r="H171" i="27"/>
  <c r="G171" i="27"/>
  <c r="F171" i="27"/>
  <c r="E171" i="27"/>
  <c r="X170" i="27"/>
  <c r="W170" i="27"/>
  <c r="V170" i="27"/>
  <c r="U170" i="27"/>
  <c r="T170" i="27"/>
  <c r="S170" i="27"/>
  <c r="R170" i="27"/>
  <c r="Q170" i="27"/>
  <c r="L170" i="27"/>
  <c r="K170" i="27"/>
  <c r="J170" i="27"/>
  <c r="I170" i="27"/>
  <c r="H170" i="27"/>
  <c r="G170" i="27"/>
  <c r="F170" i="27"/>
  <c r="E170" i="27"/>
  <c r="X169" i="27"/>
  <c r="W169" i="27"/>
  <c r="V169" i="27"/>
  <c r="U169" i="27"/>
  <c r="T169" i="27"/>
  <c r="S169" i="27"/>
  <c r="R169" i="27"/>
  <c r="Q169" i="27"/>
  <c r="L169" i="27"/>
  <c r="K169" i="27"/>
  <c r="J169" i="27"/>
  <c r="I169" i="27"/>
  <c r="H169" i="27"/>
  <c r="G169" i="27"/>
  <c r="F169" i="27"/>
  <c r="E169" i="27"/>
  <c r="X168" i="27"/>
  <c r="W168" i="27"/>
  <c r="V168" i="27"/>
  <c r="U168" i="27"/>
  <c r="T168" i="27"/>
  <c r="S168" i="27"/>
  <c r="R168" i="27"/>
  <c r="Q168" i="27"/>
  <c r="L168" i="27"/>
  <c r="K168" i="27"/>
  <c r="J168" i="27"/>
  <c r="I168" i="27"/>
  <c r="H168" i="27"/>
  <c r="G168" i="27"/>
  <c r="F168" i="27"/>
  <c r="E168" i="27"/>
  <c r="X167" i="27"/>
  <c r="W167" i="27"/>
  <c r="V167" i="27"/>
  <c r="U167" i="27"/>
  <c r="T167" i="27"/>
  <c r="S167" i="27"/>
  <c r="R167" i="27"/>
  <c r="Q167" i="27"/>
  <c r="L167" i="27"/>
  <c r="K167" i="27"/>
  <c r="J167" i="27"/>
  <c r="I167" i="27"/>
  <c r="H167" i="27"/>
  <c r="G167" i="27"/>
  <c r="F167" i="27"/>
  <c r="E167" i="27"/>
  <c r="X166" i="27"/>
  <c r="W166" i="27"/>
  <c r="V166" i="27"/>
  <c r="U166" i="27"/>
  <c r="T166" i="27"/>
  <c r="S166" i="27"/>
  <c r="R166" i="27"/>
  <c r="Q166" i="27"/>
  <c r="L166" i="27"/>
  <c r="K166" i="27"/>
  <c r="J166" i="27"/>
  <c r="I166" i="27"/>
  <c r="H166" i="27"/>
  <c r="G166" i="27"/>
  <c r="F166" i="27"/>
  <c r="E166" i="27"/>
  <c r="X165" i="27"/>
  <c r="W165" i="27"/>
  <c r="V165" i="27"/>
  <c r="U165" i="27"/>
  <c r="T165" i="27"/>
  <c r="S165" i="27"/>
  <c r="R165" i="27"/>
  <c r="Q165" i="27"/>
  <c r="L165" i="27"/>
  <c r="K165" i="27"/>
  <c r="J165" i="27"/>
  <c r="I165" i="27"/>
  <c r="H165" i="27"/>
  <c r="G165" i="27"/>
  <c r="F165" i="27"/>
  <c r="E165" i="27"/>
  <c r="X164" i="27"/>
  <c r="W164" i="27"/>
  <c r="V164" i="27"/>
  <c r="U164" i="27"/>
  <c r="T164" i="27"/>
  <c r="S164" i="27"/>
  <c r="R164" i="27"/>
  <c r="Q164" i="27"/>
  <c r="L164" i="27"/>
  <c r="K164" i="27"/>
  <c r="J164" i="27"/>
  <c r="I164" i="27"/>
  <c r="H164" i="27"/>
  <c r="G164" i="27"/>
  <c r="F164" i="27"/>
  <c r="E164" i="27"/>
  <c r="X163" i="27"/>
  <c r="W163" i="27"/>
  <c r="V163" i="27"/>
  <c r="U163" i="27"/>
  <c r="T163" i="27"/>
  <c r="S163" i="27"/>
  <c r="R163" i="27"/>
  <c r="Q163" i="27"/>
  <c r="L163" i="27"/>
  <c r="K163" i="27"/>
  <c r="J163" i="27"/>
  <c r="I163" i="27"/>
  <c r="H163" i="27"/>
  <c r="G163" i="27"/>
  <c r="F163" i="27"/>
  <c r="E163" i="27"/>
  <c r="X162" i="27"/>
  <c r="W162" i="27"/>
  <c r="V162" i="27"/>
  <c r="U162" i="27"/>
  <c r="T162" i="27"/>
  <c r="S162" i="27"/>
  <c r="R162" i="27"/>
  <c r="Q162" i="27"/>
  <c r="L162" i="27"/>
  <c r="K162" i="27"/>
  <c r="J162" i="27"/>
  <c r="I162" i="27"/>
  <c r="H162" i="27"/>
  <c r="G162" i="27"/>
  <c r="F162" i="27"/>
  <c r="E162" i="27"/>
  <c r="X161" i="27"/>
  <c r="W161" i="27"/>
  <c r="V161" i="27"/>
  <c r="U161" i="27"/>
  <c r="T161" i="27"/>
  <c r="S161" i="27"/>
  <c r="R161" i="27"/>
  <c r="Q161" i="27"/>
  <c r="L161" i="27"/>
  <c r="K161" i="27"/>
  <c r="J161" i="27"/>
  <c r="I161" i="27"/>
  <c r="H161" i="27"/>
  <c r="G161" i="27"/>
  <c r="F161" i="27"/>
  <c r="E161" i="27"/>
  <c r="X160" i="27"/>
  <c r="W160" i="27"/>
  <c r="V160" i="27"/>
  <c r="U160" i="27"/>
  <c r="T160" i="27"/>
  <c r="S160" i="27"/>
  <c r="R160" i="27"/>
  <c r="Q160" i="27"/>
  <c r="L160" i="27"/>
  <c r="K160" i="27"/>
  <c r="J160" i="27"/>
  <c r="I160" i="27"/>
  <c r="H160" i="27"/>
  <c r="G160" i="27"/>
  <c r="F160" i="27"/>
  <c r="E160" i="27"/>
  <c r="X159" i="27"/>
  <c r="W159" i="27"/>
  <c r="V159" i="27"/>
  <c r="U159" i="27"/>
  <c r="T159" i="27"/>
  <c r="S159" i="27"/>
  <c r="R159" i="27"/>
  <c r="Q159" i="27"/>
  <c r="L159" i="27"/>
  <c r="K159" i="27"/>
  <c r="J159" i="27"/>
  <c r="I159" i="27"/>
  <c r="H159" i="27"/>
  <c r="G159" i="27"/>
  <c r="F159" i="27"/>
  <c r="E159" i="27"/>
  <c r="X158" i="27"/>
  <c r="W158" i="27"/>
  <c r="V158" i="27"/>
  <c r="U158" i="27"/>
  <c r="T158" i="27"/>
  <c r="S158" i="27"/>
  <c r="R158" i="27"/>
  <c r="Q158" i="27"/>
  <c r="L158" i="27"/>
  <c r="K158" i="27"/>
  <c r="J158" i="27"/>
  <c r="I158" i="27"/>
  <c r="H158" i="27"/>
  <c r="G158" i="27"/>
  <c r="F158" i="27"/>
  <c r="E158" i="27"/>
  <c r="X157" i="27"/>
  <c r="W157" i="27"/>
  <c r="V157" i="27"/>
  <c r="U157" i="27"/>
  <c r="T157" i="27"/>
  <c r="S157" i="27"/>
  <c r="R157" i="27"/>
  <c r="Q157" i="27"/>
  <c r="L157" i="27"/>
  <c r="K157" i="27"/>
  <c r="J157" i="27"/>
  <c r="I157" i="27"/>
  <c r="H157" i="27"/>
  <c r="G157" i="27"/>
  <c r="F157" i="27"/>
  <c r="E157" i="27"/>
  <c r="X156" i="27"/>
  <c r="W156" i="27"/>
  <c r="V156" i="27"/>
  <c r="U156" i="27"/>
  <c r="T156" i="27"/>
  <c r="S156" i="27"/>
  <c r="R156" i="27"/>
  <c r="Q156" i="27"/>
  <c r="L156" i="27"/>
  <c r="K156" i="27"/>
  <c r="J156" i="27"/>
  <c r="I156" i="27"/>
  <c r="H156" i="27"/>
  <c r="G156" i="27"/>
  <c r="F156" i="27"/>
  <c r="E156" i="27"/>
  <c r="X155" i="27"/>
  <c r="W155" i="27"/>
  <c r="V155" i="27"/>
  <c r="U155" i="27"/>
  <c r="T155" i="27"/>
  <c r="S155" i="27"/>
  <c r="R155" i="27"/>
  <c r="Q155" i="27"/>
  <c r="L155" i="27"/>
  <c r="K155" i="27"/>
  <c r="J155" i="27"/>
  <c r="I155" i="27"/>
  <c r="H155" i="27"/>
  <c r="G155" i="27"/>
  <c r="F155" i="27"/>
  <c r="E155" i="27"/>
  <c r="X154" i="27"/>
  <c r="W154" i="27"/>
  <c r="V154" i="27"/>
  <c r="U154" i="27"/>
  <c r="T154" i="27"/>
  <c r="S154" i="27"/>
  <c r="R154" i="27"/>
  <c r="Q154" i="27"/>
  <c r="L154" i="27"/>
  <c r="K154" i="27"/>
  <c r="J154" i="27"/>
  <c r="I154" i="27"/>
  <c r="H154" i="27"/>
  <c r="G154" i="27"/>
  <c r="F154" i="27"/>
  <c r="E154" i="27"/>
  <c r="X153" i="27"/>
  <c r="W153" i="27"/>
  <c r="V153" i="27"/>
  <c r="U153" i="27"/>
  <c r="T153" i="27"/>
  <c r="S153" i="27"/>
  <c r="R153" i="27"/>
  <c r="Q153" i="27"/>
  <c r="L153" i="27"/>
  <c r="K153" i="27"/>
  <c r="J153" i="27"/>
  <c r="I153" i="27"/>
  <c r="H153" i="27"/>
  <c r="G153" i="27"/>
  <c r="F153" i="27"/>
  <c r="E153" i="27"/>
  <c r="X152" i="27"/>
  <c r="W152" i="27"/>
  <c r="V152" i="27"/>
  <c r="U152" i="27"/>
  <c r="T152" i="27"/>
  <c r="S152" i="27"/>
  <c r="R152" i="27"/>
  <c r="Q152" i="27"/>
  <c r="L152" i="27"/>
  <c r="K152" i="27"/>
  <c r="J152" i="27"/>
  <c r="I152" i="27"/>
  <c r="H152" i="27"/>
  <c r="G152" i="27"/>
  <c r="F152" i="27"/>
  <c r="E152" i="27"/>
  <c r="X151" i="27"/>
  <c r="W151" i="27"/>
  <c r="V151" i="27"/>
  <c r="U151" i="27"/>
  <c r="T151" i="27"/>
  <c r="S151" i="27"/>
  <c r="R151" i="27"/>
  <c r="Q151" i="27"/>
  <c r="L151" i="27"/>
  <c r="K151" i="27"/>
  <c r="J151" i="27"/>
  <c r="I151" i="27"/>
  <c r="H151" i="27"/>
  <c r="G151" i="27"/>
  <c r="F151" i="27"/>
  <c r="E151" i="27"/>
  <c r="X150" i="27"/>
  <c r="W150" i="27"/>
  <c r="V150" i="27"/>
  <c r="U150" i="27"/>
  <c r="T150" i="27"/>
  <c r="S150" i="27"/>
  <c r="R150" i="27"/>
  <c r="Q150" i="27"/>
  <c r="L150" i="27"/>
  <c r="K150" i="27"/>
  <c r="J150" i="27"/>
  <c r="I150" i="27"/>
  <c r="H150" i="27"/>
  <c r="G150" i="27"/>
  <c r="F150" i="27"/>
  <c r="E150" i="27"/>
  <c r="X149" i="27"/>
  <c r="W149" i="27"/>
  <c r="V149" i="27"/>
  <c r="U149" i="27"/>
  <c r="T149" i="27"/>
  <c r="S149" i="27"/>
  <c r="R149" i="27"/>
  <c r="Q149" i="27"/>
  <c r="L149" i="27"/>
  <c r="K149" i="27"/>
  <c r="J149" i="27"/>
  <c r="I149" i="27"/>
  <c r="H149" i="27"/>
  <c r="G149" i="27"/>
  <c r="F149" i="27"/>
  <c r="E149" i="27"/>
  <c r="X148" i="27"/>
  <c r="W148" i="27"/>
  <c r="V148" i="27"/>
  <c r="U148" i="27"/>
  <c r="T148" i="27"/>
  <c r="S148" i="27"/>
  <c r="R148" i="27"/>
  <c r="Q148" i="27"/>
  <c r="L148" i="27"/>
  <c r="K148" i="27"/>
  <c r="J148" i="27"/>
  <c r="I148" i="27"/>
  <c r="H148" i="27"/>
  <c r="G148" i="27"/>
  <c r="F148" i="27"/>
  <c r="E148" i="27"/>
  <c r="X147" i="27"/>
  <c r="W147" i="27"/>
  <c r="V147" i="27"/>
  <c r="U147" i="27"/>
  <c r="T147" i="27"/>
  <c r="S147" i="27"/>
  <c r="R147" i="27"/>
  <c r="Q147" i="27"/>
  <c r="L147" i="27"/>
  <c r="K147" i="27"/>
  <c r="J147" i="27"/>
  <c r="I147" i="27"/>
  <c r="H147" i="27"/>
  <c r="G147" i="27"/>
  <c r="F147" i="27"/>
  <c r="E147" i="27"/>
  <c r="X146" i="27"/>
  <c r="W146" i="27"/>
  <c r="V146" i="27"/>
  <c r="U146" i="27"/>
  <c r="T146" i="27"/>
  <c r="S146" i="27"/>
  <c r="R146" i="27"/>
  <c r="Q146" i="27"/>
  <c r="L146" i="27"/>
  <c r="K146" i="27"/>
  <c r="J146" i="27"/>
  <c r="I146" i="27"/>
  <c r="H146" i="27"/>
  <c r="G146" i="27"/>
  <c r="F146" i="27"/>
  <c r="E146" i="27"/>
  <c r="X145" i="27"/>
  <c r="W145" i="27"/>
  <c r="V145" i="27"/>
  <c r="U145" i="27"/>
  <c r="T145" i="27"/>
  <c r="S145" i="27"/>
  <c r="R145" i="27"/>
  <c r="Q145" i="27"/>
  <c r="L145" i="27"/>
  <c r="K145" i="27"/>
  <c r="J145" i="27"/>
  <c r="I145" i="27"/>
  <c r="H145" i="27"/>
  <c r="G145" i="27"/>
  <c r="F145" i="27"/>
  <c r="E145" i="27"/>
  <c r="X144" i="27"/>
  <c r="W144" i="27"/>
  <c r="V144" i="27"/>
  <c r="U144" i="27"/>
  <c r="T144" i="27"/>
  <c r="S144" i="27"/>
  <c r="R144" i="27"/>
  <c r="Q144" i="27"/>
  <c r="L144" i="27"/>
  <c r="K144" i="27"/>
  <c r="J144" i="27"/>
  <c r="I144" i="27"/>
  <c r="H144" i="27"/>
  <c r="G144" i="27"/>
  <c r="F144" i="27"/>
  <c r="E144" i="27"/>
  <c r="X143" i="27"/>
  <c r="W143" i="27"/>
  <c r="V143" i="27"/>
  <c r="U143" i="27"/>
  <c r="T143" i="27"/>
  <c r="S143" i="27"/>
  <c r="R143" i="27"/>
  <c r="Q143" i="27"/>
  <c r="L143" i="27"/>
  <c r="K143" i="27"/>
  <c r="J143" i="27"/>
  <c r="I143" i="27"/>
  <c r="H143" i="27"/>
  <c r="G143" i="27"/>
  <c r="F143" i="27"/>
  <c r="E143" i="27"/>
  <c r="X142" i="27"/>
  <c r="W142" i="27"/>
  <c r="V142" i="27"/>
  <c r="U142" i="27"/>
  <c r="T142" i="27"/>
  <c r="S142" i="27"/>
  <c r="R142" i="27"/>
  <c r="Q142" i="27"/>
  <c r="L142" i="27"/>
  <c r="K142" i="27"/>
  <c r="J142" i="27"/>
  <c r="I142" i="27"/>
  <c r="H142" i="27"/>
  <c r="G142" i="27"/>
  <c r="F142" i="27"/>
  <c r="E142" i="27"/>
  <c r="X141" i="27"/>
  <c r="W141" i="27"/>
  <c r="V141" i="27"/>
  <c r="U141" i="27"/>
  <c r="T141" i="27"/>
  <c r="S141" i="27"/>
  <c r="R141" i="27"/>
  <c r="Q141" i="27"/>
  <c r="L141" i="27"/>
  <c r="K141" i="27"/>
  <c r="J141" i="27"/>
  <c r="I141" i="27"/>
  <c r="H141" i="27"/>
  <c r="G141" i="27"/>
  <c r="F141" i="27"/>
  <c r="E141" i="27"/>
  <c r="X140" i="27"/>
  <c r="W140" i="27"/>
  <c r="V140" i="27"/>
  <c r="U140" i="27"/>
  <c r="T140" i="27"/>
  <c r="S140" i="27"/>
  <c r="R140" i="27"/>
  <c r="Q140" i="27"/>
  <c r="L140" i="27"/>
  <c r="K140" i="27"/>
  <c r="J140" i="27"/>
  <c r="I140" i="27"/>
  <c r="H140" i="27"/>
  <c r="G140" i="27"/>
  <c r="F140" i="27"/>
  <c r="E140" i="27"/>
  <c r="X139" i="27"/>
  <c r="W139" i="27"/>
  <c r="V139" i="27"/>
  <c r="U139" i="27"/>
  <c r="T139" i="27"/>
  <c r="S139" i="27"/>
  <c r="R139" i="27"/>
  <c r="Q139" i="27"/>
  <c r="L139" i="27"/>
  <c r="K139" i="27"/>
  <c r="J139" i="27"/>
  <c r="I139" i="27"/>
  <c r="H139" i="27"/>
  <c r="G139" i="27"/>
  <c r="F139" i="27"/>
  <c r="E139" i="27"/>
  <c r="X138" i="27"/>
  <c r="W138" i="27"/>
  <c r="V138" i="27"/>
  <c r="U138" i="27"/>
  <c r="T138" i="27"/>
  <c r="S138" i="27"/>
  <c r="R138" i="27"/>
  <c r="Q138" i="27"/>
  <c r="L138" i="27"/>
  <c r="K138" i="27"/>
  <c r="J138" i="27"/>
  <c r="I138" i="27"/>
  <c r="H138" i="27"/>
  <c r="G138" i="27"/>
  <c r="F138" i="27"/>
  <c r="E138" i="27"/>
  <c r="X137" i="27"/>
  <c r="W137" i="27"/>
  <c r="V137" i="27"/>
  <c r="U137" i="27"/>
  <c r="T137" i="27"/>
  <c r="S137" i="27"/>
  <c r="R137" i="27"/>
  <c r="Q137" i="27"/>
  <c r="L137" i="27"/>
  <c r="K137" i="27"/>
  <c r="J137" i="27"/>
  <c r="I137" i="27"/>
  <c r="H137" i="27"/>
  <c r="G137" i="27"/>
  <c r="F137" i="27"/>
  <c r="E137" i="27"/>
  <c r="X136" i="27"/>
  <c r="W136" i="27"/>
  <c r="V136" i="27"/>
  <c r="U136" i="27"/>
  <c r="T136" i="27"/>
  <c r="S136" i="27"/>
  <c r="R136" i="27"/>
  <c r="Q136" i="27"/>
  <c r="L136" i="27"/>
  <c r="K136" i="27"/>
  <c r="J136" i="27"/>
  <c r="I136" i="27"/>
  <c r="H136" i="27"/>
  <c r="G136" i="27"/>
  <c r="F136" i="27"/>
  <c r="E136" i="27"/>
  <c r="X135" i="27"/>
  <c r="W135" i="27"/>
  <c r="V135" i="27"/>
  <c r="U135" i="27"/>
  <c r="T135" i="27"/>
  <c r="S135" i="27"/>
  <c r="R135" i="27"/>
  <c r="Q135" i="27"/>
  <c r="L135" i="27"/>
  <c r="K135" i="27"/>
  <c r="J135" i="27"/>
  <c r="I135" i="27"/>
  <c r="H135" i="27"/>
  <c r="G135" i="27"/>
  <c r="F135" i="27"/>
  <c r="E135" i="27"/>
  <c r="X134" i="27"/>
  <c r="W134" i="27"/>
  <c r="V134" i="27"/>
  <c r="U134" i="27"/>
  <c r="T134" i="27"/>
  <c r="S134" i="27"/>
  <c r="R134" i="27"/>
  <c r="Q134" i="27"/>
  <c r="L134" i="27"/>
  <c r="K134" i="27"/>
  <c r="J134" i="27"/>
  <c r="I134" i="27"/>
  <c r="H134" i="27"/>
  <c r="G134" i="27"/>
  <c r="F134" i="27"/>
  <c r="E134" i="27"/>
  <c r="X133" i="27"/>
  <c r="W133" i="27"/>
  <c r="V133" i="27"/>
  <c r="U133" i="27"/>
  <c r="T133" i="27"/>
  <c r="S133" i="27"/>
  <c r="R133" i="27"/>
  <c r="Q133" i="27"/>
  <c r="L133" i="27"/>
  <c r="K133" i="27"/>
  <c r="J133" i="27"/>
  <c r="I133" i="27"/>
  <c r="H133" i="27"/>
  <c r="G133" i="27"/>
  <c r="F133" i="27"/>
  <c r="E133" i="27"/>
  <c r="X132" i="27"/>
  <c r="W132" i="27"/>
  <c r="V132" i="27"/>
  <c r="U132" i="27"/>
  <c r="T132" i="27"/>
  <c r="S132" i="27"/>
  <c r="R132" i="27"/>
  <c r="Q132" i="27"/>
  <c r="L132" i="27"/>
  <c r="K132" i="27"/>
  <c r="J132" i="27"/>
  <c r="I132" i="27"/>
  <c r="H132" i="27"/>
  <c r="G132" i="27"/>
  <c r="F132" i="27"/>
  <c r="E132" i="27"/>
  <c r="X131" i="27"/>
  <c r="W131" i="27"/>
  <c r="V131" i="27"/>
  <c r="U131" i="27"/>
  <c r="T131" i="27"/>
  <c r="S131" i="27"/>
  <c r="R131" i="27"/>
  <c r="Q131" i="27"/>
  <c r="L131" i="27"/>
  <c r="K131" i="27"/>
  <c r="J131" i="27"/>
  <c r="I131" i="27"/>
  <c r="H131" i="27"/>
  <c r="G131" i="27"/>
  <c r="F131" i="27"/>
  <c r="E131" i="27"/>
  <c r="X130" i="27"/>
  <c r="W130" i="27"/>
  <c r="V130" i="27"/>
  <c r="U130" i="27"/>
  <c r="T130" i="27"/>
  <c r="S130" i="27"/>
  <c r="R130" i="27"/>
  <c r="Q130" i="27"/>
  <c r="L130" i="27"/>
  <c r="K130" i="27"/>
  <c r="J130" i="27"/>
  <c r="I130" i="27"/>
  <c r="H130" i="27"/>
  <c r="G130" i="27"/>
  <c r="F130" i="27"/>
  <c r="E130" i="27"/>
  <c r="X129" i="27"/>
  <c r="W129" i="27"/>
  <c r="V129" i="27"/>
  <c r="U129" i="27"/>
  <c r="T129" i="27"/>
  <c r="S129" i="27"/>
  <c r="R129" i="27"/>
  <c r="Q129" i="27"/>
  <c r="L129" i="27"/>
  <c r="K129" i="27"/>
  <c r="J129" i="27"/>
  <c r="I129" i="27"/>
  <c r="H129" i="27"/>
  <c r="G129" i="27"/>
  <c r="F129" i="27"/>
  <c r="E129" i="27"/>
  <c r="X128" i="27"/>
  <c r="W128" i="27"/>
  <c r="V128" i="27"/>
  <c r="U128" i="27"/>
  <c r="T128" i="27"/>
  <c r="S128" i="27"/>
  <c r="R128" i="27"/>
  <c r="Q128" i="27"/>
  <c r="L128" i="27"/>
  <c r="K128" i="27"/>
  <c r="J128" i="27"/>
  <c r="I128" i="27"/>
  <c r="H128" i="27"/>
  <c r="G128" i="27"/>
  <c r="F128" i="27"/>
  <c r="E128" i="27"/>
  <c r="X127" i="27"/>
  <c r="W127" i="27"/>
  <c r="V127" i="27"/>
  <c r="U127" i="27"/>
  <c r="T127" i="27"/>
  <c r="S127" i="27"/>
  <c r="R127" i="27"/>
  <c r="Q127" i="27"/>
  <c r="L127" i="27"/>
  <c r="K127" i="27"/>
  <c r="J127" i="27"/>
  <c r="I127" i="27"/>
  <c r="H127" i="27"/>
  <c r="G127" i="27"/>
  <c r="F127" i="27"/>
  <c r="E127" i="27"/>
  <c r="X126" i="27"/>
  <c r="W126" i="27"/>
  <c r="V126" i="27"/>
  <c r="U126" i="27"/>
  <c r="T126" i="27"/>
  <c r="S126" i="27"/>
  <c r="R126" i="27"/>
  <c r="Q126" i="27"/>
  <c r="L126" i="27"/>
  <c r="K126" i="27"/>
  <c r="J126" i="27"/>
  <c r="I126" i="27"/>
  <c r="H126" i="27"/>
  <c r="G126" i="27"/>
  <c r="F126" i="27"/>
  <c r="E126" i="27"/>
  <c r="X125" i="27"/>
  <c r="W125" i="27"/>
  <c r="V125" i="27"/>
  <c r="U125" i="27"/>
  <c r="T125" i="27"/>
  <c r="S125" i="27"/>
  <c r="R125" i="27"/>
  <c r="Q125" i="27"/>
  <c r="L125" i="27"/>
  <c r="K125" i="27"/>
  <c r="J125" i="27"/>
  <c r="I125" i="27"/>
  <c r="H125" i="27"/>
  <c r="G125" i="27"/>
  <c r="F125" i="27"/>
  <c r="E125" i="27"/>
  <c r="X124" i="27"/>
  <c r="W124" i="27"/>
  <c r="V124" i="27"/>
  <c r="U124" i="27"/>
  <c r="T124" i="27"/>
  <c r="S124" i="27"/>
  <c r="R124" i="27"/>
  <c r="Q124" i="27"/>
  <c r="L124" i="27"/>
  <c r="K124" i="27"/>
  <c r="J124" i="27"/>
  <c r="I124" i="27"/>
  <c r="H124" i="27"/>
  <c r="G124" i="27"/>
  <c r="F124" i="27"/>
  <c r="E124" i="27"/>
  <c r="X123" i="27"/>
  <c r="W123" i="27"/>
  <c r="V123" i="27"/>
  <c r="U123" i="27"/>
  <c r="T123" i="27"/>
  <c r="S123" i="27"/>
  <c r="R123" i="27"/>
  <c r="Q123" i="27"/>
  <c r="L123" i="27"/>
  <c r="K123" i="27"/>
  <c r="J123" i="27"/>
  <c r="I123" i="27"/>
  <c r="H123" i="27"/>
  <c r="G123" i="27"/>
  <c r="F123" i="27"/>
  <c r="E123" i="27"/>
  <c r="X122" i="27"/>
  <c r="W122" i="27"/>
  <c r="V122" i="27"/>
  <c r="U122" i="27"/>
  <c r="T122" i="27"/>
  <c r="S122" i="27"/>
  <c r="R122" i="27"/>
  <c r="Q122" i="27"/>
  <c r="L122" i="27"/>
  <c r="K122" i="27"/>
  <c r="J122" i="27"/>
  <c r="I122" i="27"/>
  <c r="H122" i="27"/>
  <c r="G122" i="27"/>
  <c r="F122" i="27"/>
  <c r="E122" i="27"/>
  <c r="X121" i="27"/>
  <c r="W121" i="27"/>
  <c r="V121" i="27"/>
  <c r="U121" i="27"/>
  <c r="T121" i="27"/>
  <c r="S121" i="27"/>
  <c r="R121" i="27"/>
  <c r="Q121" i="27"/>
  <c r="L121" i="27"/>
  <c r="K121" i="27"/>
  <c r="J121" i="27"/>
  <c r="I121" i="27"/>
  <c r="H121" i="27"/>
  <c r="G121" i="27"/>
  <c r="F121" i="27"/>
  <c r="E121" i="27"/>
  <c r="X120" i="27"/>
  <c r="W120" i="27"/>
  <c r="V120" i="27"/>
  <c r="U120" i="27"/>
  <c r="T120" i="27"/>
  <c r="S120" i="27"/>
  <c r="R120" i="27"/>
  <c r="Q120" i="27"/>
  <c r="L120" i="27"/>
  <c r="K120" i="27"/>
  <c r="J120" i="27"/>
  <c r="I120" i="27"/>
  <c r="H120" i="27"/>
  <c r="G120" i="27"/>
  <c r="F120" i="27"/>
  <c r="E120" i="27"/>
  <c r="X119" i="27"/>
  <c r="W119" i="27"/>
  <c r="V119" i="27"/>
  <c r="U119" i="27"/>
  <c r="T119" i="27"/>
  <c r="S119" i="27"/>
  <c r="R119" i="27"/>
  <c r="Q119" i="27"/>
  <c r="L119" i="27"/>
  <c r="K119" i="27"/>
  <c r="J119" i="27"/>
  <c r="I119" i="27"/>
  <c r="H119" i="27"/>
  <c r="G119" i="27"/>
  <c r="F119" i="27"/>
  <c r="E119" i="27"/>
  <c r="X118" i="27"/>
  <c r="W118" i="27"/>
  <c r="V118" i="27"/>
  <c r="U118" i="27"/>
  <c r="T118" i="27"/>
  <c r="S118" i="27"/>
  <c r="R118" i="27"/>
  <c r="Q118" i="27"/>
  <c r="L118" i="27"/>
  <c r="K118" i="27"/>
  <c r="J118" i="27"/>
  <c r="I118" i="27"/>
  <c r="H118" i="27"/>
  <c r="G118" i="27"/>
  <c r="F118" i="27"/>
  <c r="E118" i="27"/>
  <c r="X117" i="27"/>
  <c r="W117" i="27"/>
  <c r="V117" i="27"/>
  <c r="U117" i="27"/>
  <c r="T117" i="27"/>
  <c r="S117" i="27"/>
  <c r="R117" i="27"/>
  <c r="Q117" i="27"/>
  <c r="L117" i="27"/>
  <c r="K117" i="27"/>
  <c r="J117" i="27"/>
  <c r="I117" i="27"/>
  <c r="H117" i="27"/>
  <c r="G117" i="27"/>
  <c r="F117" i="27"/>
  <c r="E117" i="27"/>
  <c r="X116" i="27"/>
  <c r="W116" i="27"/>
  <c r="V116" i="27"/>
  <c r="U116" i="27"/>
  <c r="T116" i="27"/>
  <c r="S116" i="27"/>
  <c r="R116" i="27"/>
  <c r="Q116" i="27"/>
  <c r="L116" i="27"/>
  <c r="K116" i="27"/>
  <c r="J116" i="27"/>
  <c r="I116" i="27"/>
  <c r="H116" i="27"/>
  <c r="G116" i="27"/>
  <c r="F116" i="27"/>
  <c r="E116" i="27"/>
  <c r="X115" i="27"/>
  <c r="W115" i="27"/>
  <c r="V115" i="27"/>
  <c r="U115" i="27"/>
  <c r="T115" i="27"/>
  <c r="S115" i="27"/>
  <c r="R115" i="27"/>
  <c r="Q115" i="27"/>
  <c r="L115" i="27"/>
  <c r="K115" i="27"/>
  <c r="J115" i="27"/>
  <c r="I115" i="27"/>
  <c r="H115" i="27"/>
  <c r="G115" i="27"/>
  <c r="F115" i="27"/>
  <c r="E115" i="27"/>
  <c r="X114" i="27"/>
  <c r="W114" i="27"/>
  <c r="V114" i="27"/>
  <c r="U114" i="27"/>
  <c r="T114" i="27"/>
  <c r="S114" i="27"/>
  <c r="R114" i="27"/>
  <c r="Q114" i="27"/>
  <c r="L114" i="27"/>
  <c r="K114" i="27"/>
  <c r="J114" i="27"/>
  <c r="I114" i="27"/>
  <c r="H114" i="27"/>
  <c r="G114" i="27"/>
  <c r="F114" i="27"/>
  <c r="E114" i="27"/>
  <c r="X113" i="27"/>
  <c r="W113" i="27"/>
  <c r="V113" i="27"/>
  <c r="U113" i="27"/>
  <c r="T113" i="27"/>
  <c r="S113" i="27"/>
  <c r="R113" i="27"/>
  <c r="Q113" i="27"/>
  <c r="L113" i="27"/>
  <c r="K113" i="27"/>
  <c r="J113" i="27"/>
  <c r="I113" i="27"/>
  <c r="H113" i="27"/>
  <c r="G113" i="27"/>
  <c r="F113" i="27"/>
  <c r="E113" i="27"/>
  <c r="X112" i="27"/>
  <c r="W112" i="27"/>
  <c r="V112" i="27"/>
  <c r="U112" i="27"/>
  <c r="T112" i="27"/>
  <c r="S112" i="27"/>
  <c r="R112" i="27"/>
  <c r="Q112" i="27"/>
  <c r="L112" i="27"/>
  <c r="K112" i="27"/>
  <c r="J112" i="27"/>
  <c r="I112" i="27"/>
  <c r="H112" i="27"/>
  <c r="G112" i="27"/>
  <c r="F112" i="27"/>
  <c r="E112" i="27"/>
  <c r="X111" i="27"/>
  <c r="W111" i="27"/>
  <c r="V111" i="27"/>
  <c r="U111" i="27"/>
  <c r="T111" i="27"/>
  <c r="S111" i="27"/>
  <c r="R111" i="27"/>
  <c r="Q111" i="27"/>
  <c r="L111" i="27"/>
  <c r="K111" i="27"/>
  <c r="J111" i="27"/>
  <c r="I111" i="27"/>
  <c r="H111" i="27"/>
  <c r="G111" i="27"/>
  <c r="F111" i="27"/>
  <c r="E111" i="27"/>
  <c r="X110" i="27"/>
  <c r="W110" i="27"/>
  <c r="V110" i="27"/>
  <c r="U110" i="27"/>
  <c r="T110" i="27"/>
  <c r="S110" i="27"/>
  <c r="R110" i="27"/>
  <c r="Q110" i="27"/>
  <c r="L110" i="27"/>
  <c r="K110" i="27"/>
  <c r="J110" i="27"/>
  <c r="I110" i="27"/>
  <c r="H110" i="27"/>
  <c r="G110" i="27"/>
  <c r="F110" i="27"/>
  <c r="E110" i="27"/>
  <c r="X109" i="27"/>
  <c r="W109" i="27"/>
  <c r="V109" i="27"/>
  <c r="U109" i="27"/>
  <c r="T109" i="27"/>
  <c r="S109" i="27"/>
  <c r="R109" i="27"/>
  <c r="Q109" i="27"/>
  <c r="L109" i="27"/>
  <c r="K109" i="27"/>
  <c r="J109" i="27"/>
  <c r="I109" i="27"/>
  <c r="H109" i="27"/>
  <c r="G109" i="27"/>
  <c r="F109" i="27"/>
  <c r="E109" i="27"/>
  <c r="X108" i="27"/>
  <c r="W108" i="27"/>
  <c r="V108" i="27"/>
  <c r="U108" i="27"/>
  <c r="T108" i="27"/>
  <c r="S108" i="27"/>
  <c r="R108" i="27"/>
  <c r="Q108" i="27"/>
  <c r="L108" i="27"/>
  <c r="K108" i="27"/>
  <c r="J108" i="27"/>
  <c r="I108" i="27"/>
  <c r="H108" i="27"/>
  <c r="G108" i="27"/>
  <c r="F108" i="27"/>
  <c r="E108" i="27"/>
  <c r="X107" i="27"/>
  <c r="W107" i="27"/>
  <c r="V107" i="27"/>
  <c r="U107" i="27"/>
  <c r="T107" i="27"/>
  <c r="S107" i="27"/>
  <c r="R107" i="27"/>
  <c r="Q107" i="27"/>
  <c r="L107" i="27"/>
  <c r="K107" i="27"/>
  <c r="J107" i="27"/>
  <c r="I107" i="27"/>
  <c r="H107" i="27"/>
  <c r="G107" i="27"/>
  <c r="F107" i="27"/>
  <c r="E107" i="27"/>
  <c r="X106" i="27"/>
  <c r="W106" i="27"/>
  <c r="V106" i="27"/>
  <c r="U106" i="27"/>
  <c r="T106" i="27"/>
  <c r="S106" i="27"/>
  <c r="R106" i="27"/>
  <c r="Q106" i="27"/>
  <c r="L106" i="27"/>
  <c r="K106" i="27"/>
  <c r="J106" i="27"/>
  <c r="I106" i="27"/>
  <c r="H106" i="27"/>
  <c r="G106" i="27"/>
  <c r="F106" i="27"/>
  <c r="E106" i="27"/>
  <c r="X105" i="27"/>
  <c r="W105" i="27"/>
  <c r="V105" i="27"/>
  <c r="U105" i="27"/>
  <c r="T105" i="27"/>
  <c r="S105" i="27"/>
  <c r="R105" i="27"/>
  <c r="Q105" i="27"/>
  <c r="L105" i="27"/>
  <c r="K105" i="27"/>
  <c r="J105" i="27"/>
  <c r="I105" i="27"/>
  <c r="H105" i="27"/>
  <c r="G105" i="27"/>
  <c r="F105" i="27"/>
  <c r="E105" i="27"/>
  <c r="X104" i="27"/>
  <c r="W104" i="27"/>
  <c r="V104" i="27"/>
  <c r="U104" i="27"/>
  <c r="T104" i="27"/>
  <c r="S104" i="27"/>
  <c r="R104" i="27"/>
  <c r="Q104" i="27"/>
  <c r="L104" i="27"/>
  <c r="K104" i="27"/>
  <c r="J104" i="27"/>
  <c r="I104" i="27"/>
  <c r="H104" i="27"/>
  <c r="G104" i="27"/>
  <c r="F104" i="27"/>
  <c r="E104" i="27"/>
  <c r="X103" i="27"/>
  <c r="W103" i="27"/>
  <c r="V103" i="27"/>
  <c r="U103" i="27"/>
  <c r="T103" i="27"/>
  <c r="S103" i="27"/>
  <c r="R103" i="27"/>
  <c r="Q103" i="27"/>
  <c r="L103" i="27"/>
  <c r="K103" i="27"/>
  <c r="J103" i="27"/>
  <c r="I103" i="27"/>
  <c r="H103" i="27"/>
  <c r="G103" i="27"/>
  <c r="F103" i="27"/>
  <c r="E103" i="27"/>
  <c r="X102" i="27"/>
  <c r="W102" i="27"/>
  <c r="V102" i="27"/>
  <c r="U102" i="27"/>
  <c r="T102" i="27"/>
  <c r="S102" i="27"/>
  <c r="R102" i="27"/>
  <c r="Q102" i="27"/>
  <c r="L102" i="27"/>
  <c r="K102" i="27"/>
  <c r="J102" i="27"/>
  <c r="I102" i="27"/>
  <c r="H102" i="27"/>
  <c r="G102" i="27"/>
  <c r="F102" i="27"/>
  <c r="E102" i="27"/>
  <c r="X101" i="27"/>
  <c r="W101" i="27"/>
  <c r="V101" i="27"/>
  <c r="U101" i="27"/>
  <c r="T101" i="27"/>
  <c r="S101" i="27"/>
  <c r="R101" i="27"/>
  <c r="Q101" i="27"/>
  <c r="L101" i="27"/>
  <c r="K101" i="27"/>
  <c r="J101" i="27"/>
  <c r="I101" i="27"/>
  <c r="H101" i="27"/>
  <c r="G101" i="27"/>
  <c r="F101" i="27"/>
  <c r="E101" i="27"/>
  <c r="X100" i="27"/>
  <c r="W100" i="27"/>
  <c r="V100" i="27"/>
  <c r="U100" i="27"/>
  <c r="T100" i="27"/>
  <c r="S100" i="27"/>
  <c r="R100" i="27"/>
  <c r="Q100" i="27"/>
  <c r="L100" i="27"/>
  <c r="K100" i="27"/>
  <c r="J100" i="27"/>
  <c r="I100" i="27"/>
  <c r="H100" i="27"/>
  <c r="G100" i="27"/>
  <c r="F100" i="27"/>
  <c r="E100" i="27"/>
  <c r="X99" i="27"/>
  <c r="W99" i="27"/>
  <c r="V99" i="27"/>
  <c r="U99" i="27"/>
  <c r="T99" i="27"/>
  <c r="S99" i="27"/>
  <c r="R99" i="27"/>
  <c r="Q99" i="27"/>
  <c r="L99" i="27"/>
  <c r="K99" i="27"/>
  <c r="J99" i="27"/>
  <c r="I99" i="27"/>
  <c r="H99" i="27"/>
  <c r="G99" i="27"/>
  <c r="F99" i="27"/>
  <c r="E99" i="27"/>
  <c r="X98" i="27"/>
  <c r="W98" i="27"/>
  <c r="V98" i="27"/>
  <c r="U98" i="27"/>
  <c r="T98" i="27"/>
  <c r="S98" i="27"/>
  <c r="R98" i="27"/>
  <c r="Q98" i="27"/>
  <c r="L98" i="27"/>
  <c r="K98" i="27"/>
  <c r="J98" i="27"/>
  <c r="I98" i="27"/>
  <c r="H98" i="27"/>
  <c r="G98" i="27"/>
  <c r="F98" i="27"/>
  <c r="E98" i="27"/>
  <c r="X97" i="27"/>
  <c r="W97" i="27"/>
  <c r="V97" i="27"/>
  <c r="U97" i="27"/>
  <c r="T97" i="27"/>
  <c r="S97" i="27"/>
  <c r="R97" i="27"/>
  <c r="Q97" i="27"/>
  <c r="L97" i="27"/>
  <c r="K97" i="27"/>
  <c r="J97" i="27"/>
  <c r="I97" i="27"/>
  <c r="H97" i="27"/>
  <c r="G97" i="27"/>
  <c r="F97" i="27"/>
  <c r="E97" i="27"/>
  <c r="X96" i="27"/>
  <c r="W96" i="27"/>
  <c r="V96" i="27"/>
  <c r="U96" i="27"/>
  <c r="T96" i="27"/>
  <c r="S96" i="27"/>
  <c r="R96" i="27"/>
  <c r="Q96" i="27"/>
  <c r="L96" i="27"/>
  <c r="K96" i="27"/>
  <c r="J96" i="27"/>
  <c r="I96" i="27"/>
  <c r="H96" i="27"/>
  <c r="G96" i="27"/>
  <c r="F96" i="27"/>
  <c r="E96" i="27"/>
  <c r="X95" i="27"/>
  <c r="W95" i="27"/>
  <c r="V95" i="27"/>
  <c r="U95" i="27"/>
  <c r="T95" i="27"/>
  <c r="S95" i="27"/>
  <c r="R95" i="27"/>
  <c r="Q95" i="27"/>
  <c r="L95" i="27"/>
  <c r="K95" i="27"/>
  <c r="J95" i="27"/>
  <c r="I95" i="27"/>
  <c r="H95" i="27"/>
  <c r="G95" i="27"/>
  <c r="F95" i="27"/>
  <c r="E95" i="27"/>
  <c r="X94" i="27"/>
  <c r="W94" i="27"/>
  <c r="V94" i="27"/>
  <c r="U94" i="27"/>
  <c r="T94" i="27"/>
  <c r="S94" i="27"/>
  <c r="R94" i="27"/>
  <c r="Q94" i="27"/>
  <c r="L94" i="27"/>
  <c r="K94" i="27"/>
  <c r="J94" i="27"/>
  <c r="I94" i="27"/>
  <c r="H94" i="27"/>
  <c r="G94" i="27"/>
  <c r="F94" i="27"/>
  <c r="E94" i="27"/>
  <c r="X93" i="27"/>
  <c r="W93" i="27"/>
  <c r="V93" i="27"/>
  <c r="U93" i="27"/>
  <c r="T93" i="27"/>
  <c r="S93" i="27"/>
  <c r="R93" i="27"/>
  <c r="Q93" i="27"/>
  <c r="L93" i="27"/>
  <c r="K93" i="27"/>
  <c r="J93" i="27"/>
  <c r="I93" i="27"/>
  <c r="H93" i="27"/>
  <c r="G93" i="27"/>
  <c r="F93" i="27"/>
  <c r="E93" i="27"/>
  <c r="X92" i="27"/>
  <c r="W92" i="27"/>
  <c r="V92" i="27"/>
  <c r="U92" i="27"/>
  <c r="T92" i="27"/>
  <c r="S92" i="27"/>
  <c r="R92" i="27"/>
  <c r="Q92" i="27"/>
  <c r="L92" i="27"/>
  <c r="K92" i="27"/>
  <c r="J92" i="27"/>
  <c r="I92" i="27"/>
  <c r="H92" i="27"/>
  <c r="G92" i="27"/>
  <c r="F92" i="27"/>
  <c r="E92" i="27"/>
  <c r="X91" i="27"/>
  <c r="W91" i="27"/>
  <c r="V91" i="27"/>
  <c r="U91" i="27"/>
  <c r="T91" i="27"/>
  <c r="S91" i="27"/>
  <c r="R91" i="27"/>
  <c r="Q91" i="27"/>
  <c r="L91" i="27"/>
  <c r="K91" i="27"/>
  <c r="J91" i="27"/>
  <c r="I91" i="27"/>
  <c r="H91" i="27"/>
  <c r="G91" i="27"/>
  <c r="F91" i="27"/>
  <c r="E91" i="27"/>
  <c r="X90" i="27"/>
  <c r="W90" i="27"/>
  <c r="V90" i="27"/>
  <c r="U90" i="27"/>
  <c r="T90" i="27"/>
  <c r="S90" i="27"/>
  <c r="R90" i="27"/>
  <c r="Q90" i="27"/>
  <c r="L90" i="27"/>
  <c r="K90" i="27"/>
  <c r="J90" i="27"/>
  <c r="I90" i="27"/>
  <c r="H90" i="27"/>
  <c r="G90" i="27"/>
  <c r="F90" i="27"/>
  <c r="E90" i="27"/>
  <c r="X89" i="27"/>
  <c r="W89" i="27"/>
  <c r="V89" i="27"/>
  <c r="U89" i="27"/>
  <c r="T89" i="27"/>
  <c r="S89" i="27"/>
  <c r="R89" i="27"/>
  <c r="Q89" i="27"/>
  <c r="L89" i="27"/>
  <c r="K89" i="27"/>
  <c r="J89" i="27"/>
  <c r="I89" i="27"/>
  <c r="H89" i="27"/>
  <c r="G89" i="27"/>
  <c r="F89" i="27"/>
  <c r="E89" i="27"/>
  <c r="X88" i="27"/>
  <c r="W88" i="27"/>
  <c r="V88" i="27"/>
  <c r="U88" i="27"/>
  <c r="T88" i="27"/>
  <c r="S88" i="27"/>
  <c r="R88" i="27"/>
  <c r="Q88" i="27"/>
  <c r="L88" i="27"/>
  <c r="K88" i="27"/>
  <c r="J88" i="27"/>
  <c r="I88" i="27"/>
  <c r="H88" i="27"/>
  <c r="G88" i="27"/>
  <c r="F88" i="27"/>
  <c r="E88" i="27"/>
  <c r="X87" i="27"/>
  <c r="W87" i="27"/>
  <c r="V87" i="27"/>
  <c r="U87" i="27"/>
  <c r="T87" i="27"/>
  <c r="S87" i="27"/>
  <c r="R87" i="27"/>
  <c r="Q87" i="27"/>
  <c r="L87" i="27"/>
  <c r="K87" i="27"/>
  <c r="J87" i="27"/>
  <c r="I87" i="27"/>
  <c r="H87" i="27"/>
  <c r="G87" i="27"/>
  <c r="F87" i="27"/>
  <c r="E87" i="27"/>
  <c r="X86" i="27"/>
  <c r="W86" i="27"/>
  <c r="V86" i="27"/>
  <c r="U86" i="27"/>
  <c r="T86" i="27"/>
  <c r="S86" i="27"/>
  <c r="R86" i="27"/>
  <c r="Q86" i="27"/>
  <c r="L86" i="27"/>
  <c r="K86" i="27"/>
  <c r="J86" i="27"/>
  <c r="I86" i="27"/>
  <c r="H86" i="27"/>
  <c r="G86" i="27"/>
  <c r="F86" i="27"/>
  <c r="E86" i="27"/>
  <c r="X85" i="27"/>
  <c r="W85" i="27"/>
  <c r="V85" i="27"/>
  <c r="U85" i="27"/>
  <c r="T85" i="27"/>
  <c r="S85" i="27"/>
  <c r="R85" i="27"/>
  <c r="Q85" i="27"/>
  <c r="L85" i="27"/>
  <c r="K85" i="27"/>
  <c r="J85" i="27"/>
  <c r="I85" i="27"/>
  <c r="H85" i="27"/>
  <c r="G85" i="27"/>
  <c r="F85" i="27"/>
  <c r="E85" i="27"/>
  <c r="X84" i="27"/>
  <c r="W84" i="27"/>
  <c r="V84" i="27"/>
  <c r="U84" i="27"/>
  <c r="T84" i="27"/>
  <c r="S84" i="27"/>
  <c r="R84" i="27"/>
  <c r="Q84" i="27"/>
  <c r="L84" i="27"/>
  <c r="K84" i="27"/>
  <c r="J84" i="27"/>
  <c r="I84" i="27"/>
  <c r="H84" i="27"/>
  <c r="G84" i="27"/>
  <c r="F84" i="27"/>
  <c r="E84" i="27"/>
  <c r="X83" i="27"/>
  <c r="W83" i="27"/>
  <c r="V83" i="27"/>
  <c r="U83" i="27"/>
  <c r="T83" i="27"/>
  <c r="S83" i="27"/>
  <c r="R83" i="27"/>
  <c r="Q83" i="27"/>
  <c r="L83" i="27"/>
  <c r="K83" i="27"/>
  <c r="J83" i="27"/>
  <c r="I83" i="27"/>
  <c r="H83" i="27"/>
  <c r="G83" i="27"/>
  <c r="F83" i="27"/>
  <c r="E83" i="27"/>
  <c r="X82" i="27"/>
  <c r="W82" i="27"/>
  <c r="V82" i="27"/>
  <c r="U82" i="27"/>
  <c r="T82" i="27"/>
  <c r="S82" i="27"/>
  <c r="R82" i="27"/>
  <c r="Q82" i="27"/>
  <c r="L82" i="27"/>
  <c r="K82" i="27"/>
  <c r="J82" i="27"/>
  <c r="I82" i="27"/>
  <c r="H82" i="27"/>
  <c r="G82" i="27"/>
  <c r="F82" i="27"/>
  <c r="E82" i="27"/>
  <c r="X81" i="27"/>
  <c r="W81" i="27"/>
  <c r="V81" i="27"/>
  <c r="U81" i="27"/>
  <c r="T81" i="27"/>
  <c r="S81" i="27"/>
  <c r="R81" i="27"/>
  <c r="Q81" i="27"/>
  <c r="L81" i="27"/>
  <c r="K81" i="27"/>
  <c r="J81" i="27"/>
  <c r="I81" i="27"/>
  <c r="H81" i="27"/>
  <c r="G81" i="27"/>
  <c r="F81" i="27"/>
  <c r="E81" i="27"/>
  <c r="X80" i="27"/>
  <c r="W80" i="27"/>
  <c r="V80" i="27"/>
  <c r="U80" i="27"/>
  <c r="T80" i="27"/>
  <c r="S80" i="27"/>
  <c r="R80" i="27"/>
  <c r="Q80" i="27"/>
  <c r="L80" i="27"/>
  <c r="K80" i="27"/>
  <c r="J80" i="27"/>
  <c r="I80" i="27"/>
  <c r="H80" i="27"/>
  <c r="G80" i="27"/>
  <c r="F80" i="27"/>
  <c r="E80" i="27"/>
  <c r="X79" i="27"/>
  <c r="W79" i="27"/>
  <c r="V79" i="27"/>
  <c r="U79" i="27"/>
  <c r="T79" i="27"/>
  <c r="S79" i="27"/>
  <c r="R79" i="27"/>
  <c r="Q79" i="27"/>
  <c r="L79" i="27"/>
  <c r="K79" i="27"/>
  <c r="J79" i="27"/>
  <c r="I79" i="27"/>
  <c r="H79" i="27"/>
  <c r="G79" i="27"/>
  <c r="F79" i="27"/>
  <c r="E79" i="27"/>
  <c r="X78" i="27"/>
  <c r="W78" i="27"/>
  <c r="V78" i="27"/>
  <c r="U78" i="27"/>
  <c r="T78" i="27"/>
  <c r="S78" i="27"/>
  <c r="R78" i="27"/>
  <c r="Q78" i="27"/>
  <c r="L78" i="27"/>
  <c r="K78" i="27"/>
  <c r="J78" i="27"/>
  <c r="I78" i="27"/>
  <c r="H78" i="27"/>
  <c r="G78" i="27"/>
  <c r="F78" i="27"/>
  <c r="E78" i="27"/>
  <c r="X77" i="27"/>
  <c r="W77" i="27"/>
  <c r="V77" i="27"/>
  <c r="U77" i="27"/>
  <c r="T77" i="27"/>
  <c r="S77" i="27"/>
  <c r="R77" i="27"/>
  <c r="Q77" i="27"/>
  <c r="L77" i="27"/>
  <c r="K77" i="27"/>
  <c r="J77" i="27"/>
  <c r="I77" i="27"/>
  <c r="H77" i="27"/>
  <c r="G77" i="27"/>
  <c r="F77" i="27"/>
  <c r="E77" i="27"/>
  <c r="X76" i="27"/>
  <c r="W76" i="27"/>
  <c r="V76" i="27"/>
  <c r="U76" i="27"/>
  <c r="T76" i="27"/>
  <c r="S76" i="27"/>
  <c r="R76" i="27"/>
  <c r="Q76" i="27"/>
  <c r="L76" i="27"/>
  <c r="K76" i="27"/>
  <c r="J76" i="27"/>
  <c r="I76" i="27"/>
  <c r="H76" i="27"/>
  <c r="G76" i="27"/>
  <c r="F76" i="27"/>
  <c r="E76" i="27"/>
  <c r="X75" i="27"/>
  <c r="W75" i="27"/>
  <c r="V75" i="27"/>
  <c r="U75" i="27"/>
  <c r="T75" i="27"/>
  <c r="S75" i="27"/>
  <c r="R75" i="27"/>
  <c r="Q75" i="27"/>
  <c r="L75" i="27"/>
  <c r="K75" i="27"/>
  <c r="J75" i="27"/>
  <c r="I75" i="27"/>
  <c r="H75" i="27"/>
  <c r="G75" i="27"/>
  <c r="F75" i="27"/>
  <c r="E75" i="27"/>
  <c r="X74" i="27"/>
  <c r="W74" i="27"/>
  <c r="V74" i="27"/>
  <c r="U74" i="27"/>
  <c r="T74" i="27"/>
  <c r="S74" i="27"/>
  <c r="R74" i="27"/>
  <c r="Q74" i="27"/>
  <c r="L74" i="27"/>
  <c r="K74" i="27"/>
  <c r="J74" i="27"/>
  <c r="I74" i="27"/>
  <c r="H74" i="27"/>
  <c r="G74" i="27"/>
  <c r="F74" i="27"/>
  <c r="E74" i="27"/>
  <c r="X73" i="27"/>
  <c r="W73" i="27"/>
  <c r="V73" i="27"/>
  <c r="U73" i="27"/>
  <c r="T73" i="27"/>
  <c r="S73" i="27"/>
  <c r="R73" i="27"/>
  <c r="Q73" i="27"/>
  <c r="L73" i="27"/>
  <c r="K73" i="27"/>
  <c r="J73" i="27"/>
  <c r="I73" i="27"/>
  <c r="H73" i="27"/>
  <c r="G73" i="27"/>
  <c r="F73" i="27"/>
  <c r="E73" i="27"/>
  <c r="X72" i="27"/>
  <c r="W72" i="27"/>
  <c r="V72" i="27"/>
  <c r="U72" i="27"/>
  <c r="T72" i="27"/>
  <c r="S72" i="27"/>
  <c r="R72" i="27"/>
  <c r="Q72" i="27"/>
  <c r="L72" i="27"/>
  <c r="K72" i="27"/>
  <c r="J72" i="27"/>
  <c r="I72" i="27"/>
  <c r="H72" i="27"/>
  <c r="G72" i="27"/>
  <c r="F72" i="27"/>
  <c r="E72" i="27"/>
  <c r="X71" i="27"/>
  <c r="W71" i="27"/>
  <c r="V71" i="27"/>
  <c r="U71" i="27"/>
  <c r="T71" i="27"/>
  <c r="S71" i="27"/>
  <c r="R71" i="27"/>
  <c r="Q71" i="27"/>
  <c r="L71" i="27"/>
  <c r="K71" i="27"/>
  <c r="J71" i="27"/>
  <c r="I71" i="27"/>
  <c r="H71" i="27"/>
  <c r="G71" i="27"/>
  <c r="F71" i="27"/>
  <c r="E71" i="27"/>
  <c r="X70" i="27"/>
  <c r="W70" i="27"/>
  <c r="V70" i="27"/>
  <c r="U70" i="27"/>
  <c r="T70" i="27"/>
  <c r="S70" i="27"/>
  <c r="R70" i="27"/>
  <c r="Q70" i="27"/>
  <c r="L70" i="27"/>
  <c r="K70" i="27"/>
  <c r="J70" i="27"/>
  <c r="I70" i="27"/>
  <c r="H70" i="27"/>
  <c r="G70" i="27"/>
  <c r="F70" i="27"/>
  <c r="E70" i="27"/>
  <c r="X69" i="27"/>
  <c r="W69" i="27"/>
  <c r="V69" i="27"/>
  <c r="U69" i="27"/>
  <c r="T69" i="27"/>
  <c r="S69" i="27"/>
  <c r="R69" i="27"/>
  <c r="Q69" i="27"/>
  <c r="L69" i="27"/>
  <c r="K69" i="27"/>
  <c r="J69" i="27"/>
  <c r="I69" i="27"/>
  <c r="H69" i="27"/>
  <c r="G69" i="27"/>
  <c r="F69" i="27"/>
  <c r="E69" i="27"/>
  <c r="X68" i="27"/>
  <c r="W68" i="27"/>
  <c r="V68" i="27"/>
  <c r="U68" i="27"/>
  <c r="T68" i="27"/>
  <c r="S68" i="27"/>
  <c r="R68" i="27"/>
  <c r="Q68" i="27"/>
  <c r="L68" i="27"/>
  <c r="K68" i="27"/>
  <c r="J68" i="27"/>
  <c r="I68" i="27"/>
  <c r="H68" i="27"/>
  <c r="G68" i="27"/>
  <c r="F68" i="27"/>
  <c r="E68" i="27"/>
  <c r="X67" i="27"/>
  <c r="W67" i="27"/>
  <c r="V67" i="27"/>
  <c r="U67" i="27"/>
  <c r="T67" i="27"/>
  <c r="S67" i="27"/>
  <c r="R67" i="27"/>
  <c r="Q67" i="27"/>
  <c r="L67" i="27"/>
  <c r="K67" i="27"/>
  <c r="J67" i="27"/>
  <c r="I67" i="27"/>
  <c r="H67" i="27"/>
  <c r="G67" i="27"/>
  <c r="F67" i="27"/>
  <c r="E67" i="27"/>
  <c r="X66" i="27"/>
  <c r="W66" i="27"/>
  <c r="V66" i="27"/>
  <c r="U66" i="27"/>
  <c r="T66" i="27"/>
  <c r="S66" i="27"/>
  <c r="R66" i="27"/>
  <c r="Q66" i="27"/>
  <c r="L66" i="27"/>
  <c r="K66" i="27"/>
  <c r="J66" i="27"/>
  <c r="I66" i="27"/>
  <c r="H66" i="27"/>
  <c r="G66" i="27"/>
  <c r="F66" i="27"/>
  <c r="E66" i="27"/>
  <c r="X65" i="27"/>
  <c r="W65" i="27"/>
  <c r="V65" i="27"/>
  <c r="U65" i="27"/>
  <c r="T65" i="27"/>
  <c r="S65" i="27"/>
  <c r="R65" i="27"/>
  <c r="Q65" i="27"/>
  <c r="L65" i="27"/>
  <c r="K65" i="27"/>
  <c r="J65" i="27"/>
  <c r="I65" i="27"/>
  <c r="H65" i="27"/>
  <c r="G65" i="27"/>
  <c r="F65" i="27"/>
  <c r="E65" i="27"/>
  <c r="X64" i="27"/>
  <c r="W64" i="27"/>
  <c r="V64" i="27"/>
  <c r="U64" i="27"/>
  <c r="T64" i="27"/>
  <c r="S64" i="27"/>
  <c r="R64" i="27"/>
  <c r="Q64" i="27"/>
  <c r="L64" i="27"/>
  <c r="K64" i="27"/>
  <c r="J64" i="27"/>
  <c r="I64" i="27"/>
  <c r="H64" i="27"/>
  <c r="G64" i="27"/>
  <c r="F64" i="27"/>
  <c r="E64" i="27"/>
  <c r="X63" i="27"/>
  <c r="W63" i="27"/>
  <c r="V63" i="27"/>
  <c r="U63" i="27"/>
  <c r="T63" i="27"/>
  <c r="S63" i="27"/>
  <c r="R63" i="27"/>
  <c r="Q63" i="27"/>
  <c r="L63" i="27"/>
  <c r="K63" i="27"/>
  <c r="J63" i="27"/>
  <c r="I63" i="27"/>
  <c r="H63" i="27"/>
  <c r="G63" i="27"/>
  <c r="F63" i="27"/>
  <c r="E63" i="27"/>
  <c r="X62" i="27"/>
  <c r="W62" i="27"/>
  <c r="V62" i="27"/>
  <c r="U62" i="27"/>
  <c r="T62" i="27"/>
  <c r="S62" i="27"/>
  <c r="R62" i="27"/>
  <c r="Q62" i="27"/>
  <c r="L62" i="27"/>
  <c r="K62" i="27"/>
  <c r="J62" i="27"/>
  <c r="I62" i="27"/>
  <c r="H62" i="27"/>
  <c r="G62" i="27"/>
  <c r="F62" i="27"/>
  <c r="E62" i="27"/>
  <c r="X61" i="27"/>
  <c r="W61" i="27"/>
  <c r="V61" i="27"/>
  <c r="U61" i="27"/>
  <c r="T61" i="27"/>
  <c r="S61" i="27"/>
  <c r="R61" i="27"/>
  <c r="Q61" i="27"/>
  <c r="L61" i="27"/>
  <c r="K61" i="27"/>
  <c r="J61" i="27"/>
  <c r="I61" i="27"/>
  <c r="H61" i="27"/>
  <c r="G61" i="27"/>
  <c r="F61" i="27"/>
  <c r="E61" i="27"/>
  <c r="X60" i="27"/>
  <c r="W60" i="27"/>
  <c r="V60" i="27"/>
  <c r="U60" i="27"/>
  <c r="T60" i="27"/>
  <c r="S60" i="27"/>
  <c r="R60" i="27"/>
  <c r="Q60" i="27"/>
  <c r="L60" i="27"/>
  <c r="K60" i="27"/>
  <c r="J60" i="27"/>
  <c r="I60" i="27"/>
  <c r="H60" i="27"/>
  <c r="G60" i="27"/>
  <c r="F60" i="27"/>
  <c r="E60" i="27"/>
  <c r="X59" i="27"/>
  <c r="W59" i="27"/>
  <c r="V59" i="27"/>
  <c r="U59" i="27"/>
  <c r="T59" i="27"/>
  <c r="S59" i="27"/>
  <c r="R59" i="27"/>
  <c r="Q59" i="27"/>
  <c r="L59" i="27"/>
  <c r="K59" i="27"/>
  <c r="J59" i="27"/>
  <c r="I59" i="27"/>
  <c r="H59" i="27"/>
  <c r="G59" i="27"/>
  <c r="F59" i="27"/>
  <c r="E59" i="27"/>
  <c r="X58" i="27"/>
  <c r="W58" i="27"/>
  <c r="V58" i="27"/>
  <c r="U58" i="27"/>
  <c r="T58" i="27"/>
  <c r="S58" i="27"/>
  <c r="R58" i="27"/>
  <c r="Q58" i="27"/>
  <c r="L58" i="27"/>
  <c r="K58" i="27"/>
  <c r="J58" i="27"/>
  <c r="I58" i="27"/>
  <c r="H58" i="27"/>
  <c r="G58" i="27"/>
  <c r="F58" i="27"/>
  <c r="E58" i="27"/>
  <c r="X57" i="27"/>
  <c r="W57" i="27"/>
  <c r="V57" i="27"/>
  <c r="U57" i="27"/>
  <c r="T57" i="27"/>
  <c r="S57" i="27"/>
  <c r="R57" i="27"/>
  <c r="Q57" i="27"/>
  <c r="L57" i="27"/>
  <c r="K57" i="27"/>
  <c r="J57" i="27"/>
  <c r="I57" i="27"/>
  <c r="H57" i="27"/>
  <c r="G57" i="27"/>
  <c r="F57" i="27"/>
  <c r="E57" i="27"/>
  <c r="X56" i="27"/>
  <c r="W56" i="27"/>
  <c r="V56" i="27"/>
  <c r="U56" i="27"/>
  <c r="T56" i="27"/>
  <c r="S56" i="27"/>
  <c r="R56" i="27"/>
  <c r="Q56" i="27"/>
  <c r="L56" i="27"/>
  <c r="K56" i="27"/>
  <c r="J56" i="27"/>
  <c r="I56" i="27"/>
  <c r="H56" i="27"/>
  <c r="G56" i="27"/>
  <c r="F56" i="27"/>
  <c r="E56" i="27"/>
  <c r="X55" i="27"/>
  <c r="W55" i="27"/>
  <c r="V55" i="27"/>
  <c r="U55" i="27"/>
  <c r="T55" i="27"/>
  <c r="S55" i="27"/>
  <c r="R55" i="27"/>
  <c r="Q55" i="27"/>
  <c r="L55" i="27"/>
  <c r="K55" i="27"/>
  <c r="J55" i="27"/>
  <c r="I55" i="27"/>
  <c r="H55" i="27"/>
  <c r="G55" i="27"/>
  <c r="F55" i="27"/>
  <c r="E55" i="27"/>
  <c r="X54" i="27"/>
  <c r="W54" i="27"/>
  <c r="V54" i="27"/>
  <c r="U54" i="27"/>
  <c r="T54" i="27"/>
  <c r="S54" i="27"/>
  <c r="R54" i="27"/>
  <c r="Q54" i="27"/>
  <c r="L54" i="27"/>
  <c r="K54" i="27"/>
  <c r="J54" i="27"/>
  <c r="I54" i="27"/>
  <c r="H54" i="27"/>
  <c r="G54" i="27"/>
  <c r="F54" i="27"/>
  <c r="E54" i="27"/>
  <c r="X53" i="27"/>
  <c r="W53" i="27"/>
  <c r="V53" i="27"/>
  <c r="U53" i="27"/>
  <c r="T53" i="27"/>
  <c r="S53" i="27"/>
  <c r="R53" i="27"/>
  <c r="Q53" i="27"/>
  <c r="L53" i="27"/>
  <c r="K53" i="27"/>
  <c r="J53" i="27"/>
  <c r="I53" i="27"/>
  <c r="H53" i="27"/>
  <c r="G53" i="27"/>
  <c r="F53" i="27"/>
  <c r="E53" i="27"/>
  <c r="X52" i="27"/>
  <c r="W52" i="27"/>
  <c r="V52" i="27"/>
  <c r="U52" i="27"/>
  <c r="T52" i="27"/>
  <c r="S52" i="27"/>
  <c r="R52" i="27"/>
  <c r="Q52" i="27"/>
  <c r="L52" i="27"/>
  <c r="K52" i="27"/>
  <c r="J52" i="27"/>
  <c r="I52" i="27"/>
  <c r="H52" i="27"/>
  <c r="G52" i="27"/>
  <c r="F52" i="27"/>
  <c r="E52" i="27"/>
  <c r="X51" i="27"/>
  <c r="W51" i="27"/>
  <c r="V51" i="27"/>
  <c r="U51" i="27"/>
  <c r="T51" i="27"/>
  <c r="S51" i="27"/>
  <c r="R51" i="27"/>
  <c r="Q51" i="27"/>
  <c r="L51" i="27"/>
  <c r="K51" i="27"/>
  <c r="J51" i="27"/>
  <c r="I51" i="27"/>
  <c r="H51" i="27"/>
  <c r="G51" i="27"/>
  <c r="F51" i="27"/>
  <c r="E51" i="27"/>
  <c r="X50" i="27"/>
  <c r="W50" i="27"/>
  <c r="V50" i="27"/>
  <c r="U50" i="27"/>
  <c r="T50" i="27"/>
  <c r="S50" i="27"/>
  <c r="R50" i="27"/>
  <c r="Q50" i="27"/>
  <c r="L50" i="27"/>
  <c r="K50" i="27"/>
  <c r="J50" i="27"/>
  <c r="I50" i="27"/>
  <c r="H50" i="27"/>
  <c r="G50" i="27"/>
  <c r="F50" i="27"/>
  <c r="E50" i="27"/>
  <c r="X49" i="27"/>
  <c r="W49" i="27"/>
  <c r="V49" i="27"/>
  <c r="U49" i="27"/>
  <c r="T49" i="27"/>
  <c r="S49" i="27"/>
  <c r="R49" i="27"/>
  <c r="Q49" i="27"/>
  <c r="L49" i="27"/>
  <c r="K49" i="27"/>
  <c r="J49" i="27"/>
  <c r="I49" i="27"/>
  <c r="H49" i="27"/>
  <c r="G49" i="27"/>
  <c r="F49" i="27"/>
  <c r="E49" i="27"/>
  <c r="X48" i="27"/>
  <c r="W48" i="27"/>
  <c r="V48" i="27"/>
  <c r="U48" i="27"/>
  <c r="T48" i="27"/>
  <c r="S48" i="27"/>
  <c r="R48" i="27"/>
  <c r="Q48" i="27"/>
  <c r="L48" i="27"/>
  <c r="K48" i="27"/>
  <c r="J48" i="27"/>
  <c r="I48" i="27"/>
  <c r="H48" i="27"/>
  <c r="G48" i="27"/>
  <c r="F48" i="27"/>
  <c r="E48" i="27"/>
  <c r="X47" i="27"/>
  <c r="W47" i="27"/>
  <c r="V47" i="27"/>
  <c r="U47" i="27"/>
  <c r="T47" i="27"/>
  <c r="S47" i="27"/>
  <c r="R47" i="27"/>
  <c r="Q47" i="27"/>
  <c r="L47" i="27"/>
  <c r="K47" i="27"/>
  <c r="J47" i="27"/>
  <c r="I47" i="27"/>
  <c r="H47" i="27"/>
  <c r="G47" i="27"/>
  <c r="F47" i="27"/>
  <c r="E47" i="27"/>
  <c r="X46" i="27"/>
  <c r="W46" i="27"/>
  <c r="V46" i="27"/>
  <c r="U46" i="27"/>
  <c r="T46" i="27"/>
  <c r="S46" i="27"/>
  <c r="R46" i="27"/>
  <c r="Q46" i="27"/>
  <c r="L46" i="27"/>
  <c r="K46" i="27"/>
  <c r="J46" i="27"/>
  <c r="I46" i="27"/>
  <c r="H46" i="27"/>
  <c r="G46" i="27"/>
  <c r="F46" i="27"/>
  <c r="E46" i="27"/>
  <c r="X45" i="27"/>
  <c r="W45" i="27"/>
  <c r="V45" i="27"/>
  <c r="U45" i="27"/>
  <c r="T45" i="27"/>
  <c r="S45" i="27"/>
  <c r="R45" i="27"/>
  <c r="Q45" i="27"/>
  <c r="L45" i="27"/>
  <c r="K45" i="27"/>
  <c r="J45" i="27"/>
  <c r="I45" i="27"/>
  <c r="H45" i="27"/>
  <c r="G45" i="27"/>
  <c r="F45" i="27"/>
  <c r="E45" i="27"/>
  <c r="X44" i="27"/>
  <c r="W44" i="27"/>
  <c r="V44" i="27"/>
  <c r="U44" i="27"/>
  <c r="T44" i="27"/>
  <c r="S44" i="27"/>
  <c r="R44" i="27"/>
  <c r="Q44" i="27"/>
  <c r="L44" i="27"/>
  <c r="K44" i="27"/>
  <c r="J44" i="27"/>
  <c r="I44" i="27"/>
  <c r="H44" i="27"/>
  <c r="G44" i="27"/>
  <c r="F44" i="27"/>
  <c r="E44" i="27"/>
  <c r="X43" i="27"/>
  <c r="W43" i="27"/>
  <c r="V43" i="27"/>
  <c r="U43" i="27"/>
  <c r="T43" i="27"/>
  <c r="S43" i="27"/>
  <c r="R43" i="27"/>
  <c r="Q43" i="27"/>
  <c r="L43" i="27"/>
  <c r="K43" i="27"/>
  <c r="J43" i="27"/>
  <c r="I43" i="27"/>
  <c r="H43" i="27"/>
  <c r="G43" i="27"/>
  <c r="F43" i="27"/>
  <c r="E43" i="27"/>
  <c r="X42" i="27"/>
  <c r="W42" i="27"/>
  <c r="V42" i="27"/>
  <c r="U42" i="27"/>
  <c r="T42" i="27"/>
  <c r="S42" i="27"/>
  <c r="R42" i="27"/>
  <c r="Q42" i="27"/>
  <c r="L42" i="27"/>
  <c r="K42" i="27"/>
  <c r="J42" i="27"/>
  <c r="I42" i="27"/>
  <c r="H42" i="27"/>
  <c r="G42" i="27"/>
  <c r="F42" i="27"/>
  <c r="E42" i="27"/>
  <c r="X41" i="27"/>
  <c r="W41" i="27"/>
  <c r="V41" i="27"/>
  <c r="U41" i="27"/>
  <c r="T41" i="27"/>
  <c r="S41" i="27"/>
  <c r="R41" i="27"/>
  <c r="Q41" i="27"/>
  <c r="L41" i="27"/>
  <c r="K41" i="27"/>
  <c r="J41" i="27"/>
  <c r="I41" i="27"/>
  <c r="H41" i="27"/>
  <c r="G41" i="27"/>
  <c r="F41" i="27"/>
  <c r="E41" i="27"/>
  <c r="X40" i="27"/>
  <c r="W40" i="27"/>
  <c r="V40" i="27"/>
  <c r="U40" i="27"/>
  <c r="T40" i="27"/>
  <c r="S40" i="27"/>
  <c r="R40" i="27"/>
  <c r="Q40" i="27"/>
  <c r="L40" i="27"/>
  <c r="K40" i="27"/>
  <c r="J40" i="27"/>
  <c r="I40" i="27"/>
  <c r="H40" i="27"/>
  <c r="G40" i="27"/>
  <c r="F40" i="27"/>
  <c r="E40" i="27"/>
  <c r="X39" i="27"/>
  <c r="W39" i="27"/>
  <c r="V39" i="27"/>
  <c r="U39" i="27"/>
  <c r="T39" i="27"/>
  <c r="S39" i="27"/>
  <c r="R39" i="27"/>
  <c r="Q39" i="27"/>
  <c r="L39" i="27"/>
  <c r="K39" i="27"/>
  <c r="J39" i="27"/>
  <c r="I39" i="27"/>
  <c r="H39" i="27"/>
  <c r="G39" i="27"/>
  <c r="F39" i="27"/>
  <c r="E39" i="27"/>
  <c r="X38" i="27"/>
  <c r="W38" i="27"/>
  <c r="V38" i="27"/>
  <c r="U38" i="27"/>
  <c r="T38" i="27"/>
  <c r="S38" i="27"/>
  <c r="R38" i="27"/>
  <c r="Q38" i="27"/>
  <c r="L38" i="27"/>
  <c r="K38" i="27"/>
  <c r="J38" i="27"/>
  <c r="I38" i="27"/>
  <c r="H38" i="27"/>
  <c r="G38" i="27"/>
  <c r="F38" i="27"/>
  <c r="E38" i="27"/>
  <c r="X37" i="27"/>
  <c r="W37" i="27"/>
  <c r="V37" i="27"/>
  <c r="U37" i="27"/>
  <c r="T37" i="27"/>
  <c r="S37" i="27"/>
  <c r="R37" i="27"/>
  <c r="Q37" i="27"/>
  <c r="L37" i="27"/>
  <c r="K37" i="27"/>
  <c r="J37" i="27"/>
  <c r="I37" i="27"/>
  <c r="H37" i="27"/>
  <c r="G37" i="27"/>
  <c r="F37" i="27"/>
  <c r="E37" i="27"/>
  <c r="X36" i="27"/>
  <c r="W36" i="27"/>
  <c r="V36" i="27"/>
  <c r="U36" i="27"/>
  <c r="T36" i="27"/>
  <c r="S36" i="27"/>
  <c r="R36" i="27"/>
  <c r="Q36" i="27"/>
  <c r="L36" i="27"/>
  <c r="K36" i="27"/>
  <c r="J36" i="27"/>
  <c r="I36" i="27"/>
  <c r="H36" i="27"/>
  <c r="G36" i="27"/>
  <c r="F36" i="27"/>
  <c r="E36" i="27"/>
  <c r="X35" i="27"/>
  <c r="W35" i="27"/>
  <c r="V35" i="27"/>
  <c r="U35" i="27"/>
  <c r="T35" i="27"/>
  <c r="S35" i="27"/>
  <c r="R35" i="27"/>
  <c r="Q35" i="27"/>
  <c r="L35" i="27"/>
  <c r="K35" i="27"/>
  <c r="J35" i="27"/>
  <c r="I35" i="27"/>
  <c r="H35" i="27"/>
  <c r="G35" i="27"/>
  <c r="F35" i="27"/>
  <c r="E35" i="27"/>
  <c r="X34" i="27"/>
  <c r="W34" i="27"/>
  <c r="V34" i="27"/>
  <c r="U34" i="27"/>
  <c r="T34" i="27"/>
  <c r="S34" i="27"/>
  <c r="R34" i="27"/>
  <c r="Q34" i="27"/>
  <c r="L34" i="27"/>
  <c r="K34" i="27"/>
  <c r="J34" i="27"/>
  <c r="I34" i="27"/>
  <c r="H34" i="27"/>
  <c r="G34" i="27"/>
  <c r="F34" i="27"/>
  <c r="E34" i="27"/>
  <c r="X33" i="27"/>
  <c r="W33" i="27"/>
  <c r="V33" i="27"/>
  <c r="U33" i="27"/>
  <c r="T33" i="27"/>
  <c r="S33" i="27"/>
  <c r="R33" i="27"/>
  <c r="Q33" i="27"/>
  <c r="L33" i="27"/>
  <c r="K33" i="27"/>
  <c r="J33" i="27"/>
  <c r="I33" i="27"/>
  <c r="H33" i="27"/>
  <c r="G33" i="27"/>
  <c r="F33" i="27"/>
  <c r="E33" i="27"/>
  <c r="X32" i="27"/>
  <c r="W32" i="27"/>
  <c r="V32" i="27"/>
  <c r="U32" i="27"/>
  <c r="T32" i="27"/>
  <c r="S32" i="27"/>
  <c r="R32" i="27"/>
  <c r="Q32" i="27"/>
  <c r="L32" i="27"/>
  <c r="K32" i="27"/>
  <c r="J32" i="27"/>
  <c r="I32" i="27"/>
  <c r="H32" i="27"/>
  <c r="G32" i="27"/>
  <c r="F32" i="27"/>
  <c r="E32" i="27"/>
  <c r="X31" i="27"/>
  <c r="W31" i="27"/>
  <c r="V31" i="27"/>
  <c r="U31" i="27"/>
  <c r="T31" i="27"/>
  <c r="S31" i="27"/>
  <c r="R31" i="27"/>
  <c r="Q31" i="27"/>
  <c r="L31" i="27"/>
  <c r="K31" i="27"/>
  <c r="J31" i="27"/>
  <c r="I31" i="27"/>
  <c r="H31" i="27"/>
  <c r="G31" i="27"/>
  <c r="F31" i="27"/>
  <c r="E31" i="27"/>
  <c r="X30" i="27"/>
  <c r="W30" i="27"/>
  <c r="V30" i="27"/>
  <c r="U30" i="27"/>
  <c r="T30" i="27"/>
  <c r="S30" i="27"/>
  <c r="R30" i="27"/>
  <c r="Q30" i="27"/>
  <c r="L30" i="27"/>
  <c r="K30" i="27"/>
  <c r="J30" i="27"/>
  <c r="I30" i="27"/>
  <c r="H30" i="27"/>
  <c r="G30" i="27"/>
  <c r="F30" i="27"/>
  <c r="E30" i="27"/>
  <c r="X29" i="27"/>
  <c r="W29" i="27"/>
  <c r="V29" i="27"/>
  <c r="U29" i="27"/>
  <c r="T29" i="27"/>
  <c r="S29" i="27"/>
  <c r="R29" i="27"/>
  <c r="Q29" i="27"/>
  <c r="L29" i="27"/>
  <c r="K29" i="27"/>
  <c r="J29" i="27"/>
  <c r="I29" i="27"/>
  <c r="H29" i="27"/>
  <c r="G29" i="27"/>
  <c r="F29" i="27"/>
  <c r="E29" i="27"/>
  <c r="X28" i="27"/>
  <c r="W28" i="27"/>
  <c r="V28" i="27"/>
  <c r="U28" i="27"/>
  <c r="T28" i="27"/>
  <c r="S28" i="27"/>
  <c r="R28" i="27"/>
  <c r="Q28" i="27"/>
  <c r="L28" i="27"/>
  <c r="K28" i="27"/>
  <c r="J28" i="27"/>
  <c r="I28" i="27"/>
  <c r="H28" i="27"/>
  <c r="G28" i="27"/>
  <c r="F28" i="27"/>
  <c r="E28" i="27"/>
  <c r="X27" i="27"/>
  <c r="W27" i="27"/>
  <c r="V27" i="27"/>
  <c r="U27" i="27"/>
  <c r="T27" i="27"/>
  <c r="S27" i="27"/>
  <c r="R27" i="27"/>
  <c r="R4" i="27" s="1"/>
  <c r="Q27" i="27"/>
  <c r="L27" i="27"/>
  <c r="K27" i="27"/>
  <c r="J27" i="27"/>
  <c r="I27" i="27"/>
  <c r="H27" i="27"/>
  <c r="G27" i="27"/>
  <c r="F27" i="27"/>
  <c r="F4" i="27" s="1"/>
  <c r="E27" i="27"/>
  <c r="X26" i="27"/>
  <c r="W26" i="27"/>
  <c r="V26" i="27"/>
  <c r="U26" i="27"/>
  <c r="T26" i="27"/>
  <c r="S26" i="27"/>
  <c r="R26" i="27"/>
  <c r="Q26" i="27"/>
  <c r="L26" i="27"/>
  <c r="K26" i="27"/>
  <c r="J26" i="27"/>
  <c r="I26" i="27"/>
  <c r="H26" i="27"/>
  <c r="G26" i="27"/>
  <c r="F26" i="27"/>
  <c r="E26" i="27"/>
  <c r="X25" i="27"/>
  <c r="W25" i="27"/>
  <c r="V25" i="27"/>
  <c r="U25" i="27"/>
  <c r="T25" i="27"/>
  <c r="S25" i="27"/>
  <c r="R25" i="27"/>
  <c r="Q25" i="27"/>
  <c r="L25" i="27"/>
  <c r="K25" i="27"/>
  <c r="J25" i="27"/>
  <c r="I25" i="27"/>
  <c r="H25" i="27"/>
  <c r="G25" i="27"/>
  <c r="F25" i="27"/>
  <c r="E25" i="27"/>
  <c r="X24" i="27"/>
  <c r="W24" i="27"/>
  <c r="V24" i="27"/>
  <c r="U24" i="27"/>
  <c r="T24" i="27"/>
  <c r="S24" i="27"/>
  <c r="R24" i="27"/>
  <c r="Q24" i="27"/>
  <c r="L24" i="27"/>
  <c r="K24" i="27"/>
  <c r="J24" i="27"/>
  <c r="I24" i="27"/>
  <c r="H24" i="27"/>
  <c r="G24" i="27"/>
  <c r="F24" i="27"/>
  <c r="E24" i="27"/>
  <c r="X23" i="27"/>
  <c r="W23" i="27"/>
  <c r="V23" i="27"/>
  <c r="U23" i="27"/>
  <c r="T23" i="27"/>
  <c r="S23" i="27"/>
  <c r="R23" i="27"/>
  <c r="Q23" i="27"/>
  <c r="L23" i="27"/>
  <c r="K23" i="27"/>
  <c r="J23" i="27"/>
  <c r="I23" i="27"/>
  <c r="H23" i="27"/>
  <c r="G23" i="27"/>
  <c r="F23" i="27"/>
  <c r="E23" i="27"/>
  <c r="X22" i="27"/>
  <c r="W22" i="27"/>
  <c r="V22" i="27"/>
  <c r="U22" i="27"/>
  <c r="T22" i="27"/>
  <c r="S22" i="27"/>
  <c r="R22" i="27"/>
  <c r="Q22" i="27"/>
  <c r="L22" i="27"/>
  <c r="K22" i="27"/>
  <c r="J22" i="27"/>
  <c r="I22" i="27"/>
  <c r="H22" i="27"/>
  <c r="G22" i="27"/>
  <c r="F22" i="27"/>
  <c r="E22" i="27"/>
  <c r="X21" i="27"/>
  <c r="W21" i="27"/>
  <c r="V21" i="27"/>
  <c r="U21" i="27"/>
  <c r="T21" i="27"/>
  <c r="S21" i="27"/>
  <c r="R21" i="27"/>
  <c r="Q21" i="27"/>
  <c r="L21" i="27"/>
  <c r="K21" i="27"/>
  <c r="J21" i="27"/>
  <c r="I21" i="27"/>
  <c r="H21" i="27"/>
  <c r="G21" i="27"/>
  <c r="F21" i="27"/>
  <c r="E21" i="27"/>
  <c r="X20" i="27"/>
  <c r="W20" i="27"/>
  <c r="V20" i="27"/>
  <c r="U20" i="27"/>
  <c r="T20" i="27"/>
  <c r="S20" i="27"/>
  <c r="R20" i="27"/>
  <c r="Q20" i="27"/>
  <c r="L20" i="27"/>
  <c r="K20" i="27"/>
  <c r="J20" i="27"/>
  <c r="I20" i="27"/>
  <c r="H20" i="27"/>
  <c r="G20" i="27"/>
  <c r="F20" i="27"/>
  <c r="E20" i="27"/>
  <c r="X19" i="27"/>
  <c r="W19" i="27"/>
  <c r="V19" i="27"/>
  <c r="U19" i="27"/>
  <c r="T19" i="27"/>
  <c r="S19" i="27"/>
  <c r="R19" i="27"/>
  <c r="Q19" i="27"/>
  <c r="L19" i="27"/>
  <c r="K19" i="27"/>
  <c r="J19" i="27"/>
  <c r="I19" i="27"/>
  <c r="H19" i="27"/>
  <c r="G19" i="27"/>
  <c r="F19" i="27"/>
  <c r="E19" i="27"/>
  <c r="X18" i="27"/>
  <c r="W18" i="27"/>
  <c r="V18" i="27"/>
  <c r="U18" i="27"/>
  <c r="T18" i="27"/>
  <c r="S18" i="27"/>
  <c r="R18" i="27"/>
  <c r="Q18" i="27"/>
  <c r="L18" i="27"/>
  <c r="K18" i="27"/>
  <c r="J18" i="27"/>
  <c r="I18" i="27"/>
  <c r="H18" i="27"/>
  <c r="G18" i="27"/>
  <c r="F18" i="27"/>
  <c r="E18" i="27"/>
  <c r="X17" i="27"/>
  <c r="W17" i="27"/>
  <c r="V17" i="27"/>
  <c r="U17" i="27"/>
  <c r="T17" i="27"/>
  <c r="S17" i="27"/>
  <c r="R17" i="27"/>
  <c r="Q17" i="27"/>
  <c r="L17" i="27"/>
  <c r="K17" i="27"/>
  <c r="J17" i="27"/>
  <c r="I17" i="27"/>
  <c r="H17" i="27"/>
  <c r="G17" i="27"/>
  <c r="F17" i="27"/>
  <c r="E17" i="27"/>
  <c r="X16" i="27"/>
  <c r="W16" i="27"/>
  <c r="V16" i="27"/>
  <c r="U16" i="27"/>
  <c r="T16" i="27"/>
  <c r="S16" i="27"/>
  <c r="R16" i="27"/>
  <c r="Q16" i="27"/>
  <c r="L16" i="27"/>
  <c r="K16" i="27"/>
  <c r="J16" i="27"/>
  <c r="I16" i="27"/>
  <c r="H16" i="27"/>
  <c r="G16" i="27"/>
  <c r="F16" i="27"/>
  <c r="E16" i="27"/>
  <c r="X15" i="27"/>
  <c r="W15" i="27"/>
  <c r="V15" i="27"/>
  <c r="U15" i="27"/>
  <c r="T15" i="27"/>
  <c r="S15" i="27"/>
  <c r="R15" i="27"/>
  <c r="Q15" i="27"/>
  <c r="L15" i="27"/>
  <c r="K15" i="27"/>
  <c r="J15" i="27"/>
  <c r="I15" i="27"/>
  <c r="H15" i="27"/>
  <c r="G15" i="27"/>
  <c r="F15" i="27"/>
  <c r="E15" i="27"/>
  <c r="X14" i="27"/>
  <c r="W14" i="27"/>
  <c r="V14" i="27"/>
  <c r="U14" i="27"/>
  <c r="T14" i="27"/>
  <c r="S14" i="27"/>
  <c r="R14" i="27"/>
  <c r="Q14" i="27"/>
  <c r="L14" i="27"/>
  <c r="K14" i="27"/>
  <c r="J14" i="27"/>
  <c r="I14" i="27"/>
  <c r="H14" i="27"/>
  <c r="G14" i="27"/>
  <c r="F14" i="27"/>
  <c r="E14" i="27"/>
  <c r="X13" i="27"/>
  <c r="W13" i="27"/>
  <c r="V13" i="27"/>
  <c r="U13" i="27"/>
  <c r="T13" i="27"/>
  <c r="S13" i="27"/>
  <c r="R13" i="27"/>
  <c r="Q13" i="27"/>
  <c r="L13" i="27"/>
  <c r="K13" i="27"/>
  <c r="J13" i="27"/>
  <c r="I13" i="27"/>
  <c r="H13" i="27"/>
  <c r="G13" i="27"/>
  <c r="F13" i="27"/>
  <c r="E13" i="27"/>
  <c r="X12" i="27"/>
  <c r="W12" i="27"/>
  <c r="V12" i="27"/>
  <c r="U12" i="27"/>
  <c r="T12" i="27"/>
  <c r="S12" i="27"/>
  <c r="R12" i="27"/>
  <c r="Q12" i="27"/>
  <c r="L12" i="27"/>
  <c r="K12" i="27"/>
  <c r="J12" i="27"/>
  <c r="I12" i="27"/>
  <c r="H12" i="27"/>
  <c r="G12" i="27"/>
  <c r="F12" i="27"/>
  <c r="E12" i="27"/>
  <c r="X11" i="27"/>
  <c r="W11" i="27"/>
  <c r="V11" i="27"/>
  <c r="U11" i="27"/>
  <c r="T11" i="27"/>
  <c r="S11" i="27"/>
  <c r="R11" i="27"/>
  <c r="Q11" i="27"/>
  <c r="L11" i="27"/>
  <c r="K11" i="27"/>
  <c r="J11" i="27"/>
  <c r="I11" i="27"/>
  <c r="H11" i="27"/>
  <c r="G11" i="27"/>
  <c r="F11" i="27"/>
  <c r="E11" i="27"/>
  <c r="X10" i="27"/>
  <c r="W10" i="27"/>
  <c r="V10" i="27"/>
  <c r="U10" i="27"/>
  <c r="T10" i="27"/>
  <c r="S10" i="27"/>
  <c r="R10" i="27"/>
  <c r="Q10" i="27"/>
  <c r="L10" i="27"/>
  <c r="K10" i="27"/>
  <c r="J10" i="27"/>
  <c r="I10" i="27"/>
  <c r="H10" i="27"/>
  <c r="G10" i="27"/>
  <c r="F10" i="27"/>
  <c r="E10" i="27"/>
  <c r="X9" i="27"/>
  <c r="W9" i="27"/>
  <c r="V9" i="27"/>
  <c r="U9" i="27"/>
  <c r="T9" i="27"/>
  <c r="S9" i="27"/>
  <c r="R9" i="27"/>
  <c r="Q9" i="27"/>
  <c r="L9" i="27"/>
  <c r="K9" i="27"/>
  <c r="J9" i="27"/>
  <c r="I9" i="27"/>
  <c r="H9" i="27"/>
  <c r="G9" i="27"/>
  <c r="F9" i="27"/>
  <c r="E9" i="27"/>
  <c r="X8" i="27"/>
  <c r="W8" i="27"/>
  <c r="V8" i="27"/>
  <c r="U8" i="27"/>
  <c r="T8" i="27"/>
  <c r="S8" i="27"/>
  <c r="R8" i="27"/>
  <c r="Q8" i="27"/>
  <c r="L8" i="27"/>
  <c r="K8" i="27"/>
  <c r="J8" i="27"/>
  <c r="I8" i="27"/>
  <c r="H8" i="27"/>
  <c r="G8" i="27"/>
  <c r="F8" i="27"/>
  <c r="E8" i="27"/>
  <c r="X7" i="27"/>
  <c r="W7" i="27"/>
  <c r="V7" i="27"/>
  <c r="U7" i="27"/>
  <c r="T7" i="27"/>
  <c r="S7" i="27"/>
  <c r="R7" i="27"/>
  <c r="Q7" i="27"/>
  <c r="L7" i="27"/>
  <c r="K7" i="27"/>
  <c r="J7" i="27"/>
  <c r="I7" i="27"/>
  <c r="H7" i="27"/>
  <c r="G7" i="27"/>
  <c r="F7" i="27"/>
  <c r="E7" i="27"/>
  <c r="X6" i="27"/>
  <c r="W6" i="27"/>
  <c r="V6" i="27"/>
  <c r="U6" i="27"/>
  <c r="T6" i="27"/>
  <c r="S6" i="27"/>
  <c r="R6" i="27"/>
  <c r="Q6" i="27"/>
  <c r="L6" i="27"/>
  <c r="K6" i="27"/>
  <c r="J6" i="27"/>
  <c r="I6" i="27"/>
  <c r="H6" i="27"/>
  <c r="G6" i="27"/>
  <c r="F6" i="27"/>
  <c r="E6" i="27"/>
  <c r="X5" i="27"/>
  <c r="W5" i="27"/>
  <c r="V5" i="27"/>
  <c r="U5" i="27"/>
  <c r="T5" i="27"/>
  <c r="S5" i="27"/>
  <c r="R5" i="27"/>
  <c r="Q5" i="27"/>
  <c r="L5" i="27"/>
  <c r="K5" i="27"/>
  <c r="J5" i="27"/>
  <c r="I5" i="27"/>
  <c r="H5" i="27"/>
  <c r="G5" i="27"/>
  <c r="F5" i="27"/>
  <c r="E5" i="27"/>
  <c r="X3" i="27"/>
  <c r="W3" i="27"/>
  <c r="V3" i="27"/>
  <c r="U3" i="27"/>
  <c r="T3" i="27"/>
  <c r="S3" i="27"/>
  <c r="R3" i="27"/>
  <c r="L3" i="27"/>
  <c r="K3" i="27"/>
  <c r="J3" i="27"/>
  <c r="I3" i="27"/>
  <c r="H3" i="27"/>
  <c r="G3" i="27"/>
  <c r="F3" i="27"/>
  <c r="X6" i="19" l="1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X77" i="19"/>
  <c r="X78" i="19"/>
  <c r="X79" i="19"/>
  <c r="X80" i="19"/>
  <c r="X81" i="19"/>
  <c r="X82" i="19"/>
  <c r="X83" i="19"/>
  <c r="X84" i="19"/>
  <c r="X85" i="19"/>
  <c r="X86" i="19"/>
  <c r="X87" i="19"/>
  <c r="X88" i="19"/>
  <c r="X89" i="19"/>
  <c r="X90" i="19"/>
  <c r="X91" i="19"/>
  <c r="X92" i="19"/>
  <c r="X93" i="19"/>
  <c r="X94" i="19"/>
  <c r="X95" i="19"/>
  <c r="X96" i="19"/>
  <c r="X97" i="19"/>
  <c r="X98" i="19"/>
  <c r="X99" i="19"/>
  <c r="X100" i="19"/>
  <c r="X101" i="19"/>
  <c r="X102" i="19"/>
  <c r="X103" i="19"/>
  <c r="X104" i="19"/>
  <c r="X105" i="19"/>
  <c r="X106" i="19"/>
  <c r="X107" i="19"/>
  <c r="X108" i="19"/>
  <c r="X109" i="19"/>
  <c r="X110" i="19"/>
  <c r="X111" i="19"/>
  <c r="X112" i="19"/>
  <c r="X113" i="19"/>
  <c r="X114" i="19"/>
  <c r="X115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39" i="19"/>
  <c r="X140" i="19"/>
  <c r="X141" i="19"/>
  <c r="X142" i="19"/>
  <c r="X143" i="19"/>
  <c r="X144" i="19"/>
  <c r="X145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5" i="19"/>
  <c r="X3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5" i="19"/>
  <c r="L3" i="19"/>
  <c r="O6" i="23" l="1"/>
  <c r="N7" i="23"/>
  <c r="O7" i="23"/>
  <c r="N8" i="23"/>
  <c r="O8" i="23"/>
  <c r="N9" i="23"/>
  <c r="O9" i="23"/>
  <c r="N10" i="23"/>
  <c r="O10" i="23"/>
  <c r="N11" i="23"/>
  <c r="O11" i="23"/>
  <c r="N12" i="23"/>
  <c r="O12" i="23"/>
  <c r="N13" i="23"/>
  <c r="O13" i="23"/>
  <c r="N14" i="23"/>
  <c r="O14" i="23"/>
  <c r="N15" i="23"/>
  <c r="O15" i="23"/>
  <c r="N16" i="23"/>
  <c r="O16" i="23"/>
  <c r="N17" i="23"/>
  <c r="O17" i="23"/>
  <c r="N18" i="23"/>
  <c r="O18" i="23"/>
  <c r="N19" i="23"/>
  <c r="O19" i="23"/>
  <c r="N20" i="23"/>
  <c r="O20" i="23"/>
  <c r="N21" i="23"/>
  <c r="O21" i="23"/>
  <c r="N22" i="23"/>
  <c r="O22" i="23"/>
  <c r="N23" i="23"/>
  <c r="O23" i="23"/>
  <c r="N24" i="23"/>
  <c r="O24" i="23"/>
  <c r="N25" i="23"/>
  <c r="O25" i="23"/>
  <c r="O30" i="23"/>
  <c r="N31" i="23"/>
  <c r="O31" i="23"/>
  <c r="N32" i="23"/>
  <c r="O32" i="23"/>
  <c r="N33" i="23"/>
  <c r="O33" i="23"/>
  <c r="N34" i="23"/>
  <c r="O34" i="23"/>
  <c r="N35" i="23"/>
  <c r="O35" i="23"/>
  <c r="N36" i="23"/>
  <c r="O36" i="23"/>
  <c r="N37" i="23"/>
  <c r="O37" i="23"/>
  <c r="N38" i="23"/>
  <c r="O38" i="23"/>
  <c r="N39" i="23"/>
  <c r="O39" i="23"/>
  <c r="N40" i="23"/>
  <c r="O40" i="23"/>
  <c r="N41" i="23"/>
  <c r="O41" i="23"/>
  <c r="N42" i="23"/>
  <c r="O42" i="23"/>
  <c r="N43" i="23"/>
  <c r="O43" i="23"/>
  <c r="N44" i="23"/>
  <c r="O44" i="23"/>
  <c r="N45" i="23"/>
  <c r="O45" i="23"/>
  <c r="N46" i="23"/>
  <c r="O46" i="23"/>
  <c r="N47" i="23"/>
  <c r="O47" i="23"/>
  <c r="N48" i="23"/>
  <c r="O48" i="23"/>
  <c r="N49" i="23"/>
  <c r="O49" i="23"/>
  <c r="O54" i="23"/>
  <c r="N55" i="23"/>
  <c r="O55" i="23"/>
  <c r="N56" i="23"/>
  <c r="O56" i="23"/>
  <c r="N57" i="23"/>
  <c r="O57" i="23"/>
  <c r="N58" i="23"/>
  <c r="O58" i="23"/>
  <c r="N59" i="23"/>
  <c r="O59" i="23"/>
  <c r="N60" i="23"/>
  <c r="O60" i="23"/>
  <c r="N61" i="23"/>
  <c r="O61" i="23"/>
  <c r="N62" i="23"/>
  <c r="O62" i="23"/>
  <c r="N63" i="23"/>
  <c r="O63" i="23"/>
  <c r="N64" i="23"/>
  <c r="O64" i="23"/>
  <c r="N65" i="23"/>
  <c r="O65" i="23"/>
  <c r="N66" i="23"/>
  <c r="O66" i="23"/>
  <c r="N67" i="23"/>
  <c r="O67" i="23"/>
  <c r="N68" i="23"/>
  <c r="O68" i="23"/>
  <c r="N69" i="23"/>
  <c r="O69" i="23"/>
  <c r="N70" i="23"/>
  <c r="O70" i="23"/>
  <c r="N71" i="23"/>
  <c r="O71" i="23"/>
  <c r="N72" i="23"/>
  <c r="O72" i="23"/>
  <c r="N73" i="23"/>
  <c r="O73" i="23"/>
  <c r="O78" i="23"/>
  <c r="N79" i="23"/>
  <c r="O79" i="23"/>
  <c r="N80" i="23"/>
  <c r="O80" i="23"/>
  <c r="N81" i="23"/>
  <c r="O81" i="23"/>
  <c r="N82" i="23"/>
  <c r="O82" i="23"/>
  <c r="N83" i="23"/>
  <c r="O83" i="23"/>
  <c r="N84" i="23"/>
  <c r="O84" i="23"/>
  <c r="N85" i="23"/>
  <c r="O85" i="23"/>
  <c r="N86" i="23"/>
  <c r="O86" i="23"/>
  <c r="N87" i="23"/>
  <c r="O87" i="23"/>
  <c r="N88" i="23"/>
  <c r="O88" i="23"/>
  <c r="N89" i="23"/>
  <c r="O89" i="23"/>
  <c r="N90" i="23"/>
  <c r="O90" i="23"/>
  <c r="N91" i="23"/>
  <c r="O91" i="23"/>
  <c r="N92" i="23"/>
  <c r="O92" i="23"/>
  <c r="N93" i="23"/>
  <c r="O93" i="23"/>
  <c r="N94" i="23"/>
  <c r="O94" i="23"/>
  <c r="N95" i="23"/>
  <c r="O95" i="23"/>
  <c r="N96" i="23"/>
  <c r="O96" i="23"/>
  <c r="N97" i="23"/>
  <c r="O97" i="23"/>
  <c r="O102" i="23"/>
  <c r="N103" i="23"/>
  <c r="O103" i="23"/>
  <c r="N104" i="23"/>
  <c r="O104" i="23"/>
  <c r="N105" i="23"/>
  <c r="O105" i="23"/>
  <c r="N106" i="23"/>
  <c r="O106" i="23"/>
  <c r="N107" i="23"/>
  <c r="O107" i="23"/>
  <c r="N108" i="23"/>
  <c r="O108" i="23"/>
  <c r="N109" i="23"/>
  <c r="O109" i="23"/>
  <c r="N110" i="23"/>
  <c r="O110" i="23"/>
  <c r="N111" i="23"/>
  <c r="O111" i="23"/>
  <c r="N112" i="23"/>
  <c r="O112" i="23"/>
  <c r="N113" i="23"/>
  <c r="O113" i="23"/>
  <c r="N114" i="23"/>
  <c r="O114" i="23"/>
  <c r="N115" i="23"/>
  <c r="O115" i="23"/>
  <c r="N116" i="23"/>
  <c r="O116" i="23"/>
  <c r="N117" i="23"/>
  <c r="O117" i="23"/>
  <c r="N118" i="23"/>
  <c r="O118" i="23"/>
  <c r="N119" i="23"/>
  <c r="O119" i="23"/>
  <c r="N120" i="23"/>
  <c r="O120" i="23"/>
  <c r="N121" i="23"/>
  <c r="O121" i="23"/>
  <c r="O126" i="23"/>
  <c r="N127" i="23"/>
  <c r="O127" i="23"/>
  <c r="N128" i="23"/>
  <c r="O128" i="23"/>
  <c r="N129" i="23"/>
  <c r="O129" i="23"/>
  <c r="N130" i="23"/>
  <c r="O130" i="23"/>
  <c r="N131" i="23"/>
  <c r="O131" i="23"/>
  <c r="N132" i="23"/>
  <c r="O132" i="23"/>
  <c r="N133" i="23"/>
  <c r="O133" i="23"/>
  <c r="N134" i="23"/>
  <c r="O134" i="23"/>
  <c r="N135" i="23"/>
  <c r="O135" i="23"/>
  <c r="N136" i="23"/>
  <c r="O136" i="23"/>
  <c r="N137" i="23"/>
  <c r="O137" i="23"/>
  <c r="N138" i="23"/>
  <c r="O138" i="23"/>
  <c r="N139" i="23"/>
  <c r="O139" i="23"/>
  <c r="N140" i="23"/>
  <c r="O140" i="23"/>
  <c r="N141" i="23"/>
  <c r="O141" i="23"/>
  <c r="N142" i="23"/>
  <c r="O142" i="23"/>
  <c r="N143" i="23"/>
  <c r="O143" i="23"/>
  <c r="N144" i="23"/>
  <c r="O144" i="23"/>
  <c r="N145" i="23"/>
  <c r="O145" i="23"/>
  <c r="O150" i="23"/>
  <c r="N151" i="23"/>
  <c r="O151" i="23"/>
  <c r="N152" i="23"/>
  <c r="O152" i="23"/>
  <c r="N153" i="23"/>
  <c r="O153" i="23"/>
  <c r="N154" i="23"/>
  <c r="O154" i="23"/>
  <c r="N155" i="23"/>
  <c r="O155" i="23"/>
  <c r="N156" i="23"/>
  <c r="O156" i="23"/>
  <c r="N157" i="23"/>
  <c r="O157" i="23"/>
  <c r="N158" i="23"/>
  <c r="O158" i="23"/>
  <c r="N159" i="23"/>
  <c r="O159" i="23"/>
  <c r="N160" i="23"/>
  <c r="O160" i="23"/>
  <c r="N161" i="23"/>
  <c r="O161" i="23"/>
  <c r="N162" i="23"/>
  <c r="O162" i="23"/>
  <c r="N163" i="23"/>
  <c r="O163" i="23"/>
  <c r="N164" i="23"/>
  <c r="O164" i="23"/>
  <c r="N165" i="23"/>
  <c r="O165" i="23"/>
  <c r="N166" i="23"/>
  <c r="O166" i="23"/>
  <c r="N167" i="23"/>
  <c r="O167" i="23"/>
  <c r="N168" i="23"/>
  <c r="O168" i="23"/>
  <c r="N169" i="23"/>
  <c r="O169" i="23"/>
  <c r="O174" i="23"/>
  <c r="N175" i="23"/>
  <c r="O175" i="23"/>
  <c r="N176" i="23"/>
  <c r="O176" i="23"/>
  <c r="N177" i="23"/>
  <c r="O177" i="23"/>
  <c r="N178" i="23"/>
  <c r="O178" i="23"/>
  <c r="N179" i="23"/>
  <c r="O179" i="23"/>
  <c r="N180" i="23"/>
  <c r="O180" i="23"/>
  <c r="N181" i="23"/>
  <c r="O181" i="23"/>
  <c r="N182" i="23"/>
  <c r="O182" i="23"/>
  <c r="N183" i="23"/>
  <c r="O183" i="23"/>
  <c r="N184" i="23"/>
  <c r="O184" i="23"/>
  <c r="N185" i="23"/>
  <c r="O185" i="23"/>
  <c r="N186" i="23"/>
  <c r="O186" i="23"/>
  <c r="N187" i="23"/>
  <c r="O187" i="23"/>
  <c r="N188" i="23"/>
  <c r="O188" i="23"/>
  <c r="N189" i="23"/>
  <c r="O189" i="23"/>
  <c r="N190" i="23"/>
  <c r="O190" i="23"/>
  <c r="N191" i="23"/>
  <c r="O191" i="23"/>
  <c r="N192" i="23"/>
  <c r="O192" i="23"/>
  <c r="N193" i="23"/>
  <c r="O193" i="23"/>
  <c r="O198" i="23"/>
  <c r="N199" i="23"/>
  <c r="O199" i="23"/>
  <c r="N200" i="23"/>
  <c r="O200" i="23"/>
  <c r="N201" i="23"/>
  <c r="O201" i="23"/>
  <c r="N202" i="23"/>
  <c r="O202" i="23"/>
  <c r="N203" i="23"/>
  <c r="O203" i="23"/>
  <c r="N204" i="23"/>
  <c r="O204" i="23"/>
  <c r="N205" i="23"/>
  <c r="O205" i="23"/>
  <c r="N206" i="23"/>
  <c r="O206" i="23"/>
  <c r="N207" i="23"/>
  <c r="O207" i="23"/>
  <c r="N208" i="23"/>
  <c r="O208" i="23"/>
  <c r="N209" i="23"/>
  <c r="O209" i="23"/>
  <c r="N210" i="23"/>
  <c r="O210" i="23"/>
  <c r="N211" i="23"/>
  <c r="O211" i="23"/>
  <c r="N212" i="23"/>
  <c r="O212" i="23"/>
  <c r="N213" i="23"/>
  <c r="O213" i="23"/>
  <c r="N214" i="23"/>
  <c r="O214" i="23"/>
  <c r="N215" i="23"/>
  <c r="O215" i="23"/>
  <c r="N216" i="23"/>
  <c r="O216" i="23"/>
  <c r="N217" i="23"/>
  <c r="O217" i="23"/>
  <c r="O222" i="23"/>
  <c r="N223" i="23"/>
  <c r="O223" i="23"/>
  <c r="N224" i="23"/>
  <c r="O224" i="23"/>
  <c r="N225" i="23"/>
  <c r="O225" i="23"/>
  <c r="N226" i="23"/>
  <c r="O226" i="23"/>
  <c r="N227" i="23"/>
  <c r="O227" i="23"/>
  <c r="N228" i="23"/>
  <c r="O228" i="23"/>
  <c r="N229" i="23"/>
  <c r="O229" i="23"/>
  <c r="N230" i="23"/>
  <c r="O230" i="23"/>
  <c r="N231" i="23"/>
  <c r="O231" i="23"/>
  <c r="N232" i="23"/>
  <c r="O232" i="23"/>
  <c r="N233" i="23"/>
  <c r="O233" i="23"/>
  <c r="N234" i="23"/>
  <c r="O234" i="23"/>
  <c r="N235" i="23"/>
  <c r="O235" i="23"/>
  <c r="N236" i="23"/>
  <c r="O236" i="23"/>
  <c r="N237" i="23"/>
  <c r="O237" i="23"/>
  <c r="N238" i="23"/>
  <c r="O238" i="23"/>
  <c r="N239" i="23"/>
  <c r="O239" i="23"/>
  <c r="N240" i="23"/>
  <c r="O240" i="23"/>
  <c r="N241" i="23"/>
  <c r="O241" i="23"/>
  <c r="O246" i="23"/>
  <c r="N247" i="23"/>
  <c r="O247" i="23"/>
  <c r="N248" i="23"/>
  <c r="O248" i="23"/>
  <c r="N249" i="23"/>
  <c r="O249" i="23"/>
  <c r="N250" i="23"/>
  <c r="O250" i="23"/>
  <c r="N251" i="23"/>
  <c r="O251" i="23"/>
  <c r="N252" i="23"/>
  <c r="O252" i="23"/>
  <c r="N253" i="23"/>
  <c r="O253" i="23"/>
  <c r="N254" i="23"/>
  <c r="O254" i="23"/>
  <c r="N255" i="23"/>
  <c r="O255" i="23"/>
  <c r="N256" i="23"/>
  <c r="O256" i="23"/>
  <c r="N257" i="23"/>
  <c r="O257" i="23"/>
  <c r="N258" i="23"/>
  <c r="O258" i="23"/>
  <c r="N259" i="23"/>
  <c r="O259" i="23"/>
  <c r="N260" i="23"/>
  <c r="O260" i="23"/>
  <c r="N261" i="23"/>
  <c r="O261" i="23"/>
  <c r="N262" i="23"/>
  <c r="O262" i="23"/>
  <c r="N263" i="23"/>
  <c r="O263" i="23"/>
  <c r="N264" i="23"/>
  <c r="O264" i="23"/>
  <c r="N265" i="23"/>
  <c r="O265" i="23"/>
  <c r="O270" i="23"/>
  <c r="N271" i="23"/>
  <c r="O271" i="23"/>
  <c r="N272" i="23"/>
  <c r="O272" i="23"/>
  <c r="N273" i="23"/>
  <c r="O273" i="23"/>
  <c r="N274" i="23"/>
  <c r="O274" i="23"/>
  <c r="N275" i="23"/>
  <c r="O275" i="23"/>
  <c r="N276" i="23"/>
  <c r="O276" i="23"/>
  <c r="N277" i="23"/>
  <c r="O277" i="23"/>
  <c r="N278" i="23"/>
  <c r="O278" i="23"/>
  <c r="N279" i="23"/>
  <c r="O279" i="23"/>
  <c r="N280" i="23"/>
  <c r="O280" i="23"/>
  <c r="N281" i="23"/>
  <c r="O281" i="23"/>
  <c r="N282" i="23"/>
  <c r="O282" i="23"/>
  <c r="N283" i="23"/>
  <c r="O283" i="23"/>
  <c r="N284" i="23"/>
  <c r="O284" i="23"/>
  <c r="N285" i="23"/>
  <c r="O285" i="23"/>
  <c r="N286" i="23"/>
  <c r="O286" i="23"/>
  <c r="N287" i="23"/>
  <c r="O287" i="23"/>
  <c r="N288" i="23"/>
  <c r="O288" i="23"/>
  <c r="N289" i="23"/>
  <c r="O289" i="23"/>
  <c r="O294" i="23"/>
  <c r="N295" i="23"/>
  <c r="O295" i="23"/>
  <c r="N296" i="23"/>
  <c r="O296" i="23"/>
  <c r="N297" i="23"/>
  <c r="O297" i="23"/>
  <c r="N298" i="23"/>
  <c r="O298" i="23"/>
  <c r="N299" i="23"/>
  <c r="O299" i="23"/>
  <c r="N300" i="23"/>
  <c r="O300" i="23"/>
  <c r="N301" i="23"/>
  <c r="O301" i="23"/>
  <c r="N302" i="23"/>
  <c r="O302" i="23"/>
  <c r="N303" i="23"/>
  <c r="O303" i="23"/>
  <c r="N304" i="23"/>
  <c r="O304" i="23"/>
  <c r="N305" i="23"/>
  <c r="O305" i="23"/>
  <c r="N306" i="23"/>
  <c r="O306" i="23"/>
  <c r="N307" i="23"/>
  <c r="O307" i="23"/>
  <c r="N308" i="23"/>
  <c r="O308" i="23"/>
  <c r="N309" i="23"/>
  <c r="O309" i="23"/>
  <c r="N310" i="23"/>
  <c r="O310" i="23"/>
  <c r="N311" i="23"/>
  <c r="O311" i="23"/>
  <c r="N312" i="23"/>
  <c r="O312" i="23"/>
  <c r="N313" i="23"/>
  <c r="O313" i="23"/>
  <c r="O318" i="23"/>
  <c r="N319" i="23"/>
  <c r="O319" i="23"/>
  <c r="N320" i="23"/>
  <c r="O320" i="23"/>
  <c r="N321" i="23"/>
  <c r="O321" i="23"/>
  <c r="N322" i="23"/>
  <c r="O322" i="23"/>
  <c r="N323" i="23"/>
  <c r="O323" i="23"/>
  <c r="N324" i="23"/>
  <c r="O324" i="23"/>
  <c r="N325" i="23"/>
  <c r="O325" i="23"/>
  <c r="N326" i="23"/>
  <c r="O326" i="23"/>
  <c r="N327" i="23"/>
  <c r="O327" i="23"/>
  <c r="N328" i="23"/>
  <c r="O328" i="23"/>
  <c r="N329" i="23"/>
  <c r="O329" i="23"/>
  <c r="N330" i="23"/>
  <c r="O330" i="23"/>
  <c r="N331" i="23"/>
  <c r="O331" i="23"/>
  <c r="N332" i="23"/>
  <c r="O332" i="23"/>
  <c r="N333" i="23"/>
  <c r="O333" i="23"/>
  <c r="N334" i="23"/>
  <c r="O334" i="23"/>
  <c r="N335" i="23"/>
  <c r="O335" i="23"/>
  <c r="N336" i="23"/>
  <c r="O336" i="23"/>
  <c r="N337" i="23"/>
  <c r="O337" i="23"/>
  <c r="O342" i="23"/>
  <c r="N343" i="23"/>
  <c r="O343" i="23"/>
  <c r="N344" i="23"/>
  <c r="O344" i="23"/>
  <c r="N345" i="23"/>
  <c r="O345" i="23"/>
  <c r="N346" i="23"/>
  <c r="O346" i="23"/>
  <c r="N347" i="23"/>
  <c r="O347" i="23"/>
  <c r="N348" i="23"/>
  <c r="O348" i="23"/>
  <c r="N349" i="23"/>
  <c r="O349" i="23"/>
  <c r="N350" i="23"/>
  <c r="O350" i="23"/>
  <c r="N351" i="23"/>
  <c r="O351" i="23"/>
  <c r="N352" i="23"/>
  <c r="O352" i="23"/>
  <c r="N353" i="23"/>
  <c r="O353" i="23"/>
  <c r="N354" i="23"/>
  <c r="O354" i="23"/>
  <c r="N355" i="23"/>
  <c r="O355" i="23"/>
  <c r="N356" i="23"/>
  <c r="O356" i="23"/>
  <c r="N357" i="23"/>
  <c r="O357" i="23"/>
  <c r="N358" i="23"/>
  <c r="O358" i="23"/>
  <c r="N359" i="23"/>
  <c r="O359" i="23"/>
  <c r="N360" i="23"/>
  <c r="O360" i="23"/>
  <c r="N361" i="23"/>
  <c r="O361" i="23"/>
  <c r="O366" i="23"/>
  <c r="N367" i="23"/>
  <c r="O367" i="23"/>
  <c r="N368" i="23"/>
  <c r="O368" i="23"/>
  <c r="N369" i="23"/>
  <c r="O369" i="23"/>
  <c r="N370" i="23"/>
  <c r="O370" i="23"/>
  <c r="N371" i="23"/>
  <c r="O371" i="23"/>
  <c r="N372" i="23"/>
  <c r="O372" i="23"/>
  <c r="N373" i="23"/>
  <c r="O373" i="23"/>
  <c r="N374" i="23"/>
  <c r="O374" i="23"/>
  <c r="N375" i="23"/>
  <c r="O375" i="23"/>
  <c r="N376" i="23"/>
  <c r="O376" i="23"/>
  <c r="N377" i="23"/>
  <c r="O377" i="23"/>
  <c r="N378" i="23"/>
  <c r="O378" i="23"/>
  <c r="N379" i="23"/>
  <c r="O379" i="23"/>
  <c r="N380" i="23"/>
  <c r="O380" i="23"/>
  <c r="N381" i="23"/>
  <c r="O381" i="23"/>
  <c r="N382" i="23"/>
  <c r="O382" i="23"/>
  <c r="N383" i="23"/>
  <c r="O383" i="23"/>
  <c r="N384" i="23"/>
  <c r="O384" i="23"/>
  <c r="N385" i="23"/>
  <c r="O385" i="23"/>
  <c r="O390" i="23"/>
  <c r="N391" i="23"/>
  <c r="O391" i="23"/>
  <c r="N392" i="23"/>
  <c r="O392" i="23"/>
  <c r="N393" i="23"/>
  <c r="O393" i="23"/>
  <c r="N394" i="23"/>
  <c r="O394" i="23"/>
  <c r="N395" i="23"/>
  <c r="O395" i="23"/>
  <c r="N396" i="23"/>
  <c r="O396" i="23"/>
  <c r="N397" i="23"/>
  <c r="O397" i="23"/>
  <c r="N398" i="23"/>
  <c r="O398" i="23"/>
  <c r="N399" i="23"/>
  <c r="O399" i="23"/>
  <c r="N400" i="23"/>
  <c r="O400" i="23"/>
  <c r="N401" i="23"/>
  <c r="O401" i="23"/>
  <c r="N402" i="23"/>
  <c r="O402" i="23"/>
  <c r="N403" i="23"/>
  <c r="O403" i="23"/>
  <c r="N404" i="23"/>
  <c r="O404" i="23"/>
  <c r="N405" i="23"/>
  <c r="O405" i="23"/>
  <c r="N406" i="23"/>
  <c r="O406" i="23"/>
  <c r="N407" i="23"/>
  <c r="O407" i="23"/>
  <c r="N408" i="23"/>
  <c r="O408" i="23"/>
  <c r="N409" i="23"/>
  <c r="O409" i="23"/>
  <c r="O414" i="23"/>
  <c r="N415" i="23"/>
  <c r="O415" i="23"/>
  <c r="N416" i="23"/>
  <c r="O416" i="23"/>
  <c r="N417" i="23"/>
  <c r="O417" i="23"/>
  <c r="N418" i="23"/>
  <c r="O418" i="23"/>
  <c r="N419" i="23"/>
  <c r="O419" i="23"/>
  <c r="N420" i="23"/>
  <c r="O420" i="23"/>
  <c r="N421" i="23"/>
  <c r="O421" i="23"/>
  <c r="N422" i="23"/>
  <c r="O422" i="23"/>
  <c r="N423" i="23"/>
  <c r="O423" i="23"/>
  <c r="N424" i="23"/>
  <c r="O424" i="23"/>
  <c r="N425" i="23"/>
  <c r="O425" i="23"/>
  <c r="N426" i="23"/>
  <c r="O426" i="23"/>
  <c r="N427" i="23"/>
  <c r="O427" i="23"/>
  <c r="N428" i="23"/>
  <c r="O428" i="23"/>
  <c r="N429" i="23"/>
  <c r="O429" i="23"/>
  <c r="N430" i="23"/>
  <c r="O430" i="23"/>
  <c r="N431" i="23"/>
  <c r="O431" i="23"/>
  <c r="N432" i="23"/>
  <c r="O432" i="23"/>
  <c r="N433" i="23"/>
  <c r="O433" i="23"/>
  <c r="O438" i="23"/>
  <c r="N439" i="23"/>
  <c r="O439" i="23"/>
  <c r="N440" i="23"/>
  <c r="O440" i="23"/>
  <c r="N441" i="23"/>
  <c r="O441" i="23"/>
  <c r="N442" i="23"/>
  <c r="O442" i="23"/>
  <c r="N443" i="23"/>
  <c r="O443" i="23"/>
  <c r="N444" i="23"/>
  <c r="O444" i="23"/>
  <c r="N445" i="23"/>
  <c r="O445" i="23"/>
  <c r="N446" i="23"/>
  <c r="O446" i="23"/>
  <c r="N447" i="23"/>
  <c r="O447" i="23"/>
  <c r="N448" i="23"/>
  <c r="O448" i="23"/>
  <c r="N449" i="23"/>
  <c r="O449" i="23"/>
  <c r="N450" i="23"/>
  <c r="O450" i="23"/>
  <c r="N451" i="23"/>
  <c r="O451" i="23"/>
  <c r="N452" i="23"/>
  <c r="O452" i="23"/>
  <c r="N453" i="23"/>
  <c r="O453" i="23"/>
  <c r="N454" i="23"/>
  <c r="O454" i="23"/>
  <c r="N455" i="23"/>
  <c r="O455" i="23"/>
  <c r="N456" i="23"/>
  <c r="O456" i="23"/>
  <c r="N457" i="23"/>
  <c r="O457" i="23"/>
  <c r="O462" i="23"/>
  <c r="N463" i="23"/>
  <c r="O463" i="23"/>
  <c r="N464" i="23"/>
  <c r="O464" i="23"/>
  <c r="N465" i="23"/>
  <c r="O465" i="23"/>
  <c r="N466" i="23"/>
  <c r="O466" i="23"/>
  <c r="N467" i="23"/>
  <c r="O467" i="23"/>
  <c r="N468" i="23"/>
  <c r="O468" i="23"/>
  <c r="N469" i="23"/>
  <c r="O469" i="23"/>
  <c r="N470" i="23"/>
  <c r="O470" i="23"/>
  <c r="N471" i="23"/>
  <c r="O471" i="23"/>
  <c r="N472" i="23"/>
  <c r="O472" i="23"/>
  <c r="N473" i="23"/>
  <c r="O473" i="23"/>
  <c r="N474" i="23"/>
  <c r="O474" i="23"/>
  <c r="N475" i="23"/>
  <c r="O475" i="23"/>
  <c r="N476" i="23"/>
  <c r="O476" i="23"/>
  <c r="N477" i="23"/>
  <c r="O477" i="23"/>
  <c r="N478" i="23"/>
  <c r="O478" i="23"/>
  <c r="N479" i="23"/>
  <c r="O479" i="23"/>
  <c r="N480" i="23"/>
  <c r="O480" i="23"/>
  <c r="N481" i="23"/>
  <c r="O481" i="23"/>
  <c r="O486" i="23"/>
  <c r="N487" i="23"/>
  <c r="O487" i="23"/>
  <c r="N488" i="23"/>
  <c r="O488" i="23"/>
  <c r="N489" i="23"/>
  <c r="O489" i="23"/>
  <c r="N490" i="23"/>
  <c r="O490" i="23"/>
  <c r="N491" i="23"/>
  <c r="O491" i="23"/>
  <c r="N492" i="23"/>
  <c r="O492" i="23"/>
  <c r="N493" i="23"/>
  <c r="O493" i="23"/>
  <c r="N494" i="23"/>
  <c r="O494" i="23"/>
  <c r="N495" i="23"/>
  <c r="O495" i="23"/>
  <c r="N496" i="23"/>
  <c r="O496" i="23"/>
  <c r="N497" i="23"/>
  <c r="O497" i="23"/>
  <c r="N498" i="23"/>
  <c r="O498" i="23"/>
  <c r="N499" i="23"/>
  <c r="O499" i="23"/>
  <c r="N500" i="23"/>
  <c r="O500" i="23"/>
  <c r="N501" i="23"/>
  <c r="O501" i="23"/>
  <c r="N502" i="23"/>
  <c r="O502" i="23"/>
  <c r="N503" i="23"/>
  <c r="O503" i="23"/>
  <c r="N504" i="23"/>
  <c r="O504" i="23"/>
  <c r="N505" i="23"/>
  <c r="O505" i="23"/>
  <c r="O510" i="23"/>
  <c r="N511" i="23"/>
  <c r="O511" i="23"/>
  <c r="N512" i="23"/>
  <c r="O512" i="23"/>
  <c r="N513" i="23"/>
  <c r="O513" i="23"/>
  <c r="N514" i="23"/>
  <c r="O514" i="23"/>
  <c r="N515" i="23"/>
  <c r="O515" i="23"/>
  <c r="N516" i="23"/>
  <c r="O516" i="23"/>
  <c r="N517" i="23"/>
  <c r="O517" i="23"/>
  <c r="N518" i="23"/>
  <c r="O518" i="23"/>
  <c r="N519" i="23"/>
  <c r="O519" i="23"/>
  <c r="N520" i="23"/>
  <c r="O520" i="23"/>
  <c r="N521" i="23"/>
  <c r="O521" i="23"/>
  <c r="N522" i="23"/>
  <c r="O522" i="23"/>
  <c r="N523" i="23"/>
  <c r="O523" i="23"/>
  <c r="N524" i="23"/>
  <c r="O524" i="23"/>
  <c r="N525" i="23"/>
  <c r="O525" i="23"/>
  <c r="N526" i="23"/>
  <c r="O526" i="23"/>
  <c r="N527" i="23"/>
  <c r="O527" i="23"/>
  <c r="N528" i="23"/>
  <c r="O528" i="23"/>
  <c r="N529" i="23"/>
  <c r="O529" i="23"/>
  <c r="O534" i="23"/>
  <c r="N535" i="23"/>
  <c r="O535" i="23"/>
  <c r="N536" i="23"/>
  <c r="O536" i="23"/>
  <c r="N537" i="23"/>
  <c r="O537" i="23"/>
  <c r="N538" i="23"/>
  <c r="O538" i="23"/>
  <c r="N539" i="23"/>
  <c r="O539" i="23"/>
  <c r="N540" i="23"/>
  <c r="O540" i="23"/>
  <c r="N541" i="23"/>
  <c r="O541" i="23"/>
  <c r="N542" i="23"/>
  <c r="O542" i="23"/>
  <c r="N543" i="23"/>
  <c r="O543" i="23"/>
  <c r="N544" i="23"/>
  <c r="O544" i="23"/>
  <c r="N545" i="23"/>
  <c r="O545" i="23"/>
  <c r="N546" i="23"/>
  <c r="O546" i="23"/>
  <c r="N547" i="23"/>
  <c r="O547" i="23"/>
  <c r="N548" i="23"/>
  <c r="O548" i="23"/>
  <c r="N549" i="23"/>
  <c r="O549" i="23"/>
  <c r="N550" i="23"/>
  <c r="O550" i="23"/>
  <c r="N551" i="23"/>
  <c r="O551" i="23"/>
  <c r="N552" i="23"/>
  <c r="O552" i="23"/>
  <c r="N553" i="23"/>
  <c r="O553" i="23"/>
  <c r="O558" i="23"/>
  <c r="N559" i="23"/>
  <c r="O559" i="23"/>
  <c r="N560" i="23"/>
  <c r="O560" i="23"/>
  <c r="N561" i="23"/>
  <c r="O561" i="23"/>
  <c r="N562" i="23"/>
  <c r="O562" i="23"/>
  <c r="N563" i="23"/>
  <c r="O563" i="23"/>
  <c r="N564" i="23"/>
  <c r="O564" i="23"/>
  <c r="N565" i="23"/>
  <c r="O565" i="23"/>
  <c r="N566" i="23"/>
  <c r="O566" i="23"/>
  <c r="N567" i="23"/>
  <c r="O567" i="23"/>
  <c r="N568" i="23"/>
  <c r="O568" i="23"/>
  <c r="N569" i="23"/>
  <c r="O569" i="23"/>
  <c r="N570" i="23"/>
  <c r="O570" i="23"/>
  <c r="N571" i="23"/>
  <c r="O571" i="23"/>
  <c r="N572" i="23"/>
  <c r="O572" i="23"/>
  <c r="N573" i="23"/>
  <c r="O573" i="23"/>
  <c r="N574" i="23"/>
  <c r="O574" i="23"/>
  <c r="N575" i="23"/>
  <c r="O575" i="23"/>
  <c r="N576" i="23"/>
  <c r="O576" i="23"/>
  <c r="N577" i="23"/>
  <c r="O577" i="23"/>
  <c r="P487" i="23" l="1"/>
  <c r="P7" i="23"/>
  <c r="P415" i="23"/>
  <c r="P223" i="23"/>
  <c r="P439" i="23"/>
  <c r="P247" i="23"/>
  <c r="P463" i="23"/>
  <c r="P271" i="23"/>
  <c r="P79" i="23"/>
  <c r="P295" i="23"/>
  <c r="P103" i="23"/>
  <c r="P511" i="23"/>
  <c r="P319" i="23"/>
  <c r="P127" i="23"/>
  <c r="P535" i="23"/>
  <c r="P343" i="23"/>
  <c r="P151" i="23"/>
  <c r="P559" i="23"/>
  <c r="P367" i="23"/>
  <c r="P175" i="23"/>
  <c r="P391" i="23"/>
  <c r="P199" i="23"/>
  <c r="P31" i="23"/>
  <c r="P55" i="23"/>
  <c r="AA3" i="26"/>
  <c r="U3" i="26"/>
  <c r="V3" i="26"/>
  <c r="W3" i="26"/>
  <c r="X3" i="26"/>
  <c r="Y3" i="26"/>
  <c r="Z3" i="26"/>
  <c r="J3" i="26"/>
  <c r="AE55" i="25"/>
  <c r="AE54" i="25"/>
  <c r="AE53" i="25"/>
  <c r="AE52" i="25"/>
  <c r="AE51" i="25"/>
  <c r="AE50" i="25"/>
  <c r="AE49" i="25"/>
  <c r="AE48" i="25"/>
  <c r="AE47" i="25"/>
  <c r="AE46" i="25"/>
  <c r="AE45" i="25"/>
  <c r="AE44" i="25"/>
  <c r="AE43" i="25"/>
  <c r="AE42" i="25"/>
  <c r="AE41" i="25"/>
  <c r="AE40" i="25"/>
  <c r="AE39" i="25"/>
  <c r="AE38" i="25"/>
  <c r="AE37" i="25"/>
  <c r="AE36" i="25"/>
  <c r="AE35" i="25"/>
  <c r="AE34" i="25"/>
  <c r="AE33" i="25"/>
  <c r="AE32" i="25"/>
  <c r="AE31" i="25"/>
  <c r="AE30" i="25"/>
  <c r="AE29" i="25"/>
  <c r="AE28" i="25"/>
  <c r="AE27" i="25"/>
  <c r="AE26" i="25"/>
  <c r="AE25" i="25"/>
  <c r="AE24" i="25"/>
  <c r="AE23" i="25"/>
  <c r="AE22" i="25"/>
  <c r="AE21" i="25"/>
  <c r="AE20" i="25"/>
  <c r="AE19" i="25"/>
  <c r="AE18" i="25"/>
  <c r="AE17" i="25"/>
  <c r="AE16" i="25"/>
  <c r="AE15" i="25"/>
  <c r="AE14" i="25"/>
  <c r="AE13" i="25"/>
  <c r="AE12" i="25"/>
  <c r="AE11" i="25"/>
  <c r="AE10" i="25"/>
  <c r="AE9" i="25"/>
  <c r="AE8" i="25"/>
  <c r="AE7" i="25"/>
  <c r="AE6" i="25"/>
  <c r="AE5" i="25"/>
  <c r="AE3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" i="25"/>
  <c r="L3" i="25"/>
  <c r="AZ103" i="7"/>
  <c r="AY103" i="7"/>
  <c r="AX103" i="7"/>
  <c r="AZ102" i="7"/>
  <c r="AY102" i="7"/>
  <c r="AX102" i="7"/>
  <c r="AZ101" i="7"/>
  <c r="AY101" i="7"/>
  <c r="AX101" i="7"/>
  <c r="AZ100" i="7"/>
  <c r="AY100" i="7"/>
  <c r="AX100" i="7"/>
  <c r="AZ99" i="7"/>
  <c r="AY99" i="7"/>
  <c r="AX99" i="7"/>
  <c r="AZ98" i="7"/>
  <c r="AY98" i="7"/>
  <c r="AX98" i="7"/>
  <c r="AZ97" i="7"/>
  <c r="AY97" i="7"/>
  <c r="AX97" i="7"/>
  <c r="AZ96" i="7"/>
  <c r="AY96" i="7"/>
  <c r="AX96" i="7"/>
  <c r="AZ95" i="7"/>
  <c r="AY95" i="7"/>
  <c r="AX95" i="7"/>
  <c r="AZ94" i="7"/>
  <c r="AY94" i="7"/>
  <c r="AX94" i="7"/>
  <c r="AZ93" i="7"/>
  <c r="AY93" i="7"/>
  <c r="AX93" i="7"/>
  <c r="AZ92" i="7"/>
  <c r="AY92" i="7"/>
  <c r="AX92" i="7"/>
  <c r="AZ91" i="7"/>
  <c r="AY91" i="7"/>
  <c r="AX91" i="7"/>
  <c r="AZ90" i="7"/>
  <c r="AY90" i="7"/>
  <c r="AX90" i="7"/>
  <c r="AZ89" i="7"/>
  <c r="AY89" i="7"/>
  <c r="AX89" i="7"/>
  <c r="AZ88" i="7"/>
  <c r="AY88" i="7"/>
  <c r="AX88" i="7"/>
  <c r="AZ87" i="7"/>
  <c r="AY87" i="7"/>
  <c r="AX87" i="7"/>
  <c r="AZ86" i="7"/>
  <c r="AY86" i="7"/>
  <c r="AX86" i="7"/>
  <c r="AZ85" i="7"/>
  <c r="AY85" i="7"/>
  <c r="AX85" i="7"/>
  <c r="AZ84" i="7"/>
  <c r="AY84" i="7"/>
  <c r="AX84" i="7"/>
  <c r="AZ83" i="7"/>
  <c r="AY83" i="7"/>
  <c r="AX83" i="7"/>
  <c r="AZ82" i="7"/>
  <c r="AY82" i="7"/>
  <c r="AX82" i="7"/>
  <c r="AZ81" i="7"/>
  <c r="AY81" i="7"/>
  <c r="AX81" i="7"/>
  <c r="AZ80" i="7"/>
  <c r="AY80" i="7"/>
  <c r="AX80" i="7"/>
  <c r="AZ79" i="7"/>
  <c r="AY79" i="7"/>
  <c r="AX79" i="7"/>
  <c r="AZ78" i="7"/>
  <c r="AY78" i="7"/>
  <c r="AX78" i="7"/>
  <c r="AZ77" i="7"/>
  <c r="AY77" i="7"/>
  <c r="AX77" i="7"/>
  <c r="AZ76" i="7"/>
  <c r="AY76" i="7"/>
  <c r="AX76" i="7"/>
  <c r="AZ75" i="7"/>
  <c r="AY75" i="7"/>
  <c r="AX75" i="7"/>
  <c r="AZ74" i="7"/>
  <c r="AY74" i="7"/>
  <c r="AX74" i="7"/>
  <c r="AZ73" i="7"/>
  <c r="AY73" i="7"/>
  <c r="AX73" i="7"/>
  <c r="AZ72" i="7"/>
  <c r="AY72" i="7"/>
  <c r="AX72" i="7"/>
  <c r="AZ71" i="7"/>
  <c r="AY71" i="7"/>
  <c r="AX71" i="7"/>
  <c r="AZ70" i="7"/>
  <c r="AY70" i="7"/>
  <c r="AX70" i="7"/>
  <c r="AZ69" i="7"/>
  <c r="AY69" i="7"/>
  <c r="AX69" i="7"/>
  <c r="AZ68" i="7"/>
  <c r="AY68" i="7"/>
  <c r="AX68" i="7"/>
  <c r="AZ67" i="7"/>
  <c r="AY67" i="7"/>
  <c r="AX67" i="7"/>
  <c r="AZ66" i="7"/>
  <c r="AY66" i="7"/>
  <c r="AX66" i="7"/>
  <c r="AZ65" i="7"/>
  <c r="AY65" i="7"/>
  <c r="AX65" i="7"/>
  <c r="AZ64" i="7"/>
  <c r="AY64" i="7"/>
  <c r="AX64" i="7"/>
  <c r="AZ63" i="7"/>
  <c r="AY63" i="7"/>
  <c r="AX63" i="7"/>
  <c r="AZ62" i="7"/>
  <c r="AY62" i="7"/>
  <c r="AX62" i="7"/>
  <c r="AZ61" i="7"/>
  <c r="AY61" i="7"/>
  <c r="AX61" i="7"/>
  <c r="AZ60" i="7"/>
  <c r="AY60" i="7"/>
  <c r="AX60" i="7"/>
  <c r="AZ59" i="7"/>
  <c r="AY59" i="7"/>
  <c r="AX59" i="7"/>
  <c r="AZ58" i="7"/>
  <c r="AY58" i="7"/>
  <c r="AX58" i="7"/>
  <c r="AZ57" i="7"/>
  <c r="AY57" i="7"/>
  <c r="AX57" i="7"/>
  <c r="AZ56" i="7"/>
  <c r="AY56" i="7"/>
  <c r="AX56" i="7"/>
  <c r="AZ55" i="7"/>
  <c r="AY55" i="7"/>
  <c r="AX55" i="7"/>
  <c r="AZ54" i="7"/>
  <c r="AY54" i="7"/>
  <c r="AX54" i="7"/>
  <c r="AZ53" i="7"/>
  <c r="AY53" i="7"/>
  <c r="AX53" i="7"/>
  <c r="AZ52" i="7"/>
  <c r="AY52" i="7"/>
  <c r="AX52" i="7"/>
  <c r="AZ51" i="7"/>
  <c r="AY51" i="7"/>
  <c r="AX51" i="7"/>
  <c r="AZ50" i="7"/>
  <c r="AY50" i="7"/>
  <c r="AX50" i="7"/>
  <c r="AZ49" i="7"/>
  <c r="AY49" i="7"/>
  <c r="AX49" i="7"/>
  <c r="AZ48" i="7"/>
  <c r="AY48" i="7"/>
  <c r="AX48" i="7"/>
  <c r="AZ47" i="7"/>
  <c r="AY47" i="7"/>
  <c r="AX47" i="7"/>
  <c r="AZ46" i="7"/>
  <c r="AY46" i="7"/>
  <c r="AX46" i="7"/>
  <c r="AZ45" i="7"/>
  <c r="AY45" i="7"/>
  <c r="AX45" i="7"/>
  <c r="AZ44" i="7"/>
  <c r="AY44" i="7"/>
  <c r="AX44" i="7"/>
  <c r="AZ43" i="7"/>
  <c r="AY43" i="7"/>
  <c r="AX43" i="7"/>
  <c r="AZ42" i="7"/>
  <c r="AY42" i="7"/>
  <c r="AX42" i="7"/>
  <c r="AZ41" i="7"/>
  <c r="AY41" i="7"/>
  <c r="AX41" i="7"/>
  <c r="AZ40" i="7"/>
  <c r="AY40" i="7"/>
  <c r="AX40" i="7"/>
  <c r="AZ39" i="7"/>
  <c r="AY39" i="7"/>
  <c r="AX39" i="7"/>
  <c r="AZ38" i="7"/>
  <c r="AY38" i="7"/>
  <c r="AX38" i="7"/>
  <c r="AZ37" i="7"/>
  <c r="AY37" i="7"/>
  <c r="AX37" i="7"/>
  <c r="AZ36" i="7"/>
  <c r="AY36" i="7"/>
  <c r="AX36" i="7"/>
  <c r="AZ35" i="7"/>
  <c r="AY35" i="7"/>
  <c r="AX35" i="7"/>
  <c r="AZ34" i="7"/>
  <c r="AY34" i="7"/>
  <c r="AX34" i="7"/>
  <c r="AZ33" i="7"/>
  <c r="AY33" i="7"/>
  <c r="AX33" i="7"/>
  <c r="AZ32" i="7"/>
  <c r="AY32" i="7"/>
  <c r="AX32" i="7"/>
  <c r="AZ31" i="7"/>
  <c r="AY31" i="7"/>
  <c r="AX31" i="7"/>
  <c r="AZ30" i="7"/>
  <c r="AY30" i="7"/>
  <c r="AX30" i="7"/>
  <c r="AZ29" i="7"/>
  <c r="AY29" i="7"/>
  <c r="AX29" i="7"/>
  <c r="AZ28" i="7"/>
  <c r="AY28" i="7"/>
  <c r="AX28" i="7"/>
  <c r="AZ27" i="7"/>
  <c r="AY27" i="7"/>
  <c r="AX27" i="7"/>
  <c r="AZ26" i="7"/>
  <c r="AY26" i="7"/>
  <c r="AX26" i="7"/>
  <c r="AZ25" i="7"/>
  <c r="AY25" i="7"/>
  <c r="AX25" i="7"/>
  <c r="AZ24" i="7"/>
  <c r="AY24" i="7"/>
  <c r="AX24" i="7"/>
  <c r="AZ23" i="7"/>
  <c r="AY23" i="7"/>
  <c r="AX23" i="7"/>
  <c r="AZ22" i="7"/>
  <c r="AY22" i="7"/>
  <c r="AX22" i="7"/>
  <c r="AZ21" i="7"/>
  <c r="AY21" i="7"/>
  <c r="AX21" i="7"/>
  <c r="AZ20" i="7"/>
  <c r="AY20" i="7"/>
  <c r="AX20" i="7"/>
  <c r="AZ19" i="7"/>
  <c r="AY19" i="7"/>
  <c r="AX19" i="7"/>
  <c r="AZ18" i="7"/>
  <c r="AY18" i="7"/>
  <c r="AX18" i="7"/>
  <c r="AZ17" i="7"/>
  <c r="AY17" i="7"/>
  <c r="AX17" i="7"/>
  <c r="AZ16" i="7"/>
  <c r="AY16" i="7"/>
  <c r="AX16" i="7"/>
  <c r="AZ15" i="7"/>
  <c r="AY15" i="7"/>
  <c r="AX15" i="7"/>
  <c r="AZ14" i="7"/>
  <c r="AY14" i="7"/>
  <c r="AX14" i="7"/>
  <c r="AZ13" i="7"/>
  <c r="AY13" i="7"/>
  <c r="AX13" i="7"/>
  <c r="AZ12" i="7"/>
  <c r="AY12" i="7"/>
  <c r="AX12" i="7"/>
  <c r="AZ11" i="7"/>
  <c r="AY11" i="7"/>
  <c r="AX11" i="7"/>
  <c r="AZ10" i="7"/>
  <c r="AY10" i="7"/>
  <c r="AX10" i="7"/>
  <c r="AZ9" i="7"/>
  <c r="AY9" i="7"/>
  <c r="AX9" i="7"/>
  <c r="AZ8" i="7"/>
  <c r="AY8" i="7"/>
  <c r="AX8" i="7"/>
  <c r="AZ7" i="7"/>
  <c r="AY7" i="7"/>
  <c r="AX7" i="7"/>
  <c r="AZ6" i="7"/>
  <c r="AY6" i="7"/>
  <c r="AX6" i="7"/>
  <c r="AZ5" i="7"/>
  <c r="AY5" i="7"/>
  <c r="AX5" i="7"/>
  <c r="AZ1" i="7"/>
  <c r="AY1" i="7"/>
  <c r="AX1" i="7"/>
  <c r="X6" i="7"/>
  <c r="Y6" i="7"/>
  <c r="Z6" i="7"/>
  <c r="X7" i="7"/>
  <c r="Y7" i="7"/>
  <c r="Z7" i="7"/>
  <c r="X8" i="7"/>
  <c r="Y8" i="7"/>
  <c r="Z8" i="7"/>
  <c r="X9" i="7"/>
  <c r="Y9" i="7"/>
  <c r="Z9" i="7"/>
  <c r="X10" i="7"/>
  <c r="Y10" i="7"/>
  <c r="Z10" i="7"/>
  <c r="X11" i="7"/>
  <c r="Y11" i="7"/>
  <c r="Z11" i="7"/>
  <c r="X12" i="7"/>
  <c r="Y12" i="7"/>
  <c r="Z12" i="7"/>
  <c r="X13" i="7"/>
  <c r="Y13" i="7"/>
  <c r="Z13" i="7"/>
  <c r="X14" i="7"/>
  <c r="Y14" i="7"/>
  <c r="Z14" i="7"/>
  <c r="X15" i="7"/>
  <c r="Y15" i="7"/>
  <c r="Z15" i="7"/>
  <c r="X16" i="7"/>
  <c r="Y16" i="7"/>
  <c r="Z16" i="7"/>
  <c r="X17" i="7"/>
  <c r="Y17" i="7"/>
  <c r="Z17" i="7"/>
  <c r="X18" i="7"/>
  <c r="Y18" i="7"/>
  <c r="Z18" i="7"/>
  <c r="X19" i="7"/>
  <c r="Y19" i="7"/>
  <c r="Z19" i="7"/>
  <c r="X20" i="7"/>
  <c r="Y20" i="7"/>
  <c r="Z20" i="7"/>
  <c r="X21" i="7"/>
  <c r="Y21" i="7"/>
  <c r="Z21" i="7"/>
  <c r="X22" i="7"/>
  <c r="Y22" i="7"/>
  <c r="Z22" i="7"/>
  <c r="X23" i="7"/>
  <c r="Y23" i="7"/>
  <c r="Z23" i="7"/>
  <c r="X24" i="7"/>
  <c r="Y24" i="7"/>
  <c r="Z24" i="7"/>
  <c r="X25" i="7"/>
  <c r="Y25" i="7"/>
  <c r="Z25" i="7"/>
  <c r="X26" i="7"/>
  <c r="Y26" i="7"/>
  <c r="Z26" i="7"/>
  <c r="X27" i="7"/>
  <c r="Y27" i="7"/>
  <c r="Z27" i="7"/>
  <c r="X28" i="7"/>
  <c r="Y28" i="7"/>
  <c r="Z28" i="7"/>
  <c r="X29" i="7"/>
  <c r="Y29" i="7"/>
  <c r="Z29" i="7"/>
  <c r="X30" i="7"/>
  <c r="Y30" i="7"/>
  <c r="Z30" i="7"/>
  <c r="X31" i="7"/>
  <c r="Y31" i="7"/>
  <c r="Z31" i="7"/>
  <c r="X32" i="7"/>
  <c r="Y32" i="7"/>
  <c r="Z32" i="7"/>
  <c r="X33" i="7"/>
  <c r="Y33" i="7"/>
  <c r="Z33" i="7"/>
  <c r="X34" i="7"/>
  <c r="Y34" i="7"/>
  <c r="Z34" i="7"/>
  <c r="X35" i="7"/>
  <c r="Y35" i="7"/>
  <c r="Z35" i="7"/>
  <c r="X36" i="7"/>
  <c r="Y36" i="7"/>
  <c r="Z36" i="7"/>
  <c r="X37" i="7"/>
  <c r="Y37" i="7"/>
  <c r="Z37" i="7"/>
  <c r="X38" i="7"/>
  <c r="Y38" i="7"/>
  <c r="Z38" i="7"/>
  <c r="X39" i="7"/>
  <c r="Y39" i="7"/>
  <c r="Z39" i="7"/>
  <c r="X40" i="7"/>
  <c r="Y40" i="7"/>
  <c r="Z40" i="7"/>
  <c r="X41" i="7"/>
  <c r="Y41" i="7"/>
  <c r="Z41" i="7"/>
  <c r="X42" i="7"/>
  <c r="Y42" i="7"/>
  <c r="Z42" i="7"/>
  <c r="X43" i="7"/>
  <c r="Y43" i="7"/>
  <c r="Z43" i="7"/>
  <c r="X44" i="7"/>
  <c r="Y44" i="7"/>
  <c r="Z44" i="7"/>
  <c r="X45" i="7"/>
  <c r="Y45" i="7"/>
  <c r="Z45" i="7"/>
  <c r="X46" i="7"/>
  <c r="Y46" i="7"/>
  <c r="Z46" i="7"/>
  <c r="X47" i="7"/>
  <c r="Y47" i="7"/>
  <c r="Z47" i="7"/>
  <c r="X48" i="7"/>
  <c r="Y48" i="7"/>
  <c r="Z48" i="7"/>
  <c r="X49" i="7"/>
  <c r="Y49" i="7"/>
  <c r="Z49" i="7"/>
  <c r="X50" i="7"/>
  <c r="Y50" i="7"/>
  <c r="Z50" i="7"/>
  <c r="X51" i="7"/>
  <c r="Y51" i="7"/>
  <c r="Z51" i="7"/>
  <c r="X52" i="7"/>
  <c r="Y52" i="7"/>
  <c r="Z52" i="7"/>
  <c r="X53" i="7"/>
  <c r="Y53" i="7"/>
  <c r="Z53" i="7"/>
  <c r="X54" i="7"/>
  <c r="Y54" i="7"/>
  <c r="Z54" i="7"/>
  <c r="X55" i="7"/>
  <c r="Y55" i="7"/>
  <c r="Z55" i="7"/>
  <c r="X56" i="7"/>
  <c r="Y56" i="7"/>
  <c r="Z56" i="7"/>
  <c r="X57" i="7"/>
  <c r="Y57" i="7"/>
  <c r="Z57" i="7"/>
  <c r="X58" i="7"/>
  <c r="Y58" i="7"/>
  <c r="Z58" i="7"/>
  <c r="X59" i="7"/>
  <c r="Y59" i="7"/>
  <c r="Z59" i="7"/>
  <c r="X60" i="7"/>
  <c r="Y60" i="7"/>
  <c r="Z60" i="7"/>
  <c r="X61" i="7"/>
  <c r="Y61" i="7"/>
  <c r="Z61" i="7"/>
  <c r="X62" i="7"/>
  <c r="Y62" i="7"/>
  <c r="Z62" i="7"/>
  <c r="X63" i="7"/>
  <c r="Y63" i="7"/>
  <c r="Z63" i="7"/>
  <c r="X64" i="7"/>
  <c r="Y64" i="7"/>
  <c r="Z64" i="7"/>
  <c r="X65" i="7"/>
  <c r="Y65" i="7"/>
  <c r="Z65" i="7"/>
  <c r="X66" i="7"/>
  <c r="Y66" i="7"/>
  <c r="Z66" i="7"/>
  <c r="X67" i="7"/>
  <c r="Y67" i="7"/>
  <c r="Z67" i="7"/>
  <c r="X68" i="7"/>
  <c r="Y68" i="7"/>
  <c r="Z68" i="7"/>
  <c r="X69" i="7"/>
  <c r="Y69" i="7"/>
  <c r="Z69" i="7"/>
  <c r="X70" i="7"/>
  <c r="Y70" i="7"/>
  <c r="Z70" i="7"/>
  <c r="X71" i="7"/>
  <c r="Y71" i="7"/>
  <c r="Z71" i="7"/>
  <c r="X72" i="7"/>
  <c r="Y72" i="7"/>
  <c r="Z72" i="7"/>
  <c r="X73" i="7"/>
  <c r="Y73" i="7"/>
  <c r="Z73" i="7"/>
  <c r="X74" i="7"/>
  <c r="Y74" i="7"/>
  <c r="Z74" i="7"/>
  <c r="X75" i="7"/>
  <c r="Y75" i="7"/>
  <c r="Z75" i="7"/>
  <c r="X76" i="7"/>
  <c r="Y76" i="7"/>
  <c r="Z76" i="7"/>
  <c r="X77" i="7"/>
  <c r="Y77" i="7"/>
  <c r="Z77" i="7"/>
  <c r="X78" i="7"/>
  <c r="Y78" i="7"/>
  <c r="Z78" i="7"/>
  <c r="X79" i="7"/>
  <c r="Y79" i="7"/>
  <c r="Z79" i="7"/>
  <c r="X80" i="7"/>
  <c r="Y80" i="7"/>
  <c r="Z80" i="7"/>
  <c r="X81" i="7"/>
  <c r="Y81" i="7"/>
  <c r="Z81" i="7"/>
  <c r="X82" i="7"/>
  <c r="Y82" i="7"/>
  <c r="Z82" i="7"/>
  <c r="X83" i="7"/>
  <c r="Y83" i="7"/>
  <c r="Z83" i="7"/>
  <c r="X84" i="7"/>
  <c r="Y84" i="7"/>
  <c r="Z84" i="7"/>
  <c r="X85" i="7"/>
  <c r="Y85" i="7"/>
  <c r="Z85" i="7"/>
  <c r="X86" i="7"/>
  <c r="Y86" i="7"/>
  <c r="Z86" i="7"/>
  <c r="X87" i="7"/>
  <c r="Y87" i="7"/>
  <c r="Z87" i="7"/>
  <c r="X88" i="7"/>
  <c r="Y88" i="7"/>
  <c r="Z88" i="7"/>
  <c r="X89" i="7"/>
  <c r="Y89" i="7"/>
  <c r="Z89" i="7"/>
  <c r="X90" i="7"/>
  <c r="Y90" i="7"/>
  <c r="Z90" i="7"/>
  <c r="X91" i="7"/>
  <c r="Y91" i="7"/>
  <c r="Z91" i="7"/>
  <c r="X92" i="7"/>
  <c r="Y92" i="7"/>
  <c r="Z92" i="7"/>
  <c r="X93" i="7"/>
  <c r="Y93" i="7"/>
  <c r="Z93" i="7"/>
  <c r="X94" i="7"/>
  <c r="Y94" i="7"/>
  <c r="Z94" i="7"/>
  <c r="X95" i="7"/>
  <c r="Y95" i="7"/>
  <c r="Z95" i="7"/>
  <c r="X96" i="7"/>
  <c r="Y96" i="7"/>
  <c r="Z96" i="7"/>
  <c r="X97" i="7"/>
  <c r="Y97" i="7"/>
  <c r="Z97" i="7"/>
  <c r="X98" i="7"/>
  <c r="Y98" i="7"/>
  <c r="Z98" i="7"/>
  <c r="X99" i="7"/>
  <c r="Y99" i="7"/>
  <c r="Z99" i="7"/>
  <c r="X100" i="7"/>
  <c r="Y100" i="7"/>
  <c r="Z100" i="7"/>
  <c r="X101" i="7"/>
  <c r="Y101" i="7"/>
  <c r="Z101" i="7"/>
  <c r="X102" i="7"/>
  <c r="Y102" i="7"/>
  <c r="Z102" i="7"/>
  <c r="X103" i="7"/>
  <c r="Y103" i="7"/>
  <c r="Z103" i="7"/>
  <c r="Z5" i="7"/>
  <c r="Y5" i="7"/>
  <c r="X5" i="7"/>
  <c r="Y1" i="7"/>
  <c r="Z1" i="7"/>
  <c r="X1" i="7"/>
  <c r="AA5" i="26" l="1"/>
  <c r="AA48" i="26" s="1"/>
  <c r="AA16" i="26"/>
  <c r="AA24" i="26"/>
  <c r="AA32" i="26"/>
  <c r="AA40" i="26"/>
  <c r="AA56" i="26"/>
  <c r="AA15" i="26"/>
  <c r="AA23" i="26"/>
  <c r="AA31" i="26"/>
  <c r="AA39" i="26"/>
  <c r="AA14" i="26"/>
  <c r="AA22" i="26"/>
  <c r="AA30" i="26"/>
  <c r="AA38" i="26"/>
  <c r="AA46" i="26"/>
  <c r="AA12" i="26"/>
  <c r="AA20" i="26"/>
  <c r="AA36" i="26"/>
  <c r="AA13" i="26"/>
  <c r="AA21" i="26"/>
  <c r="AA37" i="26"/>
  <c r="AA45" i="26"/>
  <c r="AA53" i="26"/>
  <c r="AA28" i="26"/>
  <c r="AA44" i="26"/>
  <c r="AA19" i="26"/>
  <c r="AA34" i="26"/>
  <c r="AA49" i="26"/>
  <c r="AA57" i="26"/>
  <c r="AA35" i="26"/>
  <c r="AA58" i="26"/>
  <c r="AA10" i="26"/>
  <c r="AA25" i="26"/>
  <c r="AA55" i="26"/>
  <c r="AA50" i="26"/>
  <c r="AA26" i="26"/>
  <c r="AA17" i="26"/>
  <c r="AA51" i="26"/>
  <c r="AA27" i="26"/>
  <c r="AA42" i="26"/>
  <c r="AA33" i="26"/>
  <c r="AA59" i="26"/>
  <c r="AA43" i="26"/>
  <c r="AA9" i="26"/>
  <c r="J5" i="26"/>
  <c r="AZ3" i="7"/>
  <c r="AY3" i="7"/>
  <c r="Y3" i="7"/>
  <c r="Z3" i="7"/>
  <c r="AA18" i="26" l="1"/>
  <c r="AA11" i="26"/>
  <c r="AA41" i="26"/>
  <c r="AA52" i="26"/>
  <c r="AA29" i="26"/>
  <c r="AA54" i="26"/>
  <c r="AA47" i="26"/>
  <c r="J12" i="26"/>
  <c r="J20" i="26"/>
  <c r="J28" i="26"/>
  <c r="J36" i="26"/>
  <c r="J44" i="26"/>
  <c r="J52" i="26"/>
  <c r="J11" i="26"/>
  <c r="J19" i="26"/>
  <c r="J27" i="26"/>
  <c r="J35" i="26"/>
  <c r="J43" i="26"/>
  <c r="J51" i="26"/>
  <c r="J10" i="26"/>
  <c r="J16" i="26"/>
  <c r="J22" i="26"/>
  <c r="J42" i="26"/>
  <c r="J48" i="26"/>
  <c r="J54" i="26"/>
  <c r="J13" i="26"/>
  <c r="J33" i="26"/>
  <c r="J39" i="26"/>
  <c r="J45" i="26"/>
  <c r="J57" i="26"/>
  <c r="J18" i="26"/>
  <c r="J24" i="26"/>
  <c r="J30" i="26"/>
  <c r="J50" i="26"/>
  <c r="J15" i="26"/>
  <c r="J21" i="26"/>
  <c r="J41" i="26"/>
  <c r="J47" i="26"/>
  <c r="J53" i="26"/>
  <c r="J56" i="26"/>
  <c r="J26" i="26"/>
  <c r="J32" i="26"/>
  <c r="J38" i="26"/>
  <c r="J23" i="26"/>
  <c r="J40" i="26"/>
  <c r="J49" i="26"/>
  <c r="J58" i="26"/>
  <c r="J17" i="26"/>
  <c r="J29" i="26"/>
  <c r="J25" i="26"/>
  <c r="J37" i="26"/>
  <c r="J59" i="26"/>
  <c r="J34" i="26"/>
  <c r="J46" i="26"/>
  <c r="J9" i="26"/>
  <c r="J31" i="26"/>
  <c r="J55" i="26"/>
  <c r="J14" i="26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O320" i="21"/>
  <c r="O321" i="21"/>
  <c r="O322" i="21"/>
  <c r="O323" i="21"/>
  <c r="O324" i="21"/>
  <c r="O325" i="21"/>
  <c r="O326" i="21"/>
  <c r="O327" i="21"/>
  <c r="O328" i="21"/>
  <c r="O329" i="21"/>
  <c r="O330" i="21"/>
  <c r="O331" i="21"/>
  <c r="O332" i="21"/>
  <c r="O333" i="21"/>
  <c r="O334" i="21"/>
  <c r="O335" i="21"/>
  <c r="O336" i="21"/>
  <c r="O337" i="21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J7" i="26" l="1"/>
  <c r="J6" i="26" s="1"/>
  <c r="AW6" i="7"/>
  <c r="AW7" i="7"/>
  <c r="AW8" i="7"/>
  <c r="AW9" i="7"/>
  <c r="AW10" i="7"/>
  <c r="AW11" i="7"/>
  <c r="AW12" i="7"/>
  <c r="AW13" i="7"/>
  <c r="AW14" i="7"/>
  <c r="AW15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AW64" i="7"/>
  <c r="AW65" i="7"/>
  <c r="AW66" i="7"/>
  <c r="AW67" i="7"/>
  <c r="AW68" i="7"/>
  <c r="AW69" i="7"/>
  <c r="AW70" i="7"/>
  <c r="AW71" i="7"/>
  <c r="AW72" i="7"/>
  <c r="AW73" i="7"/>
  <c r="AW74" i="7"/>
  <c r="AW75" i="7"/>
  <c r="AW76" i="7"/>
  <c r="AW77" i="7"/>
  <c r="AW78" i="7"/>
  <c r="AW79" i="7"/>
  <c r="AW80" i="7"/>
  <c r="AW81" i="7"/>
  <c r="AW82" i="7"/>
  <c r="AW83" i="7"/>
  <c r="AW84" i="7"/>
  <c r="AW85" i="7"/>
  <c r="AW86" i="7"/>
  <c r="AW87" i="7"/>
  <c r="AW88" i="7"/>
  <c r="AW89" i="7"/>
  <c r="AW90" i="7"/>
  <c r="AW91" i="7"/>
  <c r="AW92" i="7"/>
  <c r="AW93" i="7"/>
  <c r="AW94" i="7"/>
  <c r="AW95" i="7"/>
  <c r="AW96" i="7"/>
  <c r="AW97" i="7"/>
  <c r="AW98" i="7"/>
  <c r="AW99" i="7"/>
  <c r="AW100" i="7"/>
  <c r="AW101" i="7"/>
  <c r="AW102" i="7"/>
  <c r="AW103" i="7"/>
  <c r="AW5" i="7"/>
  <c r="AT6" i="7"/>
  <c r="AT7" i="7"/>
  <c r="AT8" i="7"/>
  <c r="AT9" i="7"/>
  <c r="AT10" i="7"/>
  <c r="AT11" i="7"/>
  <c r="AT12" i="7"/>
  <c r="AT13" i="7"/>
  <c r="AT14" i="7"/>
  <c r="AT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50" i="7"/>
  <c r="AT51" i="7"/>
  <c r="AT52" i="7"/>
  <c r="AT53" i="7"/>
  <c r="AT54" i="7"/>
  <c r="AT55" i="7"/>
  <c r="AT56" i="7"/>
  <c r="AT57" i="7"/>
  <c r="AT58" i="7"/>
  <c r="AT59" i="7"/>
  <c r="AT60" i="7"/>
  <c r="AT61" i="7"/>
  <c r="AT62" i="7"/>
  <c r="AT63" i="7"/>
  <c r="AT64" i="7"/>
  <c r="AT65" i="7"/>
  <c r="AT66" i="7"/>
  <c r="AT67" i="7"/>
  <c r="AT68" i="7"/>
  <c r="AT69" i="7"/>
  <c r="AT70" i="7"/>
  <c r="AT71" i="7"/>
  <c r="AT72" i="7"/>
  <c r="AT73" i="7"/>
  <c r="AT74" i="7"/>
  <c r="AT75" i="7"/>
  <c r="AT76" i="7"/>
  <c r="AT77" i="7"/>
  <c r="AT78" i="7"/>
  <c r="AT79" i="7"/>
  <c r="AT80" i="7"/>
  <c r="AT81" i="7"/>
  <c r="AT82" i="7"/>
  <c r="AT83" i="7"/>
  <c r="AT84" i="7"/>
  <c r="AT85" i="7"/>
  <c r="AT86" i="7"/>
  <c r="AT87" i="7"/>
  <c r="AT88" i="7"/>
  <c r="AT89" i="7"/>
  <c r="AT90" i="7"/>
  <c r="AT91" i="7"/>
  <c r="AT92" i="7"/>
  <c r="AT93" i="7"/>
  <c r="AT94" i="7"/>
  <c r="AT95" i="7"/>
  <c r="AT96" i="7"/>
  <c r="AT97" i="7"/>
  <c r="AT98" i="7"/>
  <c r="AT99" i="7"/>
  <c r="AT100" i="7"/>
  <c r="AT101" i="7"/>
  <c r="AT102" i="7"/>
  <c r="AT103" i="7"/>
  <c r="AT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5" i="7"/>
  <c r="AK3" i="7" l="1"/>
  <c r="K3" i="7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3" i="6"/>
  <c r="L3" i="6"/>
  <c r="AC10" i="26" l="1"/>
  <c r="AD10" i="26"/>
  <c r="AE10" i="26"/>
  <c r="AF10" i="26"/>
  <c r="AG10" i="26"/>
  <c r="AC11" i="26"/>
  <c r="AD11" i="26"/>
  <c r="AE11" i="26"/>
  <c r="AF11" i="26"/>
  <c r="AG11" i="26"/>
  <c r="AC12" i="26"/>
  <c r="AD12" i="26"/>
  <c r="AE12" i="26"/>
  <c r="AF12" i="26"/>
  <c r="AG12" i="26"/>
  <c r="AC13" i="26"/>
  <c r="AD13" i="26"/>
  <c r="AE13" i="26"/>
  <c r="AF13" i="26"/>
  <c r="AG13" i="26"/>
  <c r="AC14" i="26"/>
  <c r="AD14" i="26"/>
  <c r="AE14" i="26"/>
  <c r="AF14" i="26"/>
  <c r="AG14" i="26"/>
  <c r="AC15" i="26"/>
  <c r="AD15" i="26"/>
  <c r="AE15" i="26"/>
  <c r="AF15" i="26"/>
  <c r="AG15" i="26"/>
  <c r="AC16" i="26"/>
  <c r="AD16" i="26"/>
  <c r="AE16" i="26"/>
  <c r="AF16" i="26"/>
  <c r="AG16" i="26"/>
  <c r="AC17" i="26"/>
  <c r="AD17" i="26"/>
  <c r="AE17" i="26"/>
  <c r="AF17" i="26"/>
  <c r="AG17" i="26"/>
  <c r="AC18" i="26"/>
  <c r="AD18" i="26"/>
  <c r="AE18" i="26"/>
  <c r="AF18" i="26"/>
  <c r="AG18" i="26"/>
  <c r="AC19" i="26"/>
  <c r="AD19" i="26"/>
  <c r="AE19" i="26"/>
  <c r="AF19" i="26"/>
  <c r="AG19" i="26"/>
  <c r="AC20" i="26"/>
  <c r="AD20" i="26"/>
  <c r="AE20" i="26"/>
  <c r="AF20" i="26"/>
  <c r="AG20" i="26"/>
  <c r="AC21" i="26"/>
  <c r="AD21" i="26"/>
  <c r="AE21" i="26"/>
  <c r="AF21" i="26"/>
  <c r="AG21" i="26"/>
  <c r="AC22" i="26"/>
  <c r="AD22" i="26"/>
  <c r="AE22" i="26"/>
  <c r="AF22" i="26"/>
  <c r="AG22" i="26"/>
  <c r="AC23" i="26"/>
  <c r="AD23" i="26"/>
  <c r="AE23" i="26"/>
  <c r="AF23" i="26"/>
  <c r="AG23" i="26"/>
  <c r="AC24" i="26"/>
  <c r="AD24" i="26"/>
  <c r="AE24" i="26"/>
  <c r="AF24" i="26"/>
  <c r="AG24" i="26"/>
  <c r="AC25" i="26"/>
  <c r="AD25" i="26"/>
  <c r="AE25" i="26"/>
  <c r="AF25" i="26"/>
  <c r="AG25" i="26"/>
  <c r="AC26" i="26"/>
  <c r="AD26" i="26"/>
  <c r="AE26" i="26"/>
  <c r="AF26" i="26"/>
  <c r="AG26" i="26"/>
  <c r="AC27" i="26"/>
  <c r="AD27" i="26"/>
  <c r="AE27" i="26"/>
  <c r="AF27" i="26"/>
  <c r="AG27" i="26"/>
  <c r="AC28" i="26"/>
  <c r="AD28" i="26"/>
  <c r="AE28" i="26"/>
  <c r="AF28" i="26"/>
  <c r="AG28" i="26"/>
  <c r="AC29" i="26"/>
  <c r="AD29" i="26"/>
  <c r="AE29" i="26"/>
  <c r="AF29" i="26"/>
  <c r="AG29" i="26"/>
  <c r="AC30" i="26"/>
  <c r="AD30" i="26"/>
  <c r="AE30" i="26"/>
  <c r="AF30" i="26"/>
  <c r="AG30" i="26"/>
  <c r="AC31" i="26"/>
  <c r="AD31" i="26"/>
  <c r="AE31" i="26"/>
  <c r="AF31" i="26"/>
  <c r="AG31" i="26"/>
  <c r="AC32" i="26"/>
  <c r="AD32" i="26"/>
  <c r="AE32" i="26"/>
  <c r="AF32" i="26"/>
  <c r="AG32" i="26"/>
  <c r="AC33" i="26"/>
  <c r="AD33" i="26"/>
  <c r="AE33" i="26"/>
  <c r="AF33" i="26"/>
  <c r="AG33" i="26"/>
  <c r="AC34" i="26"/>
  <c r="AD34" i="26"/>
  <c r="AE34" i="26"/>
  <c r="AF34" i="26"/>
  <c r="AG34" i="26"/>
  <c r="AC35" i="26"/>
  <c r="AD35" i="26"/>
  <c r="AE35" i="26"/>
  <c r="AF35" i="26"/>
  <c r="AG35" i="26"/>
  <c r="AC36" i="26"/>
  <c r="AD36" i="26"/>
  <c r="AE36" i="26"/>
  <c r="AF36" i="26"/>
  <c r="AG36" i="26"/>
  <c r="AC37" i="26"/>
  <c r="AD37" i="26"/>
  <c r="AE37" i="26"/>
  <c r="AF37" i="26"/>
  <c r="AG37" i="26"/>
  <c r="AC38" i="26"/>
  <c r="AD38" i="26"/>
  <c r="AE38" i="26"/>
  <c r="AF38" i="26"/>
  <c r="AG38" i="26"/>
  <c r="AC39" i="26"/>
  <c r="AD39" i="26"/>
  <c r="AE39" i="26"/>
  <c r="AF39" i="26"/>
  <c r="AG39" i="26"/>
  <c r="AC40" i="26"/>
  <c r="AD40" i="26"/>
  <c r="AE40" i="26"/>
  <c r="AF40" i="26"/>
  <c r="AG40" i="26"/>
  <c r="AC41" i="26"/>
  <c r="AD41" i="26"/>
  <c r="AE41" i="26"/>
  <c r="AF41" i="26"/>
  <c r="AG41" i="26"/>
  <c r="AC42" i="26"/>
  <c r="AD42" i="26"/>
  <c r="AE42" i="26"/>
  <c r="AF42" i="26"/>
  <c r="AG42" i="26"/>
  <c r="AC43" i="26"/>
  <c r="AD43" i="26"/>
  <c r="AE43" i="26"/>
  <c r="AF43" i="26"/>
  <c r="AG43" i="26"/>
  <c r="AC44" i="26"/>
  <c r="AD44" i="26"/>
  <c r="AE44" i="26"/>
  <c r="AF44" i="26"/>
  <c r="AG44" i="26"/>
  <c r="AC45" i="26"/>
  <c r="AD45" i="26"/>
  <c r="AE45" i="26"/>
  <c r="AF45" i="26"/>
  <c r="AG45" i="26"/>
  <c r="AC46" i="26"/>
  <c r="AD46" i="26"/>
  <c r="AE46" i="26"/>
  <c r="AF46" i="26"/>
  <c r="AG46" i="26"/>
  <c r="AC47" i="26"/>
  <c r="AD47" i="26"/>
  <c r="AE47" i="26"/>
  <c r="AF47" i="26"/>
  <c r="AG47" i="26"/>
  <c r="AC48" i="26"/>
  <c r="AD48" i="26"/>
  <c r="AE48" i="26"/>
  <c r="AF48" i="26"/>
  <c r="AG48" i="26"/>
  <c r="AC49" i="26"/>
  <c r="AD49" i="26"/>
  <c r="AE49" i="26"/>
  <c r="AF49" i="26"/>
  <c r="AG49" i="26"/>
  <c r="AC50" i="26"/>
  <c r="AD50" i="26"/>
  <c r="AE50" i="26"/>
  <c r="AF50" i="26"/>
  <c r="AG50" i="26"/>
  <c r="AC51" i="26"/>
  <c r="AD51" i="26"/>
  <c r="AE51" i="26"/>
  <c r="AF51" i="26"/>
  <c r="AG51" i="26"/>
  <c r="AC52" i="26"/>
  <c r="AD52" i="26"/>
  <c r="AE52" i="26"/>
  <c r="AF52" i="26"/>
  <c r="AG52" i="26"/>
  <c r="AC53" i="26"/>
  <c r="AD53" i="26"/>
  <c r="AE53" i="26"/>
  <c r="AF53" i="26"/>
  <c r="AG53" i="26"/>
  <c r="AC54" i="26"/>
  <c r="AD54" i="26"/>
  <c r="AE54" i="26"/>
  <c r="AF54" i="26"/>
  <c r="AG54" i="26"/>
  <c r="AC55" i="26"/>
  <c r="AD55" i="26"/>
  <c r="AE55" i="26"/>
  <c r="AF55" i="26"/>
  <c r="AG55" i="26"/>
  <c r="AC56" i="26"/>
  <c r="AD56" i="26"/>
  <c r="AE56" i="26"/>
  <c r="AF56" i="26"/>
  <c r="AG56" i="26"/>
  <c r="AC57" i="26"/>
  <c r="AD57" i="26"/>
  <c r="AE57" i="26"/>
  <c r="AF57" i="26"/>
  <c r="AG57" i="26"/>
  <c r="AC58" i="26"/>
  <c r="AD58" i="26"/>
  <c r="AE58" i="26"/>
  <c r="AF58" i="26"/>
  <c r="AG58" i="26"/>
  <c r="AC59" i="26"/>
  <c r="AD59" i="26"/>
  <c r="AE59" i="26"/>
  <c r="AF59" i="26"/>
  <c r="AG59" i="26"/>
  <c r="AG9" i="26"/>
  <c r="AF9" i="26"/>
  <c r="AE9" i="26"/>
  <c r="AD9" i="26"/>
  <c r="AC9" i="26"/>
  <c r="AV1" i="7"/>
  <c r="AS1" i="7"/>
  <c r="AP1" i="7"/>
  <c r="AM1" i="7"/>
  <c r="V1" i="7"/>
  <c r="S1" i="7"/>
  <c r="P1" i="7"/>
  <c r="M1" i="7"/>
  <c r="AV6" i="7"/>
  <c r="AV7" i="7"/>
  <c r="AV8" i="7"/>
  <c r="AV9" i="7"/>
  <c r="AV10" i="7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51" i="7"/>
  <c r="AV52" i="7"/>
  <c r="AV53" i="7"/>
  <c r="AV54" i="7"/>
  <c r="AV55" i="7"/>
  <c r="AV56" i="7"/>
  <c r="AV57" i="7"/>
  <c r="AV58" i="7"/>
  <c r="AV59" i="7"/>
  <c r="AV60" i="7"/>
  <c r="AV61" i="7"/>
  <c r="AV62" i="7"/>
  <c r="AV63" i="7"/>
  <c r="AV64" i="7"/>
  <c r="AV65" i="7"/>
  <c r="AV66" i="7"/>
  <c r="AV67" i="7"/>
  <c r="AV68" i="7"/>
  <c r="AV69" i="7"/>
  <c r="AV70" i="7"/>
  <c r="AV71" i="7"/>
  <c r="AV72" i="7"/>
  <c r="AV73" i="7"/>
  <c r="AV74" i="7"/>
  <c r="AV75" i="7"/>
  <c r="AV76" i="7"/>
  <c r="AV77" i="7"/>
  <c r="AV78" i="7"/>
  <c r="AV79" i="7"/>
  <c r="AV80" i="7"/>
  <c r="AV81" i="7"/>
  <c r="AV82" i="7"/>
  <c r="AV83" i="7"/>
  <c r="AV84" i="7"/>
  <c r="AV85" i="7"/>
  <c r="AV86" i="7"/>
  <c r="AV87" i="7"/>
  <c r="AV88" i="7"/>
  <c r="AV89" i="7"/>
  <c r="AV90" i="7"/>
  <c r="AV91" i="7"/>
  <c r="AV92" i="7"/>
  <c r="AV93" i="7"/>
  <c r="AV94" i="7"/>
  <c r="AV95" i="7"/>
  <c r="AV96" i="7"/>
  <c r="AV97" i="7"/>
  <c r="AV98" i="7"/>
  <c r="AV99" i="7"/>
  <c r="AV100" i="7"/>
  <c r="AV101" i="7"/>
  <c r="AV102" i="7"/>
  <c r="AV103" i="7"/>
  <c r="AV5" i="7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S19" i="7"/>
  <c r="AS20" i="7"/>
  <c r="AS21" i="7"/>
  <c r="AS22" i="7"/>
  <c r="AS23" i="7"/>
  <c r="AS24" i="7"/>
  <c r="AS25" i="7"/>
  <c r="AS26" i="7"/>
  <c r="AS27" i="7"/>
  <c r="AS28" i="7"/>
  <c r="AS29" i="7"/>
  <c r="AS30" i="7"/>
  <c r="AS31" i="7"/>
  <c r="AS32" i="7"/>
  <c r="AS33" i="7"/>
  <c r="AS34" i="7"/>
  <c r="AS35" i="7"/>
  <c r="AS36" i="7"/>
  <c r="AS37" i="7"/>
  <c r="AS38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AS64" i="7"/>
  <c r="AS65" i="7"/>
  <c r="AS66" i="7"/>
  <c r="AS67" i="7"/>
  <c r="AS68" i="7"/>
  <c r="AS69" i="7"/>
  <c r="AS70" i="7"/>
  <c r="AS71" i="7"/>
  <c r="AS72" i="7"/>
  <c r="AS73" i="7"/>
  <c r="AS74" i="7"/>
  <c r="AS75" i="7"/>
  <c r="AS76" i="7"/>
  <c r="AS77" i="7"/>
  <c r="AS78" i="7"/>
  <c r="AS79" i="7"/>
  <c r="AS80" i="7"/>
  <c r="AS81" i="7"/>
  <c r="AS82" i="7"/>
  <c r="AS83" i="7"/>
  <c r="AS84" i="7"/>
  <c r="AS85" i="7"/>
  <c r="AS86" i="7"/>
  <c r="AS87" i="7"/>
  <c r="AS88" i="7"/>
  <c r="AS89" i="7"/>
  <c r="AS90" i="7"/>
  <c r="AS91" i="7"/>
  <c r="AS92" i="7"/>
  <c r="AS93" i="7"/>
  <c r="AS94" i="7"/>
  <c r="AS95" i="7"/>
  <c r="AS96" i="7"/>
  <c r="AS97" i="7"/>
  <c r="AS98" i="7"/>
  <c r="AS99" i="7"/>
  <c r="AS100" i="7"/>
  <c r="AS101" i="7"/>
  <c r="AS102" i="7"/>
  <c r="AS103" i="7"/>
  <c r="AS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63" i="7"/>
  <c r="AP64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P77" i="7"/>
  <c r="AP78" i="7"/>
  <c r="AP79" i="7"/>
  <c r="AP80" i="7"/>
  <c r="AP81" i="7"/>
  <c r="AP82" i="7"/>
  <c r="AP83" i="7"/>
  <c r="AP84" i="7"/>
  <c r="AP85" i="7"/>
  <c r="AP86" i="7"/>
  <c r="AP87" i="7"/>
  <c r="AP88" i="7"/>
  <c r="AP89" i="7"/>
  <c r="AP90" i="7"/>
  <c r="AP91" i="7"/>
  <c r="AP92" i="7"/>
  <c r="AP93" i="7"/>
  <c r="AP94" i="7"/>
  <c r="AP95" i="7"/>
  <c r="AP96" i="7"/>
  <c r="AP97" i="7"/>
  <c r="AP98" i="7"/>
  <c r="AP99" i="7"/>
  <c r="AP100" i="7"/>
  <c r="AP101" i="7"/>
  <c r="AP102" i="7"/>
  <c r="AP103" i="7"/>
  <c r="AP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5" i="7"/>
  <c r="AH10" i="26" l="1"/>
  <c r="AH11" i="26"/>
  <c r="AH12" i="26"/>
  <c r="AH13" i="26"/>
  <c r="AH14" i="26"/>
  <c r="AH15" i="26"/>
  <c r="AH16" i="26"/>
  <c r="AH17" i="26"/>
  <c r="AH18" i="26"/>
  <c r="AH19" i="26"/>
  <c r="AH20" i="26"/>
  <c r="AH21" i="26"/>
  <c r="AH22" i="26"/>
  <c r="AH23" i="26"/>
  <c r="AH24" i="26"/>
  <c r="AH25" i="26"/>
  <c r="AH26" i="26"/>
  <c r="AH27" i="26"/>
  <c r="AH28" i="26"/>
  <c r="AH29" i="26"/>
  <c r="AH30" i="26"/>
  <c r="AH31" i="26"/>
  <c r="AH32" i="26"/>
  <c r="AH33" i="26"/>
  <c r="AH34" i="26"/>
  <c r="AH35" i="26"/>
  <c r="AH36" i="26"/>
  <c r="AH37" i="26"/>
  <c r="AH38" i="26"/>
  <c r="AH39" i="26"/>
  <c r="AH40" i="26"/>
  <c r="AH41" i="26"/>
  <c r="AH42" i="26"/>
  <c r="AH43" i="26"/>
  <c r="AH44" i="26"/>
  <c r="AH45" i="26"/>
  <c r="AH46" i="26"/>
  <c r="AH47" i="26"/>
  <c r="AH48" i="26"/>
  <c r="AH49" i="26"/>
  <c r="AH50" i="26"/>
  <c r="AH51" i="26"/>
  <c r="AH52" i="26"/>
  <c r="AH53" i="26"/>
  <c r="AH54" i="26"/>
  <c r="AH55" i="26"/>
  <c r="AH56" i="26"/>
  <c r="AH57" i="26"/>
  <c r="AH58" i="26"/>
  <c r="AH59" i="26"/>
  <c r="AH9" i="26"/>
  <c r="AH3" i="26"/>
  <c r="AG3" i="26"/>
  <c r="AF3" i="26"/>
  <c r="AE3" i="26"/>
  <c r="AD3" i="26"/>
  <c r="AC3" i="26"/>
  <c r="AA6" i="25"/>
  <c r="AB6" i="25"/>
  <c r="AC6" i="25"/>
  <c r="AD6" i="25"/>
  <c r="AA7" i="25"/>
  <c r="AB7" i="25"/>
  <c r="AC7" i="25"/>
  <c r="AD7" i="25"/>
  <c r="AA8" i="25"/>
  <c r="AB8" i="25"/>
  <c r="AC8" i="25"/>
  <c r="AD8" i="25"/>
  <c r="AA9" i="25"/>
  <c r="AB9" i="25"/>
  <c r="AC9" i="25"/>
  <c r="AD9" i="25"/>
  <c r="AA10" i="25"/>
  <c r="AB10" i="25"/>
  <c r="AC10" i="25"/>
  <c r="AD10" i="25"/>
  <c r="AA11" i="25"/>
  <c r="AB11" i="25"/>
  <c r="AC11" i="25"/>
  <c r="AD11" i="25"/>
  <c r="AA12" i="25"/>
  <c r="AB12" i="25"/>
  <c r="AC12" i="25"/>
  <c r="AD12" i="25"/>
  <c r="AA13" i="25"/>
  <c r="AB13" i="25"/>
  <c r="AC13" i="25"/>
  <c r="AD13" i="25"/>
  <c r="AA14" i="25"/>
  <c r="AB14" i="25"/>
  <c r="AC14" i="25"/>
  <c r="AD14" i="25"/>
  <c r="AA15" i="25"/>
  <c r="AB15" i="25"/>
  <c r="AC15" i="25"/>
  <c r="AD15" i="25"/>
  <c r="AA16" i="25"/>
  <c r="AB16" i="25"/>
  <c r="AC16" i="25"/>
  <c r="AD16" i="25"/>
  <c r="AA17" i="25"/>
  <c r="AB17" i="25"/>
  <c r="AC17" i="25"/>
  <c r="AD17" i="25"/>
  <c r="AA18" i="25"/>
  <c r="AB18" i="25"/>
  <c r="AC18" i="25"/>
  <c r="AD18" i="25"/>
  <c r="AA19" i="25"/>
  <c r="AB19" i="25"/>
  <c r="AC19" i="25"/>
  <c r="AD19" i="25"/>
  <c r="AA20" i="25"/>
  <c r="AB20" i="25"/>
  <c r="AC20" i="25"/>
  <c r="AD20" i="25"/>
  <c r="AA21" i="25"/>
  <c r="AB21" i="25"/>
  <c r="AC21" i="25"/>
  <c r="AD21" i="25"/>
  <c r="AA22" i="25"/>
  <c r="AB22" i="25"/>
  <c r="AC22" i="25"/>
  <c r="AD22" i="25"/>
  <c r="AA23" i="25"/>
  <c r="AB23" i="25"/>
  <c r="AC23" i="25"/>
  <c r="AD23" i="25"/>
  <c r="AA24" i="25"/>
  <c r="AB24" i="25"/>
  <c r="AC24" i="25"/>
  <c r="AD24" i="25"/>
  <c r="AA25" i="25"/>
  <c r="AB25" i="25"/>
  <c r="AC25" i="25"/>
  <c r="AD25" i="25"/>
  <c r="AA26" i="25"/>
  <c r="AB26" i="25"/>
  <c r="AC26" i="25"/>
  <c r="AD26" i="25"/>
  <c r="AA27" i="25"/>
  <c r="AB27" i="25"/>
  <c r="AC27" i="25"/>
  <c r="AD27" i="25"/>
  <c r="AA28" i="25"/>
  <c r="AB28" i="25"/>
  <c r="AC28" i="25"/>
  <c r="AD28" i="25"/>
  <c r="AA29" i="25"/>
  <c r="AB29" i="25"/>
  <c r="AC29" i="25"/>
  <c r="AD29" i="25"/>
  <c r="AA30" i="25"/>
  <c r="AB30" i="25"/>
  <c r="AC30" i="25"/>
  <c r="AD30" i="25"/>
  <c r="AA31" i="25"/>
  <c r="AB31" i="25"/>
  <c r="AC31" i="25"/>
  <c r="AD31" i="25"/>
  <c r="AA32" i="25"/>
  <c r="AB32" i="25"/>
  <c r="AC32" i="25"/>
  <c r="AD32" i="25"/>
  <c r="AA33" i="25"/>
  <c r="AB33" i="25"/>
  <c r="AC33" i="25"/>
  <c r="AD33" i="25"/>
  <c r="AA34" i="25"/>
  <c r="AB34" i="25"/>
  <c r="AC34" i="25"/>
  <c r="AD34" i="25"/>
  <c r="AA35" i="25"/>
  <c r="AB35" i="25"/>
  <c r="AC35" i="25"/>
  <c r="AD35" i="25"/>
  <c r="AA36" i="25"/>
  <c r="AB36" i="25"/>
  <c r="AC36" i="25"/>
  <c r="AD36" i="25"/>
  <c r="AA37" i="25"/>
  <c r="AB37" i="25"/>
  <c r="AC37" i="25"/>
  <c r="AD37" i="25"/>
  <c r="AA38" i="25"/>
  <c r="AB38" i="25"/>
  <c r="AC38" i="25"/>
  <c r="AD38" i="25"/>
  <c r="AA39" i="25"/>
  <c r="AB39" i="25"/>
  <c r="AC39" i="25"/>
  <c r="AD39" i="25"/>
  <c r="AA40" i="25"/>
  <c r="AB40" i="25"/>
  <c r="AC40" i="25"/>
  <c r="AD40" i="25"/>
  <c r="AA41" i="25"/>
  <c r="AB41" i="25"/>
  <c r="AC41" i="25"/>
  <c r="AD41" i="25"/>
  <c r="AA42" i="25"/>
  <c r="AB42" i="25"/>
  <c r="AC42" i="25"/>
  <c r="AD42" i="25"/>
  <c r="AA43" i="25"/>
  <c r="AB43" i="25"/>
  <c r="AC43" i="25"/>
  <c r="AD43" i="25"/>
  <c r="AA44" i="25"/>
  <c r="AB44" i="25"/>
  <c r="AC44" i="25"/>
  <c r="AD44" i="25"/>
  <c r="AA45" i="25"/>
  <c r="AB45" i="25"/>
  <c r="AC45" i="25"/>
  <c r="AD45" i="25"/>
  <c r="AA46" i="25"/>
  <c r="AB46" i="25"/>
  <c r="AC46" i="25"/>
  <c r="AD46" i="25"/>
  <c r="AA47" i="25"/>
  <c r="AB47" i="25"/>
  <c r="AC47" i="25"/>
  <c r="AD47" i="25"/>
  <c r="AA48" i="25"/>
  <c r="AB48" i="25"/>
  <c r="AC48" i="25"/>
  <c r="AD48" i="25"/>
  <c r="AA49" i="25"/>
  <c r="AB49" i="25"/>
  <c r="AC49" i="25"/>
  <c r="AD49" i="25"/>
  <c r="AA50" i="25"/>
  <c r="AB50" i="25"/>
  <c r="AC50" i="25"/>
  <c r="AD50" i="25"/>
  <c r="AA51" i="25"/>
  <c r="AB51" i="25"/>
  <c r="AC51" i="25"/>
  <c r="AD51" i="25"/>
  <c r="AA52" i="25"/>
  <c r="AB52" i="25"/>
  <c r="AC52" i="25"/>
  <c r="AD52" i="25"/>
  <c r="AA53" i="25"/>
  <c r="AB53" i="25"/>
  <c r="AC53" i="25"/>
  <c r="AD53" i="25"/>
  <c r="AA54" i="25"/>
  <c r="AB54" i="25"/>
  <c r="AC54" i="25"/>
  <c r="AD54" i="25"/>
  <c r="AA55" i="25"/>
  <c r="AB55" i="25"/>
  <c r="AC55" i="25"/>
  <c r="AD55" i="25"/>
  <c r="AD5" i="25"/>
  <c r="AC5" i="25"/>
  <c r="AB5" i="25"/>
  <c r="AA5" i="25"/>
  <c r="AD3" i="25"/>
  <c r="AC3" i="25"/>
  <c r="AB3" i="25"/>
  <c r="AA3" i="25"/>
  <c r="H6" i="25"/>
  <c r="I6" i="25"/>
  <c r="J6" i="25"/>
  <c r="K6" i="25"/>
  <c r="H7" i="25"/>
  <c r="I7" i="25"/>
  <c r="J7" i="25"/>
  <c r="K7" i="25"/>
  <c r="H8" i="25"/>
  <c r="I8" i="25"/>
  <c r="J8" i="25"/>
  <c r="K8" i="25"/>
  <c r="H9" i="25"/>
  <c r="I9" i="25"/>
  <c r="J9" i="25"/>
  <c r="K9" i="25"/>
  <c r="H10" i="25"/>
  <c r="I10" i="25"/>
  <c r="J10" i="25"/>
  <c r="K10" i="25"/>
  <c r="H11" i="25"/>
  <c r="I11" i="25"/>
  <c r="J11" i="25"/>
  <c r="K11" i="25"/>
  <c r="H12" i="25"/>
  <c r="I12" i="25"/>
  <c r="J12" i="25"/>
  <c r="K12" i="25"/>
  <c r="H13" i="25"/>
  <c r="I13" i="25"/>
  <c r="J13" i="25"/>
  <c r="K13" i="25"/>
  <c r="H14" i="25"/>
  <c r="I14" i="25"/>
  <c r="J14" i="25"/>
  <c r="K14" i="25"/>
  <c r="H15" i="25"/>
  <c r="I15" i="25"/>
  <c r="J15" i="25"/>
  <c r="K15" i="25"/>
  <c r="H16" i="25"/>
  <c r="I16" i="25"/>
  <c r="J16" i="25"/>
  <c r="K16" i="25"/>
  <c r="H17" i="25"/>
  <c r="I17" i="25"/>
  <c r="J17" i="25"/>
  <c r="K17" i="25"/>
  <c r="H18" i="25"/>
  <c r="I18" i="25"/>
  <c r="J18" i="25"/>
  <c r="K18" i="25"/>
  <c r="H19" i="25"/>
  <c r="I19" i="25"/>
  <c r="J19" i="25"/>
  <c r="K19" i="25"/>
  <c r="H20" i="25"/>
  <c r="I20" i="25"/>
  <c r="J20" i="25"/>
  <c r="K20" i="25"/>
  <c r="H21" i="25"/>
  <c r="I21" i="25"/>
  <c r="J21" i="25"/>
  <c r="K21" i="25"/>
  <c r="H22" i="25"/>
  <c r="I22" i="25"/>
  <c r="J22" i="25"/>
  <c r="K22" i="25"/>
  <c r="H23" i="25"/>
  <c r="I23" i="25"/>
  <c r="J23" i="25"/>
  <c r="K23" i="25"/>
  <c r="H24" i="25"/>
  <c r="I24" i="25"/>
  <c r="J24" i="25"/>
  <c r="K24" i="25"/>
  <c r="H25" i="25"/>
  <c r="I25" i="25"/>
  <c r="J25" i="25"/>
  <c r="K25" i="25"/>
  <c r="H26" i="25"/>
  <c r="I26" i="25"/>
  <c r="J26" i="25"/>
  <c r="K26" i="25"/>
  <c r="H27" i="25"/>
  <c r="I27" i="25"/>
  <c r="J27" i="25"/>
  <c r="K27" i="25"/>
  <c r="H28" i="25"/>
  <c r="I28" i="25"/>
  <c r="J28" i="25"/>
  <c r="K28" i="25"/>
  <c r="H29" i="25"/>
  <c r="I29" i="25"/>
  <c r="J29" i="25"/>
  <c r="K29" i="25"/>
  <c r="H30" i="25"/>
  <c r="I30" i="25"/>
  <c r="J30" i="25"/>
  <c r="K30" i="25"/>
  <c r="H31" i="25"/>
  <c r="I31" i="25"/>
  <c r="J31" i="25"/>
  <c r="K31" i="25"/>
  <c r="H32" i="25"/>
  <c r="I32" i="25"/>
  <c r="J32" i="25"/>
  <c r="K32" i="25"/>
  <c r="H33" i="25"/>
  <c r="I33" i="25"/>
  <c r="J33" i="25"/>
  <c r="K33" i="25"/>
  <c r="H34" i="25"/>
  <c r="I34" i="25"/>
  <c r="J34" i="25"/>
  <c r="K34" i="25"/>
  <c r="H35" i="25"/>
  <c r="I35" i="25"/>
  <c r="J35" i="25"/>
  <c r="K35" i="25"/>
  <c r="H36" i="25"/>
  <c r="I36" i="25"/>
  <c r="J36" i="25"/>
  <c r="K36" i="25"/>
  <c r="H37" i="25"/>
  <c r="I37" i="25"/>
  <c r="J37" i="25"/>
  <c r="K37" i="25"/>
  <c r="H38" i="25"/>
  <c r="I38" i="25"/>
  <c r="J38" i="25"/>
  <c r="K38" i="25"/>
  <c r="H39" i="25"/>
  <c r="I39" i="25"/>
  <c r="J39" i="25"/>
  <c r="K39" i="25"/>
  <c r="H40" i="25"/>
  <c r="I40" i="25"/>
  <c r="J40" i="25"/>
  <c r="K40" i="25"/>
  <c r="H41" i="25"/>
  <c r="I41" i="25"/>
  <c r="J41" i="25"/>
  <c r="K41" i="25"/>
  <c r="H42" i="25"/>
  <c r="I42" i="25"/>
  <c r="J42" i="25"/>
  <c r="K42" i="25"/>
  <c r="H43" i="25"/>
  <c r="I43" i="25"/>
  <c r="J43" i="25"/>
  <c r="K43" i="25"/>
  <c r="H44" i="25"/>
  <c r="I44" i="25"/>
  <c r="J44" i="25"/>
  <c r="K44" i="25"/>
  <c r="H45" i="25"/>
  <c r="I45" i="25"/>
  <c r="J45" i="25"/>
  <c r="K45" i="25"/>
  <c r="H46" i="25"/>
  <c r="I46" i="25"/>
  <c r="J46" i="25"/>
  <c r="K46" i="25"/>
  <c r="H47" i="25"/>
  <c r="I47" i="25"/>
  <c r="J47" i="25"/>
  <c r="K47" i="25"/>
  <c r="H48" i="25"/>
  <c r="I48" i="25"/>
  <c r="J48" i="25"/>
  <c r="K48" i="25"/>
  <c r="H49" i="25"/>
  <c r="I49" i="25"/>
  <c r="J49" i="25"/>
  <c r="K49" i="25"/>
  <c r="H50" i="25"/>
  <c r="I50" i="25"/>
  <c r="J50" i="25"/>
  <c r="K50" i="25"/>
  <c r="H51" i="25"/>
  <c r="I51" i="25"/>
  <c r="J51" i="25"/>
  <c r="K51" i="25"/>
  <c r="H52" i="25"/>
  <c r="I52" i="25"/>
  <c r="J52" i="25"/>
  <c r="K52" i="25"/>
  <c r="H53" i="25"/>
  <c r="I53" i="25"/>
  <c r="J53" i="25"/>
  <c r="K53" i="25"/>
  <c r="H54" i="25"/>
  <c r="I54" i="25"/>
  <c r="J54" i="25"/>
  <c r="K54" i="25"/>
  <c r="H55" i="25"/>
  <c r="I55" i="25"/>
  <c r="J55" i="25"/>
  <c r="K55" i="25"/>
  <c r="K3" i="25"/>
  <c r="I3" i="25"/>
  <c r="J3" i="25"/>
  <c r="H5" i="25"/>
  <c r="H3" i="25"/>
  <c r="I5" i="25"/>
  <c r="G5" i="26" s="1"/>
  <c r="J5" i="25"/>
  <c r="K5" i="25"/>
  <c r="I5" i="26" s="1"/>
  <c r="F3" i="26"/>
  <c r="I3" i="26"/>
  <c r="H3" i="26"/>
  <c r="G3" i="26"/>
  <c r="Z5" i="26" l="1"/>
  <c r="Z31" i="26" s="1"/>
  <c r="H5" i="26"/>
  <c r="W5" i="26"/>
  <c r="X5" i="26"/>
  <c r="Y5" i="26"/>
  <c r="Z23" i="26"/>
  <c r="Z39" i="26"/>
  <c r="Z55" i="26"/>
  <c r="Z22" i="26"/>
  <c r="Z38" i="26"/>
  <c r="Z13" i="26"/>
  <c r="Z29" i="26"/>
  <c r="Z45" i="26"/>
  <c r="Z11" i="26"/>
  <c r="Z35" i="26"/>
  <c r="Z59" i="26"/>
  <c r="Z20" i="26"/>
  <c r="Z36" i="26"/>
  <c r="Z52" i="26"/>
  <c r="Z51" i="26"/>
  <c r="Z25" i="26"/>
  <c r="Z41" i="26"/>
  <c r="Z16" i="26"/>
  <c r="Z26" i="26"/>
  <c r="Z42" i="26"/>
  <c r="Z18" i="26"/>
  <c r="Z48" i="26"/>
  <c r="Z24" i="26"/>
  <c r="Z49" i="26"/>
  <c r="Z9" i="26"/>
  <c r="I11" i="26"/>
  <c r="I19" i="26"/>
  <c r="I27" i="26"/>
  <c r="I35" i="26"/>
  <c r="I43" i="26"/>
  <c r="I51" i="26"/>
  <c r="I59" i="26"/>
  <c r="I10" i="26"/>
  <c r="I18" i="26"/>
  <c r="I26" i="26"/>
  <c r="I34" i="26"/>
  <c r="I42" i="26"/>
  <c r="I50" i="26"/>
  <c r="I13" i="26"/>
  <c r="I33" i="26"/>
  <c r="I39" i="26"/>
  <c r="I45" i="26"/>
  <c r="I57" i="26"/>
  <c r="I24" i="26"/>
  <c r="I30" i="26"/>
  <c r="I36" i="26"/>
  <c r="I15" i="26"/>
  <c r="I21" i="26"/>
  <c r="I41" i="26"/>
  <c r="I47" i="26"/>
  <c r="I53" i="26"/>
  <c r="I56" i="26"/>
  <c r="I12" i="26"/>
  <c r="I32" i="26"/>
  <c r="I38" i="26"/>
  <c r="I44" i="26"/>
  <c r="I17" i="26"/>
  <c r="I23" i="26"/>
  <c r="I29" i="26"/>
  <c r="I49" i="26"/>
  <c r="I31" i="26"/>
  <c r="I55" i="26"/>
  <c r="I20" i="26"/>
  <c r="I48" i="26"/>
  <c r="I58" i="26"/>
  <c r="I16" i="26"/>
  <c r="I28" i="26"/>
  <c r="I25" i="26"/>
  <c r="I37" i="26"/>
  <c r="I46" i="26"/>
  <c r="I14" i="26"/>
  <c r="I40" i="26"/>
  <c r="I52" i="26"/>
  <c r="I9" i="26"/>
  <c r="I22" i="26"/>
  <c r="I54" i="26"/>
  <c r="H10" i="26"/>
  <c r="H18" i="26"/>
  <c r="H26" i="26"/>
  <c r="H34" i="26"/>
  <c r="H42" i="26"/>
  <c r="H50" i="26"/>
  <c r="H58" i="26"/>
  <c r="H17" i="26"/>
  <c r="H25" i="26"/>
  <c r="H33" i="26"/>
  <c r="H41" i="26"/>
  <c r="H49" i="26"/>
  <c r="H24" i="26"/>
  <c r="H30" i="26"/>
  <c r="H36" i="26"/>
  <c r="H9" i="26"/>
  <c r="H15" i="26"/>
  <c r="H21" i="26"/>
  <c r="H27" i="26"/>
  <c r="H47" i="26"/>
  <c r="H53" i="26"/>
  <c r="H56" i="26"/>
  <c r="H12" i="26"/>
  <c r="H32" i="26"/>
  <c r="H38" i="26"/>
  <c r="H44" i="26"/>
  <c r="H23" i="26"/>
  <c r="H29" i="26"/>
  <c r="H35" i="26"/>
  <c r="H55" i="26"/>
  <c r="H14" i="26"/>
  <c r="H20" i="26"/>
  <c r="H40" i="26"/>
  <c r="H46" i="26"/>
  <c r="H52" i="26"/>
  <c r="H11" i="26"/>
  <c r="H39" i="26"/>
  <c r="H51" i="26"/>
  <c r="H16" i="26"/>
  <c r="H28" i="26"/>
  <c r="H37" i="26"/>
  <c r="H45" i="26"/>
  <c r="H59" i="26"/>
  <c r="H13" i="26"/>
  <c r="H22" i="26"/>
  <c r="H54" i="26"/>
  <c r="H19" i="26"/>
  <c r="H48" i="26"/>
  <c r="H31" i="26"/>
  <c r="H43" i="26"/>
  <c r="H57" i="26"/>
  <c r="G17" i="26"/>
  <c r="G25" i="26"/>
  <c r="G33" i="26"/>
  <c r="G41" i="26"/>
  <c r="G49" i="26"/>
  <c r="G57" i="26"/>
  <c r="G16" i="26"/>
  <c r="G24" i="26"/>
  <c r="G32" i="26"/>
  <c r="G40" i="26"/>
  <c r="G48" i="26"/>
  <c r="G10" i="26"/>
  <c r="G15" i="26"/>
  <c r="G21" i="26"/>
  <c r="G27" i="26"/>
  <c r="G47" i="26"/>
  <c r="G53" i="26"/>
  <c r="G56" i="26"/>
  <c r="G12" i="26"/>
  <c r="G18" i="26"/>
  <c r="G38" i="26"/>
  <c r="G44" i="26"/>
  <c r="G50" i="26"/>
  <c r="G9" i="26"/>
  <c r="G23" i="26"/>
  <c r="G29" i="26"/>
  <c r="G35" i="26"/>
  <c r="G55" i="26"/>
  <c r="G14" i="26"/>
  <c r="G20" i="26"/>
  <c r="G26" i="26"/>
  <c r="G46" i="26"/>
  <c r="G52" i="26"/>
  <c r="G59" i="26"/>
  <c r="G11" i="26"/>
  <c r="G31" i="26"/>
  <c r="G37" i="26"/>
  <c r="G43" i="26"/>
  <c r="G19" i="26"/>
  <c r="G36" i="26"/>
  <c r="G45" i="26"/>
  <c r="G13" i="26"/>
  <c r="G22" i="26"/>
  <c r="G34" i="26"/>
  <c r="G54" i="26"/>
  <c r="G30" i="26"/>
  <c r="G42" i="26"/>
  <c r="G28" i="26"/>
  <c r="G58" i="26"/>
  <c r="G39" i="26"/>
  <c r="G51" i="26"/>
  <c r="F5" i="26"/>
  <c r="AH7" i="26"/>
  <c r="AH6" i="26" s="1"/>
  <c r="D3" i="26"/>
  <c r="Q3" i="26"/>
  <c r="P3" i="26"/>
  <c r="O3" i="26"/>
  <c r="N3" i="26"/>
  <c r="M3" i="26"/>
  <c r="L3" i="26"/>
  <c r="E3" i="26"/>
  <c r="AK6" i="25"/>
  <c r="AK7" i="25"/>
  <c r="AK8" i="25"/>
  <c r="AK9" i="25"/>
  <c r="AK10" i="25"/>
  <c r="AK11" i="25"/>
  <c r="AK12" i="25"/>
  <c r="AK13" i="25"/>
  <c r="AK14" i="25"/>
  <c r="AK15" i="25"/>
  <c r="AK16" i="25"/>
  <c r="AK17" i="25"/>
  <c r="AK18" i="25"/>
  <c r="AK19" i="25"/>
  <c r="AK20" i="25"/>
  <c r="AK21" i="25"/>
  <c r="AK22" i="25"/>
  <c r="AK23" i="25"/>
  <c r="AK24" i="25"/>
  <c r="AK25" i="25"/>
  <c r="AK26" i="25"/>
  <c r="AK27" i="25"/>
  <c r="AK28" i="25"/>
  <c r="AK29" i="25"/>
  <c r="AK30" i="25"/>
  <c r="AK31" i="25"/>
  <c r="AK32" i="25"/>
  <c r="AK33" i="25"/>
  <c r="AK34" i="25"/>
  <c r="AK35" i="25"/>
  <c r="AK36" i="25"/>
  <c r="AK37" i="25"/>
  <c r="AK38" i="25"/>
  <c r="AK39" i="25"/>
  <c r="AK40" i="25"/>
  <c r="AK41" i="25"/>
  <c r="AK42" i="25"/>
  <c r="AK43" i="25"/>
  <c r="AK44" i="25"/>
  <c r="AK45" i="25"/>
  <c r="AK46" i="25"/>
  <c r="AK47" i="25"/>
  <c r="AK48" i="25"/>
  <c r="AK49" i="25"/>
  <c r="AK50" i="25"/>
  <c r="AK51" i="25"/>
  <c r="AK52" i="25"/>
  <c r="AK53" i="25"/>
  <c r="AK54" i="25"/>
  <c r="AK55" i="25"/>
  <c r="AK5" i="25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29" i="25"/>
  <c r="R30" i="25"/>
  <c r="R31" i="25"/>
  <c r="R32" i="25"/>
  <c r="R33" i="25"/>
  <c r="R34" i="25"/>
  <c r="R35" i="25"/>
  <c r="R36" i="25"/>
  <c r="R37" i="25"/>
  <c r="R38" i="25"/>
  <c r="R39" i="25"/>
  <c r="R40" i="25"/>
  <c r="R41" i="25"/>
  <c r="R42" i="25"/>
  <c r="R43" i="25"/>
  <c r="R44" i="25"/>
  <c r="R45" i="25"/>
  <c r="R46" i="25"/>
  <c r="R47" i="25"/>
  <c r="R48" i="25"/>
  <c r="R49" i="25"/>
  <c r="R50" i="25"/>
  <c r="R51" i="25"/>
  <c r="R52" i="25"/>
  <c r="R53" i="25"/>
  <c r="R54" i="25"/>
  <c r="R55" i="25"/>
  <c r="R5" i="25"/>
  <c r="AG6" i="25"/>
  <c r="AH6" i="25"/>
  <c r="AI6" i="25"/>
  <c r="AJ6" i="25"/>
  <c r="AL6" i="25"/>
  <c r="AG7" i="25"/>
  <c r="AH7" i="25"/>
  <c r="AI7" i="25"/>
  <c r="AJ7" i="25"/>
  <c r="AL7" i="25"/>
  <c r="AG8" i="25"/>
  <c r="AH8" i="25"/>
  <c r="AI8" i="25"/>
  <c r="AJ8" i="25"/>
  <c r="AL8" i="25"/>
  <c r="AG9" i="25"/>
  <c r="AH9" i="25"/>
  <c r="AI9" i="25"/>
  <c r="AJ9" i="25"/>
  <c r="AL9" i="25"/>
  <c r="AG10" i="25"/>
  <c r="AH10" i="25"/>
  <c r="AI10" i="25"/>
  <c r="AJ10" i="25"/>
  <c r="AL10" i="25"/>
  <c r="AG11" i="25"/>
  <c r="AH11" i="25"/>
  <c r="AI11" i="25"/>
  <c r="AJ11" i="25"/>
  <c r="AL11" i="25"/>
  <c r="AG12" i="25"/>
  <c r="AH12" i="25"/>
  <c r="AI12" i="25"/>
  <c r="AJ12" i="25"/>
  <c r="AL12" i="25"/>
  <c r="AG13" i="25"/>
  <c r="AH13" i="25"/>
  <c r="AI13" i="25"/>
  <c r="AJ13" i="25"/>
  <c r="AL13" i="25"/>
  <c r="AG14" i="25"/>
  <c r="AH14" i="25"/>
  <c r="AI14" i="25"/>
  <c r="AJ14" i="25"/>
  <c r="AL14" i="25"/>
  <c r="AG15" i="25"/>
  <c r="AH15" i="25"/>
  <c r="AI15" i="25"/>
  <c r="AJ15" i="25"/>
  <c r="AL15" i="25"/>
  <c r="AG16" i="25"/>
  <c r="AH16" i="25"/>
  <c r="AI16" i="25"/>
  <c r="AJ16" i="25"/>
  <c r="AL16" i="25"/>
  <c r="AG17" i="25"/>
  <c r="AH17" i="25"/>
  <c r="AI17" i="25"/>
  <c r="AJ17" i="25"/>
  <c r="AL17" i="25"/>
  <c r="AG18" i="25"/>
  <c r="AH18" i="25"/>
  <c r="AI18" i="25"/>
  <c r="AJ18" i="25"/>
  <c r="AL18" i="25"/>
  <c r="AG19" i="25"/>
  <c r="AH19" i="25"/>
  <c r="AI19" i="25"/>
  <c r="AJ19" i="25"/>
  <c r="AL19" i="25"/>
  <c r="AG20" i="25"/>
  <c r="AH20" i="25"/>
  <c r="AI20" i="25"/>
  <c r="AJ20" i="25"/>
  <c r="AL20" i="25"/>
  <c r="AG21" i="25"/>
  <c r="AH21" i="25"/>
  <c r="AI21" i="25"/>
  <c r="AJ21" i="25"/>
  <c r="AL21" i="25"/>
  <c r="AG22" i="25"/>
  <c r="AH22" i="25"/>
  <c r="AI22" i="25"/>
  <c r="AJ22" i="25"/>
  <c r="AL22" i="25"/>
  <c r="AG23" i="25"/>
  <c r="AH23" i="25"/>
  <c r="AI23" i="25"/>
  <c r="AJ23" i="25"/>
  <c r="AL23" i="25"/>
  <c r="AG24" i="25"/>
  <c r="AH24" i="25"/>
  <c r="AI24" i="25"/>
  <c r="AJ24" i="25"/>
  <c r="AL24" i="25"/>
  <c r="AG25" i="25"/>
  <c r="AH25" i="25"/>
  <c r="AI25" i="25"/>
  <c r="AJ25" i="25"/>
  <c r="AL25" i="25"/>
  <c r="AG26" i="25"/>
  <c r="AH26" i="25"/>
  <c r="AI26" i="25"/>
  <c r="AJ26" i="25"/>
  <c r="AL26" i="25"/>
  <c r="AG27" i="25"/>
  <c r="AH27" i="25"/>
  <c r="AI27" i="25"/>
  <c r="AJ27" i="25"/>
  <c r="AL27" i="25"/>
  <c r="AG28" i="25"/>
  <c r="AH28" i="25"/>
  <c r="AI28" i="25"/>
  <c r="AJ28" i="25"/>
  <c r="AL28" i="25"/>
  <c r="AG29" i="25"/>
  <c r="AH29" i="25"/>
  <c r="AI29" i="25"/>
  <c r="AJ29" i="25"/>
  <c r="AL29" i="25"/>
  <c r="AG30" i="25"/>
  <c r="AH30" i="25"/>
  <c r="AI30" i="25"/>
  <c r="AJ30" i="25"/>
  <c r="AL30" i="25"/>
  <c r="AG31" i="25"/>
  <c r="AH31" i="25"/>
  <c r="AI31" i="25"/>
  <c r="AJ31" i="25"/>
  <c r="AL31" i="25"/>
  <c r="AG32" i="25"/>
  <c r="AH32" i="25"/>
  <c r="AI32" i="25"/>
  <c r="AJ32" i="25"/>
  <c r="AL32" i="25"/>
  <c r="AG33" i="25"/>
  <c r="AH33" i="25"/>
  <c r="AI33" i="25"/>
  <c r="AJ33" i="25"/>
  <c r="AL33" i="25"/>
  <c r="AG34" i="25"/>
  <c r="AH34" i="25"/>
  <c r="AI34" i="25"/>
  <c r="AJ34" i="25"/>
  <c r="AL34" i="25"/>
  <c r="AG35" i="25"/>
  <c r="AH35" i="25"/>
  <c r="AI35" i="25"/>
  <c r="AJ35" i="25"/>
  <c r="AL35" i="25"/>
  <c r="AG36" i="25"/>
  <c r="AH36" i="25"/>
  <c r="AI36" i="25"/>
  <c r="AJ36" i="25"/>
  <c r="AL36" i="25"/>
  <c r="AG37" i="25"/>
  <c r="AH37" i="25"/>
  <c r="AI37" i="25"/>
  <c r="AJ37" i="25"/>
  <c r="AL37" i="25"/>
  <c r="AG38" i="25"/>
  <c r="AH38" i="25"/>
  <c r="AI38" i="25"/>
  <c r="AJ38" i="25"/>
  <c r="AL38" i="25"/>
  <c r="AG39" i="25"/>
  <c r="AH39" i="25"/>
  <c r="AI39" i="25"/>
  <c r="AJ39" i="25"/>
  <c r="AL39" i="25"/>
  <c r="AG40" i="25"/>
  <c r="AH40" i="25"/>
  <c r="AI40" i="25"/>
  <c r="AJ40" i="25"/>
  <c r="AL40" i="25"/>
  <c r="AG41" i="25"/>
  <c r="AH41" i="25"/>
  <c r="AI41" i="25"/>
  <c r="AJ41" i="25"/>
  <c r="AL41" i="25"/>
  <c r="AG42" i="25"/>
  <c r="AH42" i="25"/>
  <c r="AI42" i="25"/>
  <c r="AJ42" i="25"/>
  <c r="AL42" i="25"/>
  <c r="AG43" i="25"/>
  <c r="AH43" i="25"/>
  <c r="AI43" i="25"/>
  <c r="AJ43" i="25"/>
  <c r="AL43" i="25"/>
  <c r="AG44" i="25"/>
  <c r="AH44" i="25"/>
  <c r="AI44" i="25"/>
  <c r="AJ44" i="25"/>
  <c r="AL44" i="25"/>
  <c r="AG45" i="25"/>
  <c r="AH45" i="25"/>
  <c r="AI45" i="25"/>
  <c r="AJ45" i="25"/>
  <c r="AL45" i="25"/>
  <c r="AG46" i="25"/>
  <c r="AH46" i="25"/>
  <c r="AI46" i="25"/>
  <c r="AJ46" i="25"/>
  <c r="AL46" i="25"/>
  <c r="AG47" i="25"/>
  <c r="AH47" i="25"/>
  <c r="AI47" i="25"/>
  <c r="AJ47" i="25"/>
  <c r="AL47" i="25"/>
  <c r="AG48" i="25"/>
  <c r="AH48" i="25"/>
  <c r="AI48" i="25"/>
  <c r="AJ48" i="25"/>
  <c r="AL48" i="25"/>
  <c r="AG49" i="25"/>
  <c r="AH49" i="25"/>
  <c r="AI49" i="25"/>
  <c r="AJ49" i="25"/>
  <c r="AL49" i="25"/>
  <c r="AG50" i="25"/>
  <c r="AH50" i="25"/>
  <c r="AI50" i="25"/>
  <c r="AJ50" i="25"/>
  <c r="AL50" i="25"/>
  <c r="AG51" i="25"/>
  <c r="AH51" i="25"/>
  <c r="AI51" i="25"/>
  <c r="AJ51" i="25"/>
  <c r="AL51" i="25"/>
  <c r="AG52" i="25"/>
  <c r="AH52" i="25"/>
  <c r="AI52" i="25"/>
  <c r="AJ52" i="25"/>
  <c r="AL52" i="25"/>
  <c r="AG53" i="25"/>
  <c r="AH53" i="25"/>
  <c r="AI53" i="25"/>
  <c r="AJ53" i="25"/>
  <c r="AL53" i="25"/>
  <c r="AG54" i="25"/>
  <c r="AH54" i="25"/>
  <c r="AI54" i="25"/>
  <c r="AJ54" i="25"/>
  <c r="AL54" i="25"/>
  <c r="AG55" i="25"/>
  <c r="AH55" i="25"/>
  <c r="AI55" i="25"/>
  <c r="AJ55" i="25"/>
  <c r="AL55" i="25"/>
  <c r="AL5" i="25"/>
  <c r="AJ5" i="25"/>
  <c r="AI5" i="25"/>
  <c r="AH5" i="25"/>
  <c r="AG5" i="25"/>
  <c r="AL3" i="25"/>
  <c r="AK3" i="25"/>
  <c r="AJ3" i="25"/>
  <c r="AI3" i="25"/>
  <c r="AH3" i="25"/>
  <c r="AG3" i="25"/>
  <c r="N6" i="25"/>
  <c r="O6" i="25"/>
  <c r="P6" i="25"/>
  <c r="Q6" i="25"/>
  <c r="S6" i="25"/>
  <c r="N7" i="25"/>
  <c r="O7" i="25"/>
  <c r="P7" i="25"/>
  <c r="Q7" i="25"/>
  <c r="S7" i="25"/>
  <c r="N8" i="25"/>
  <c r="O8" i="25"/>
  <c r="P8" i="25"/>
  <c r="Q8" i="25"/>
  <c r="S8" i="25"/>
  <c r="N9" i="25"/>
  <c r="O9" i="25"/>
  <c r="P9" i="25"/>
  <c r="Q9" i="25"/>
  <c r="S9" i="25"/>
  <c r="N10" i="25"/>
  <c r="O10" i="25"/>
  <c r="P10" i="25"/>
  <c r="Q10" i="25"/>
  <c r="S10" i="25"/>
  <c r="N11" i="25"/>
  <c r="O11" i="25"/>
  <c r="P11" i="25"/>
  <c r="Q11" i="25"/>
  <c r="S11" i="25"/>
  <c r="N12" i="25"/>
  <c r="O12" i="25"/>
  <c r="P12" i="25"/>
  <c r="Q12" i="25"/>
  <c r="S12" i="25"/>
  <c r="N13" i="25"/>
  <c r="O13" i="25"/>
  <c r="P13" i="25"/>
  <c r="Q13" i="25"/>
  <c r="S13" i="25"/>
  <c r="N14" i="25"/>
  <c r="O14" i="25"/>
  <c r="P14" i="25"/>
  <c r="Q14" i="25"/>
  <c r="S14" i="25"/>
  <c r="N15" i="25"/>
  <c r="O15" i="25"/>
  <c r="P15" i="25"/>
  <c r="Q15" i="25"/>
  <c r="S15" i="25"/>
  <c r="N16" i="25"/>
  <c r="O16" i="25"/>
  <c r="P16" i="25"/>
  <c r="Q16" i="25"/>
  <c r="S16" i="25"/>
  <c r="N17" i="25"/>
  <c r="O17" i="25"/>
  <c r="P17" i="25"/>
  <c r="Q17" i="25"/>
  <c r="S17" i="25"/>
  <c r="N18" i="25"/>
  <c r="O18" i="25"/>
  <c r="P18" i="25"/>
  <c r="Q18" i="25"/>
  <c r="S18" i="25"/>
  <c r="N19" i="25"/>
  <c r="O19" i="25"/>
  <c r="P19" i="25"/>
  <c r="Q19" i="25"/>
  <c r="S19" i="25"/>
  <c r="N20" i="25"/>
  <c r="O20" i="25"/>
  <c r="P20" i="25"/>
  <c r="Q20" i="25"/>
  <c r="S20" i="25"/>
  <c r="N21" i="25"/>
  <c r="O21" i="25"/>
  <c r="P21" i="25"/>
  <c r="Q21" i="25"/>
  <c r="S21" i="25"/>
  <c r="N22" i="25"/>
  <c r="O22" i="25"/>
  <c r="P22" i="25"/>
  <c r="Q22" i="25"/>
  <c r="S22" i="25"/>
  <c r="N23" i="25"/>
  <c r="O23" i="25"/>
  <c r="P23" i="25"/>
  <c r="Q23" i="25"/>
  <c r="S23" i="25"/>
  <c r="N24" i="25"/>
  <c r="O24" i="25"/>
  <c r="P24" i="25"/>
  <c r="Q24" i="25"/>
  <c r="S24" i="25"/>
  <c r="N25" i="25"/>
  <c r="O25" i="25"/>
  <c r="P25" i="25"/>
  <c r="Q25" i="25"/>
  <c r="S25" i="25"/>
  <c r="N26" i="25"/>
  <c r="O26" i="25"/>
  <c r="P26" i="25"/>
  <c r="Q26" i="25"/>
  <c r="S26" i="25"/>
  <c r="N27" i="25"/>
  <c r="O27" i="25"/>
  <c r="P27" i="25"/>
  <c r="Q27" i="25"/>
  <c r="S27" i="25"/>
  <c r="N28" i="25"/>
  <c r="O28" i="25"/>
  <c r="P28" i="25"/>
  <c r="Q28" i="25"/>
  <c r="S28" i="25"/>
  <c r="N29" i="25"/>
  <c r="O29" i="25"/>
  <c r="P29" i="25"/>
  <c r="Q29" i="25"/>
  <c r="S29" i="25"/>
  <c r="N30" i="25"/>
  <c r="O30" i="25"/>
  <c r="P30" i="25"/>
  <c r="Q30" i="25"/>
  <c r="S30" i="25"/>
  <c r="N31" i="25"/>
  <c r="O31" i="25"/>
  <c r="P31" i="25"/>
  <c r="Q31" i="25"/>
  <c r="S31" i="25"/>
  <c r="N32" i="25"/>
  <c r="O32" i="25"/>
  <c r="P32" i="25"/>
  <c r="Q32" i="25"/>
  <c r="S32" i="25"/>
  <c r="N33" i="25"/>
  <c r="O33" i="25"/>
  <c r="P33" i="25"/>
  <c r="Q33" i="25"/>
  <c r="S33" i="25"/>
  <c r="N34" i="25"/>
  <c r="O34" i="25"/>
  <c r="P34" i="25"/>
  <c r="Q34" i="25"/>
  <c r="S34" i="25"/>
  <c r="N35" i="25"/>
  <c r="O35" i="25"/>
  <c r="P35" i="25"/>
  <c r="Q35" i="25"/>
  <c r="S35" i="25"/>
  <c r="N36" i="25"/>
  <c r="O36" i="25"/>
  <c r="P36" i="25"/>
  <c r="Q36" i="25"/>
  <c r="S36" i="25"/>
  <c r="N37" i="25"/>
  <c r="O37" i="25"/>
  <c r="P37" i="25"/>
  <c r="Q37" i="25"/>
  <c r="S37" i="25"/>
  <c r="N38" i="25"/>
  <c r="O38" i="25"/>
  <c r="P38" i="25"/>
  <c r="Q38" i="25"/>
  <c r="S38" i="25"/>
  <c r="N39" i="25"/>
  <c r="O39" i="25"/>
  <c r="P39" i="25"/>
  <c r="Q39" i="25"/>
  <c r="S39" i="25"/>
  <c r="N40" i="25"/>
  <c r="O40" i="25"/>
  <c r="P40" i="25"/>
  <c r="Q40" i="25"/>
  <c r="S40" i="25"/>
  <c r="N41" i="25"/>
  <c r="O41" i="25"/>
  <c r="P41" i="25"/>
  <c r="Q41" i="25"/>
  <c r="S41" i="25"/>
  <c r="N42" i="25"/>
  <c r="O42" i="25"/>
  <c r="P42" i="25"/>
  <c r="Q42" i="25"/>
  <c r="S42" i="25"/>
  <c r="N43" i="25"/>
  <c r="O43" i="25"/>
  <c r="P43" i="25"/>
  <c r="Q43" i="25"/>
  <c r="S43" i="25"/>
  <c r="N44" i="25"/>
  <c r="O44" i="25"/>
  <c r="P44" i="25"/>
  <c r="Q44" i="25"/>
  <c r="S44" i="25"/>
  <c r="N45" i="25"/>
  <c r="O45" i="25"/>
  <c r="P45" i="25"/>
  <c r="Q45" i="25"/>
  <c r="S45" i="25"/>
  <c r="N46" i="25"/>
  <c r="O46" i="25"/>
  <c r="P46" i="25"/>
  <c r="Q46" i="25"/>
  <c r="S46" i="25"/>
  <c r="N47" i="25"/>
  <c r="O47" i="25"/>
  <c r="P47" i="25"/>
  <c r="Q47" i="25"/>
  <c r="S47" i="25"/>
  <c r="N48" i="25"/>
  <c r="O48" i="25"/>
  <c r="P48" i="25"/>
  <c r="Q48" i="25"/>
  <c r="S48" i="25"/>
  <c r="N49" i="25"/>
  <c r="O49" i="25"/>
  <c r="P49" i="25"/>
  <c r="Q49" i="25"/>
  <c r="S49" i="25"/>
  <c r="N50" i="25"/>
  <c r="O50" i="25"/>
  <c r="P50" i="25"/>
  <c r="Q50" i="25"/>
  <c r="S50" i="25"/>
  <c r="N51" i="25"/>
  <c r="O51" i="25"/>
  <c r="P51" i="25"/>
  <c r="Q51" i="25"/>
  <c r="S51" i="25"/>
  <c r="N52" i="25"/>
  <c r="O52" i="25"/>
  <c r="P52" i="25"/>
  <c r="Q52" i="25"/>
  <c r="S52" i="25"/>
  <c r="N53" i="25"/>
  <c r="O53" i="25"/>
  <c r="P53" i="25"/>
  <c r="Q53" i="25"/>
  <c r="S53" i="25"/>
  <c r="N54" i="25"/>
  <c r="O54" i="25"/>
  <c r="P54" i="25"/>
  <c r="Q54" i="25"/>
  <c r="S54" i="25"/>
  <c r="N55" i="25"/>
  <c r="O55" i="25"/>
  <c r="P55" i="25"/>
  <c r="Q55" i="25"/>
  <c r="S55" i="25"/>
  <c r="S5" i="25"/>
  <c r="S3" i="25"/>
  <c r="R3" i="25"/>
  <c r="Q5" i="25"/>
  <c r="Q3" i="25"/>
  <c r="P5" i="25"/>
  <c r="N5" i="26" s="1"/>
  <c r="P3" i="25"/>
  <c r="O5" i="25"/>
  <c r="O3" i="25"/>
  <c r="N5" i="25"/>
  <c r="N3" i="25"/>
  <c r="Y6" i="25"/>
  <c r="Z6" i="25"/>
  <c r="Y7" i="25"/>
  <c r="Z7" i="25"/>
  <c r="Y8" i="25"/>
  <c r="Z8" i="25"/>
  <c r="Y9" i="25"/>
  <c r="Z9" i="25"/>
  <c r="Y10" i="25"/>
  <c r="Z10" i="25"/>
  <c r="Y11" i="25"/>
  <c r="Z11" i="25"/>
  <c r="Y12" i="25"/>
  <c r="Z12" i="25"/>
  <c r="Y13" i="25"/>
  <c r="Z13" i="25"/>
  <c r="Y14" i="25"/>
  <c r="Z14" i="25"/>
  <c r="Y15" i="25"/>
  <c r="Z15" i="25"/>
  <c r="Y16" i="25"/>
  <c r="Z16" i="25"/>
  <c r="Y17" i="25"/>
  <c r="Z17" i="25"/>
  <c r="Y18" i="25"/>
  <c r="Z18" i="25"/>
  <c r="Y19" i="25"/>
  <c r="Z19" i="25"/>
  <c r="Y20" i="25"/>
  <c r="Z20" i="25"/>
  <c r="Y21" i="25"/>
  <c r="Z21" i="25"/>
  <c r="Y22" i="25"/>
  <c r="Z22" i="25"/>
  <c r="Y23" i="25"/>
  <c r="Z23" i="25"/>
  <c r="Y24" i="25"/>
  <c r="Z24" i="25"/>
  <c r="Y25" i="25"/>
  <c r="Z25" i="25"/>
  <c r="Y26" i="25"/>
  <c r="Z26" i="25"/>
  <c r="Y27" i="25"/>
  <c r="Z27" i="25"/>
  <c r="Y28" i="25"/>
  <c r="Z28" i="25"/>
  <c r="Y29" i="25"/>
  <c r="Z29" i="25"/>
  <c r="Y30" i="25"/>
  <c r="Z30" i="25"/>
  <c r="Y31" i="25"/>
  <c r="Z31" i="25"/>
  <c r="Y32" i="25"/>
  <c r="Z32" i="25"/>
  <c r="Y33" i="25"/>
  <c r="Z33" i="25"/>
  <c r="Y34" i="25"/>
  <c r="Z34" i="25"/>
  <c r="Y35" i="25"/>
  <c r="Z35" i="25"/>
  <c r="Y36" i="25"/>
  <c r="Z36" i="25"/>
  <c r="Y37" i="25"/>
  <c r="Z37" i="25"/>
  <c r="Y38" i="25"/>
  <c r="Z38" i="25"/>
  <c r="Y39" i="25"/>
  <c r="Z39" i="25"/>
  <c r="Y40" i="25"/>
  <c r="Z40" i="25"/>
  <c r="Y41" i="25"/>
  <c r="Z41" i="25"/>
  <c r="Y42" i="25"/>
  <c r="Z42" i="25"/>
  <c r="Y43" i="25"/>
  <c r="Z43" i="25"/>
  <c r="Y44" i="25"/>
  <c r="Z44" i="25"/>
  <c r="Y45" i="25"/>
  <c r="Z45" i="25"/>
  <c r="Y46" i="25"/>
  <c r="Z46" i="25"/>
  <c r="Y47" i="25"/>
  <c r="Z47" i="25"/>
  <c r="Y48" i="25"/>
  <c r="Z48" i="25"/>
  <c r="Y49" i="25"/>
  <c r="Z49" i="25"/>
  <c r="Y50" i="25"/>
  <c r="Z50" i="25"/>
  <c r="Y51" i="25"/>
  <c r="Z51" i="25"/>
  <c r="Y52" i="25"/>
  <c r="Z52" i="25"/>
  <c r="Y53" i="25"/>
  <c r="Z53" i="25"/>
  <c r="Y54" i="25"/>
  <c r="Z54" i="25"/>
  <c r="Y55" i="25"/>
  <c r="Z55" i="25"/>
  <c r="Z5" i="25"/>
  <c r="Y5" i="25"/>
  <c r="Z3" i="25"/>
  <c r="Y3" i="25"/>
  <c r="F6" i="25"/>
  <c r="G6" i="25"/>
  <c r="F7" i="25"/>
  <c r="G7" i="25"/>
  <c r="F8" i="25"/>
  <c r="G8" i="25"/>
  <c r="F9" i="25"/>
  <c r="G9" i="25"/>
  <c r="F10" i="25"/>
  <c r="G10" i="25"/>
  <c r="F11" i="25"/>
  <c r="G11" i="25"/>
  <c r="F12" i="25"/>
  <c r="G12" i="25"/>
  <c r="F13" i="25"/>
  <c r="G13" i="25"/>
  <c r="F14" i="25"/>
  <c r="G14" i="25"/>
  <c r="F15" i="25"/>
  <c r="G15" i="25"/>
  <c r="F16" i="25"/>
  <c r="G16" i="25"/>
  <c r="F17" i="25"/>
  <c r="G17" i="25"/>
  <c r="F18" i="25"/>
  <c r="G18" i="25"/>
  <c r="F19" i="25"/>
  <c r="G19" i="25"/>
  <c r="F20" i="25"/>
  <c r="G20" i="25"/>
  <c r="F21" i="25"/>
  <c r="G21" i="25"/>
  <c r="F22" i="25"/>
  <c r="G22" i="25"/>
  <c r="F23" i="25"/>
  <c r="G23" i="25"/>
  <c r="F24" i="25"/>
  <c r="G24" i="25"/>
  <c r="F25" i="25"/>
  <c r="G25" i="25"/>
  <c r="F26" i="25"/>
  <c r="G26" i="25"/>
  <c r="F27" i="25"/>
  <c r="G27" i="25"/>
  <c r="F28" i="25"/>
  <c r="G28" i="25"/>
  <c r="F29" i="25"/>
  <c r="G29" i="25"/>
  <c r="F30" i="25"/>
  <c r="G30" i="25"/>
  <c r="F31" i="25"/>
  <c r="G31" i="25"/>
  <c r="F32" i="25"/>
  <c r="G32" i="25"/>
  <c r="F33" i="25"/>
  <c r="G33" i="25"/>
  <c r="F34" i="25"/>
  <c r="G34" i="25"/>
  <c r="F35" i="25"/>
  <c r="G35" i="25"/>
  <c r="F36" i="25"/>
  <c r="G36" i="25"/>
  <c r="F37" i="25"/>
  <c r="G37" i="25"/>
  <c r="F38" i="25"/>
  <c r="G38" i="25"/>
  <c r="F39" i="25"/>
  <c r="G39" i="25"/>
  <c r="F40" i="25"/>
  <c r="G40" i="25"/>
  <c r="F41" i="25"/>
  <c r="G41" i="25"/>
  <c r="F42" i="25"/>
  <c r="G42" i="25"/>
  <c r="F43" i="25"/>
  <c r="G43" i="25"/>
  <c r="F44" i="25"/>
  <c r="G44" i="25"/>
  <c r="F45" i="25"/>
  <c r="G45" i="25"/>
  <c r="F46" i="25"/>
  <c r="G46" i="25"/>
  <c r="F47" i="25"/>
  <c r="G47" i="25"/>
  <c r="F48" i="25"/>
  <c r="G48" i="25"/>
  <c r="F49" i="25"/>
  <c r="G49" i="25"/>
  <c r="F50" i="25"/>
  <c r="G50" i="25"/>
  <c r="F51" i="25"/>
  <c r="G51" i="25"/>
  <c r="F52" i="25"/>
  <c r="G52" i="25"/>
  <c r="F53" i="25"/>
  <c r="G53" i="25"/>
  <c r="F54" i="25"/>
  <c r="G54" i="25"/>
  <c r="F55" i="25"/>
  <c r="G55" i="25"/>
  <c r="F3" i="25"/>
  <c r="G3" i="25"/>
  <c r="G5" i="25"/>
  <c r="Q5" i="26" l="1"/>
  <c r="Z57" i="26"/>
  <c r="Z33" i="26"/>
  <c r="Z50" i="26"/>
  <c r="Z10" i="26"/>
  <c r="Z28" i="26"/>
  <c r="Z27" i="26"/>
  <c r="Z21" i="26"/>
  <c r="Z14" i="26"/>
  <c r="Z15" i="26"/>
  <c r="N24" i="26"/>
  <c r="N22" i="26"/>
  <c r="N25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3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9" i="26"/>
  <c r="U5" i="26"/>
  <c r="U10" i="26" s="1"/>
  <c r="P5" i="26"/>
  <c r="Z34" i="26"/>
  <c r="Z56" i="26"/>
  <c r="Z58" i="26"/>
  <c r="Z19" i="26"/>
  <c r="Z12" i="26"/>
  <c r="Z53" i="26"/>
  <c r="Z46" i="26"/>
  <c r="Z47" i="26"/>
  <c r="O5" i="26"/>
  <c r="Z17" i="26"/>
  <c r="Z54" i="26"/>
  <c r="Z32" i="26"/>
  <c r="Z40" i="26"/>
  <c r="Z44" i="26"/>
  <c r="Z43" i="26"/>
  <c r="Z37" i="26"/>
  <c r="Z30" i="26"/>
  <c r="L5" i="26"/>
  <c r="M5" i="26"/>
  <c r="U26" i="26"/>
  <c r="U34" i="26"/>
  <c r="U42" i="26"/>
  <c r="U50" i="26"/>
  <c r="U17" i="26"/>
  <c r="U25" i="26"/>
  <c r="U33" i="26"/>
  <c r="U41" i="26"/>
  <c r="U49" i="26"/>
  <c r="U24" i="26"/>
  <c r="U32" i="26"/>
  <c r="U40" i="26"/>
  <c r="U48" i="26"/>
  <c r="U56" i="26"/>
  <c r="U46" i="26"/>
  <c r="U54" i="26"/>
  <c r="U15" i="26"/>
  <c r="U23" i="26"/>
  <c r="U31" i="26"/>
  <c r="U47" i="26"/>
  <c r="U55" i="26"/>
  <c r="U9" i="26"/>
  <c r="U14" i="26"/>
  <c r="U22" i="26"/>
  <c r="U29" i="26"/>
  <c r="U44" i="26"/>
  <c r="U11" i="26"/>
  <c r="U45" i="26"/>
  <c r="U36" i="26"/>
  <c r="U35" i="26"/>
  <c r="U21" i="26"/>
  <c r="U51" i="26"/>
  <c r="U12" i="26"/>
  <c r="U27" i="26"/>
  <c r="U37" i="26"/>
  <c r="U52" i="26"/>
  <c r="U57" i="26"/>
  <c r="U13" i="26"/>
  <c r="U28" i="26"/>
  <c r="U19" i="26"/>
  <c r="U53" i="26"/>
  <c r="V5" i="26"/>
  <c r="Y14" i="26"/>
  <c r="Y22" i="26"/>
  <c r="Y30" i="26"/>
  <c r="Y38" i="26"/>
  <c r="Y46" i="26"/>
  <c r="Y54" i="26"/>
  <c r="Y13" i="26"/>
  <c r="Y21" i="26"/>
  <c r="Y29" i="26"/>
  <c r="Y37" i="26"/>
  <c r="Y45" i="26"/>
  <c r="Y53" i="26"/>
  <c r="Y12" i="26"/>
  <c r="Y20" i="26"/>
  <c r="Y28" i="26"/>
  <c r="Y36" i="26"/>
  <c r="Y44" i="26"/>
  <c r="Y52" i="26"/>
  <c r="Y18" i="26"/>
  <c r="Y11" i="26"/>
  <c r="Y19" i="26"/>
  <c r="Y27" i="26"/>
  <c r="Y35" i="26"/>
  <c r="Y43" i="26"/>
  <c r="Y51" i="26"/>
  <c r="Y59" i="26"/>
  <c r="Y10" i="26"/>
  <c r="Y26" i="26"/>
  <c r="Y34" i="26"/>
  <c r="Y42" i="26"/>
  <c r="Y50" i="26"/>
  <c r="Y58" i="26"/>
  <c r="Y16" i="26"/>
  <c r="Y31" i="26"/>
  <c r="Y55" i="26"/>
  <c r="Y9" i="26"/>
  <c r="Y23" i="26"/>
  <c r="Y41" i="26"/>
  <c r="Y32" i="26"/>
  <c r="Y47" i="26"/>
  <c r="Y56" i="26"/>
  <c r="Y33" i="26"/>
  <c r="Y48" i="26"/>
  <c r="Y24" i="26"/>
  <c r="Y39" i="26"/>
  <c r="Y15" i="26"/>
  <c r="Y49" i="26"/>
  <c r="Y57" i="26"/>
  <c r="Y25" i="26"/>
  <c r="Y40" i="26"/>
  <c r="Y17" i="26"/>
  <c r="X13" i="26"/>
  <c r="X21" i="26"/>
  <c r="X29" i="26"/>
  <c r="X37" i="26"/>
  <c r="X45" i="26"/>
  <c r="X53" i="26"/>
  <c r="X9" i="26"/>
  <c r="X12" i="26"/>
  <c r="X20" i="26"/>
  <c r="X28" i="26"/>
  <c r="X36" i="26"/>
  <c r="X44" i="26"/>
  <c r="X52" i="26"/>
  <c r="X11" i="26"/>
  <c r="X19" i="26"/>
  <c r="X27" i="26"/>
  <c r="X35" i="26"/>
  <c r="X43" i="26"/>
  <c r="X51" i="26"/>
  <c r="X59" i="26"/>
  <c r="X25" i="26"/>
  <c r="X33" i="26"/>
  <c r="X41" i="26"/>
  <c r="X57" i="26"/>
  <c r="X10" i="26"/>
  <c r="X18" i="26"/>
  <c r="X26" i="26"/>
  <c r="X34" i="26"/>
  <c r="X42" i="26"/>
  <c r="X50" i="26"/>
  <c r="X58" i="26"/>
  <c r="X17" i="26"/>
  <c r="X49" i="26"/>
  <c r="X22" i="26"/>
  <c r="X23" i="26"/>
  <c r="X14" i="26"/>
  <c r="X48" i="26"/>
  <c r="X32" i="26"/>
  <c r="X47" i="26"/>
  <c r="X38" i="26"/>
  <c r="X56" i="26"/>
  <c r="X24" i="26"/>
  <c r="X39" i="26"/>
  <c r="X54" i="26"/>
  <c r="X15" i="26"/>
  <c r="X30" i="26"/>
  <c r="X40" i="26"/>
  <c r="X16" i="26"/>
  <c r="X31" i="26"/>
  <c r="X46" i="26"/>
  <c r="X55" i="26"/>
  <c r="W12" i="26"/>
  <c r="W20" i="26"/>
  <c r="W28" i="26"/>
  <c r="W36" i="26"/>
  <c r="W44" i="26"/>
  <c r="W52" i="26"/>
  <c r="W11" i="26"/>
  <c r="W19" i="26"/>
  <c r="W27" i="26"/>
  <c r="W35" i="26"/>
  <c r="W43" i="26"/>
  <c r="W51" i="26"/>
  <c r="W10" i="26"/>
  <c r="W18" i="26"/>
  <c r="W26" i="26"/>
  <c r="W34" i="26"/>
  <c r="W42" i="26"/>
  <c r="W50" i="26"/>
  <c r="W58" i="26"/>
  <c r="W16" i="26"/>
  <c r="W48" i="26"/>
  <c r="W17" i="26"/>
  <c r="W25" i="26"/>
  <c r="W33" i="26"/>
  <c r="W41" i="26"/>
  <c r="W49" i="26"/>
  <c r="W57" i="26"/>
  <c r="W24" i="26"/>
  <c r="W32" i="26"/>
  <c r="W40" i="26"/>
  <c r="W56" i="26"/>
  <c r="W13" i="26"/>
  <c r="W47" i="26"/>
  <c r="W29" i="26"/>
  <c r="W23" i="26"/>
  <c r="W38" i="26"/>
  <c r="W53" i="26"/>
  <c r="W9" i="26"/>
  <c r="W14" i="26"/>
  <c r="W39" i="26"/>
  <c r="W54" i="26"/>
  <c r="W15" i="26"/>
  <c r="W30" i="26"/>
  <c r="W45" i="26"/>
  <c r="W21" i="26"/>
  <c r="W59" i="26"/>
  <c r="W31" i="26"/>
  <c r="W46" i="26"/>
  <c r="W55" i="26"/>
  <c r="W22" i="26"/>
  <c r="W37" i="26"/>
  <c r="F16" i="26"/>
  <c r="F24" i="26"/>
  <c r="F32" i="26"/>
  <c r="F40" i="26"/>
  <c r="F48" i="26"/>
  <c r="F56" i="26"/>
  <c r="F15" i="26"/>
  <c r="F23" i="26"/>
  <c r="F31" i="26"/>
  <c r="F39" i="26"/>
  <c r="F47" i="26"/>
  <c r="F55" i="26"/>
  <c r="F12" i="26"/>
  <c r="F18" i="26"/>
  <c r="F38" i="26"/>
  <c r="F44" i="26"/>
  <c r="F50" i="26"/>
  <c r="F29" i="26"/>
  <c r="F35" i="26"/>
  <c r="F41" i="26"/>
  <c r="F14" i="26"/>
  <c r="F20" i="26"/>
  <c r="F26" i="26"/>
  <c r="F46" i="26"/>
  <c r="F52" i="26"/>
  <c r="F59" i="26"/>
  <c r="F9" i="26"/>
  <c r="F11" i="26"/>
  <c r="F17" i="26"/>
  <c r="F37" i="26"/>
  <c r="F43" i="26"/>
  <c r="F49" i="26"/>
  <c r="F22" i="26"/>
  <c r="F28" i="26"/>
  <c r="F34" i="26"/>
  <c r="F27" i="26"/>
  <c r="F58" i="26"/>
  <c r="F45" i="26"/>
  <c r="F13" i="26"/>
  <c r="F25" i="26"/>
  <c r="F53" i="26"/>
  <c r="F21" i="26"/>
  <c r="F33" i="26"/>
  <c r="F54" i="26"/>
  <c r="F30" i="26"/>
  <c r="F42" i="26"/>
  <c r="F51" i="26"/>
  <c r="F57" i="26"/>
  <c r="F36" i="26"/>
  <c r="F10" i="26"/>
  <c r="F19" i="26"/>
  <c r="E5" i="26"/>
  <c r="X6" i="25"/>
  <c r="X7" i="25"/>
  <c r="X8" i="25"/>
  <c r="X9" i="25"/>
  <c r="X10" i="25"/>
  <c r="X11" i="25"/>
  <c r="X12" i="25"/>
  <c r="X13" i="25"/>
  <c r="X14" i="25"/>
  <c r="X15" i="25"/>
  <c r="X16" i="25"/>
  <c r="X17" i="25"/>
  <c r="X18" i="25"/>
  <c r="X19" i="25"/>
  <c r="X20" i="25"/>
  <c r="X21" i="25"/>
  <c r="X22" i="25"/>
  <c r="X23" i="25"/>
  <c r="X24" i="25"/>
  <c r="X25" i="25"/>
  <c r="X26" i="25"/>
  <c r="X27" i="25"/>
  <c r="X28" i="25"/>
  <c r="X29" i="25"/>
  <c r="X30" i="25"/>
  <c r="X31" i="25"/>
  <c r="X32" i="25"/>
  <c r="X33" i="25"/>
  <c r="X34" i="25"/>
  <c r="X35" i="25"/>
  <c r="X36" i="25"/>
  <c r="X37" i="25"/>
  <c r="X38" i="25"/>
  <c r="X39" i="25"/>
  <c r="X40" i="25"/>
  <c r="X41" i="25"/>
  <c r="X42" i="25"/>
  <c r="X43" i="25"/>
  <c r="X44" i="25"/>
  <c r="X45" i="25"/>
  <c r="X46" i="25"/>
  <c r="X47" i="25"/>
  <c r="X48" i="25"/>
  <c r="X49" i="25"/>
  <c r="X50" i="25"/>
  <c r="X51" i="25"/>
  <c r="X52" i="25"/>
  <c r="X53" i="25"/>
  <c r="X54" i="25"/>
  <c r="X55" i="25"/>
  <c r="X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" i="25"/>
  <c r="F5" i="25"/>
  <c r="D5" i="26" s="1"/>
  <c r="U18" i="26" l="1"/>
  <c r="O16" i="26"/>
  <c r="O23" i="26"/>
  <c r="O27" i="26"/>
  <c r="O30" i="26"/>
  <c r="O33" i="26"/>
  <c r="O37" i="26"/>
  <c r="O42" i="26"/>
  <c r="O46" i="26"/>
  <c r="O50" i="26"/>
  <c r="O54" i="26"/>
  <c r="O59" i="26"/>
  <c r="O10" i="26"/>
  <c r="O11" i="26"/>
  <c r="O12" i="26"/>
  <c r="O13" i="26"/>
  <c r="O15" i="26"/>
  <c r="O17" i="26"/>
  <c r="O19" i="26"/>
  <c r="O20" i="26"/>
  <c r="O22" i="26"/>
  <c r="O24" i="26"/>
  <c r="O26" i="26"/>
  <c r="O31" i="26"/>
  <c r="O36" i="26"/>
  <c r="O40" i="26"/>
  <c r="O44" i="26"/>
  <c r="O49" i="26"/>
  <c r="O53" i="26"/>
  <c r="O58" i="26"/>
  <c r="O18" i="26"/>
  <c r="O28" i="26"/>
  <c r="O34" i="26"/>
  <c r="O39" i="26"/>
  <c r="O45" i="26"/>
  <c r="O48" i="26"/>
  <c r="O52" i="26"/>
  <c r="O57" i="26"/>
  <c r="O9" i="26"/>
  <c r="O14" i="26"/>
  <c r="O21" i="26"/>
  <c r="O25" i="26"/>
  <c r="O29" i="26"/>
  <c r="O32" i="26"/>
  <c r="O35" i="26"/>
  <c r="O41" i="26"/>
  <c r="O43" i="26"/>
  <c r="O47" i="26"/>
  <c r="O51" i="26"/>
  <c r="O55" i="26"/>
  <c r="O38" i="26"/>
  <c r="O56" i="26"/>
  <c r="Q10" i="26"/>
  <c r="Q11" i="26"/>
  <c r="Q12" i="26"/>
  <c r="Q13" i="26"/>
  <c r="Q14" i="26"/>
  <c r="Q15" i="26"/>
  <c r="Q16" i="26"/>
  <c r="Q17" i="26"/>
  <c r="Q18" i="26"/>
  <c r="Q19" i="26"/>
  <c r="Q20" i="26"/>
  <c r="Q21" i="26"/>
  <c r="Q22" i="26"/>
  <c r="Q23" i="26"/>
  <c r="Q24" i="26"/>
  <c r="Q25" i="26"/>
  <c r="Q26" i="26"/>
  <c r="Q27" i="26"/>
  <c r="Q28" i="26"/>
  <c r="Q29" i="26"/>
  <c r="Q30" i="26"/>
  <c r="Q31" i="26"/>
  <c r="Q32" i="26"/>
  <c r="Q33" i="26"/>
  <c r="Q34" i="26"/>
  <c r="Q35" i="26"/>
  <c r="Q36" i="26"/>
  <c r="Q37" i="26"/>
  <c r="Q38" i="26"/>
  <c r="Q39" i="26"/>
  <c r="Q40" i="26"/>
  <c r="Q41" i="26"/>
  <c r="Q42" i="26"/>
  <c r="Q43" i="26"/>
  <c r="Q44" i="26"/>
  <c r="Q45" i="26"/>
  <c r="Q46" i="26"/>
  <c r="Q47" i="26"/>
  <c r="Q48" i="26"/>
  <c r="Q49" i="26"/>
  <c r="Q50" i="26"/>
  <c r="Q51" i="26"/>
  <c r="Q52" i="26"/>
  <c r="Q53" i="26"/>
  <c r="Q54" i="26"/>
  <c r="Q55" i="26"/>
  <c r="Q56" i="26"/>
  <c r="Q57" i="26"/>
  <c r="Q58" i="26"/>
  <c r="Q59" i="26"/>
  <c r="Q9" i="26"/>
  <c r="U43" i="26"/>
  <c r="U59" i="26"/>
  <c r="U20" i="26"/>
  <c r="U38" i="26"/>
  <c r="U39" i="26"/>
  <c r="U30" i="26"/>
  <c r="U16" i="26"/>
  <c r="U58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9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P9" i="26"/>
  <c r="P10" i="26"/>
  <c r="P11" i="26"/>
  <c r="P12" i="26"/>
  <c r="P13" i="26"/>
  <c r="P14" i="26"/>
  <c r="P15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4" i="26"/>
  <c r="P55" i="26"/>
  <c r="P56" i="26"/>
  <c r="P57" i="26"/>
  <c r="P58" i="26"/>
  <c r="P59" i="26"/>
  <c r="V11" i="26"/>
  <c r="V19" i="26"/>
  <c r="V27" i="26"/>
  <c r="V35" i="26"/>
  <c r="V43" i="26"/>
  <c r="V51" i="26"/>
  <c r="V59" i="26"/>
  <c r="V10" i="26"/>
  <c r="V18" i="26"/>
  <c r="V26" i="26"/>
  <c r="V34" i="26"/>
  <c r="V42" i="26"/>
  <c r="V50" i="26"/>
  <c r="V17" i="26"/>
  <c r="V25" i="26"/>
  <c r="V33" i="26"/>
  <c r="V41" i="26"/>
  <c r="V49" i="26"/>
  <c r="V57" i="26"/>
  <c r="V9" i="26"/>
  <c r="V15" i="26"/>
  <c r="V23" i="26"/>
  <c r="V31" i="26"/>
  <c r="V39" i="26"/>
  <c r="V16" i="26"/>
  <c r="V24" i="26"/>
  <c r="V32" i="26"/>
  <c r="V40" i="26"/>
  <c r="V48" i="26"/>
  <c r="V56" i="26"/>
  <c r="V47" i="26"/>
  <c r="V55" i="26"/>
  <c r="V38" i="26"/>
  <c r="V53" i="26"/>
  <c r="V54" i="26"/>
  <c r="V30" i="26"/>
  <c r="V14" i="26"/>
  <c r="V29" i="26"/>
  <c r="V44" i="26"/>
  <c r="V58" i="26"/>
  <c r="V20" i="26"/>
  <c r="V45" i="26"/>
  <c r="V21" i="26"/>
  <c r="V36" i="26"/>
  <c r="V12" i="26"/>
  <c r="V46" i="26"/>
  <c r="V22" i="26"/>
  <c r="V37" i="26"/>
  <c r="V52" i="26"/>
  <c r="V13" i="26"/>
  <c r="V28" i="26"/>
  <c r="E15" i="26"/>
  <c r="E23" i="26"/>
  <c r="E31" i="26"/>
  <c r="E39" i="26"/>
  <c r="E47" i="26"/>
  <c r="E55" i="26"/>
  <c r="E14" i="26"/>
  <c r="E22" i="26"/>
  <c r="E30" i="26"/>
  <c r="E38" i="26"/>
  <c r="E46" i="26"/>
  <c r="E54" i="26"/>
  <c r="E29" i="26"/>
  <c r="E35" i="26"/>
  <c r="E41" i="26"/>
  <c r="E20" i="26"/>
  <c r="E26" i="26"/>
  <c r="E32" i="26"/>
  <c r="E52" i="26"/>
  <c r="E59" i="26"/>
  <c r="E11" i="26"/>
  <c r="E17" i="26"/>
  <c r="E37" i="26"/>
  <c r="E43" i="26"/>
  <c r="E49" i="26"/>
  <c r="E28" i="26"/>
  <c r="E34" i="26"/>
  <c r="E40" i="26"/>
  <c r="E58" i="26"/>
  <c r="E9" i="26"/>
  <c r="E13" i="26"/>
  <c r="E19" i="26"/>
  <c r="E25" i="26"/>
  <c r="E45" i="26"/>
  <c r="E51" i="26"/>
  <c r="E36" i="26"/>
  <c r="E48" i="26"/>
  <c r="E12" i="26"/>
  <c r="E24" i="26"/>
  <c r="E53" i="26"/>
  <c r="E21" i="26"/>
  <c r="E33" i="26"/>
  <c r="E56" i="26"/>
  <c r="E42" i="26"/>
  <c r="E50" i="26"/>
  <c r="E57" i="26"/>
  <c r="E10" i="26"/>
  <c r="E18" i="26"/>
  <c r="E16" i="26"/>
  <c r="E44" i="26"/>
  <c r="E27" i="26"/>
  <c r="D14" i="26"/>
  <c r="D22" i="26"/>
  <c r="D30" i="26"/>
  <c r="D38" i="26"/>
  <c r="D46" i="26"/>
  <c r="D54" i="26"/>
  <c r="D9" i="26"/>
  <c r="D13" i="26"/>
  <c r="D21" i="26"/>
  <c r="D29" i="26"/>
  <c r="D37" i="26"/>
  <c r="D45" i="26"/>
  <c r="D53" i="26"/>
  <c r="D20" i="26"/>
  <c r="D26" i="26"/>
  <c r="D32" i="26"/>
  <c r="D52" i="26"/>
  <c r="D59" i="26"/>
  <c r="D11" i="26"/>
  <c r="D17" i="26"/>
  <c r="D23" i="26"/>
  <c r="D43" i="26"/>
  <c r="D49" i="26"/>
  <c r="D55" i="26"/>
  <c r="D28" i="26"/>
  <c r="D34" i="26"/>
  <c r="D40" i="26"/>
  <c r="D58" i="26"/>
  <c r="D19" i="26"/>
  <c r="D25" i="26"/>
  <c r="D31" i="26"/>
  <c r="D51" i="26"/>
  <c r="D10" i="26"/>
  <c r="D16" i="26"/>
  <c r="D36" i="26"/>
  <c r="D42" i="26"/>
  <c r="D48" i="26"/>
  <c r="D15" i="26"/>
  <c r="D44" i="26"/>
  <c r="D33" i="26"/>
  <c r="D56" i="26"/>
  <c r="D41" i="26"/>
  <c r="D50" i="26"/>
  <c r="D57" i="26"/>
  <c r="D18" i="26"/>
  <c r="D27" i="26"/>
  <c r="D39" i="26"/>
  <c r="D12" i="26"/>
  <c r="D24" i="26"/>
  <c r="D35" i="26"/>
  <c r="D47" i="26"/>
  <c r="S43" i="26"/>
  <c r="AG7" i="26" s="1"/>
  <c r="AG6" i="26" s="1"/>
  <c r="B43" i="26"/>
  <c r="S19" i="26"/>
  <c r="B19" i="26"/>
  <c r="B9" i="26"/>
  <c r="S9" i="26"/>
  <c r="S53" i="26"/>
  <c r="B53" i="26"/>
  <c r="S45" i="26"/>
  <c r="B45" i="26"/>
  <c r="B37" i="26"/>
  <c r="S37" i="26"/>
  <c r="S29" i="26"/>
  <c r="B29" i="26"/>
  <c r="S21" i="26"/>
  <c r="B21" i="26"/>
  <c r="B13" i="26"/>
  <c r="S13" i="26"/>
  <c r="S52" i="26"/>
  <c r="B52" i="26"/>
  <c r="S44" i="26"/>
  <c r="B44" i="26"/>
  <c r="O7" i="26" s="1"/>
  <c r="O6" i="26" s="1"/>
  <c r="S36" i="26"/>
  <c r="B36" i="26"/>
  <c r="S28" i="26"/>
  <c r="B28" i="26"/>
  <c r="S20" i="26"/>
  <c r="B20" i="26"/>
  <c r="S12" i="26"/>
  <c r="B12" i="26"/>
  <c r="S51" i="26"/>
  <c r="B51" i="26"/>
  <c r="S58" i="26"/>
  <c r="B58" i="26"/>
  <c r="S42" i="26"/>
  <c r="B42" i="26"/>
  <c r="S18" i="26"/>
  <c r="B18" i="26"/>
  <c r="S56" i="26"/>
  <c r="B56" i="26"/>
  <c r="S48" i="26"/>
  <c r="B48" i="26"/>
  <c r="S40" i="26"/>
  <c r="B40" i="26"/>
  <c r="S32" i="26"/>
  <c r="B32" i="26"/>
  <c r="S24" i="26"/>
  <c r="B24" i="26"/>
  <c r="S16" i="26"/>
  <c r="B16" i="26"/>
  <c r="S50" i="26"/>
  <c r="B50" i="26"/>
  <c r="S34" i="26"/>
  <c r="B34" i="26"/>
  <c r="S26" i="26"/>
  <c r="W7" i="26" s="1"/>
  <c r="W6" i="26" s="1"/>
  <c r="B26" i="26"/>
  <c r="S10" i="26"/>
  <c r="B10" i="26"/>
  <c r="B57" i="26"/>
  <c r="S57" i="26"/>
  <c r="S25" i="26"/>
  <c r="B25" i="26"/>
  <c r="S55" i="26"/>
  <c r="B55" i="26"/>
  <c r="S47" i="26"/>
  <c r="AF7" i="26" s="1"/>
  <c r="AF6" i="26" s="1"/>
  <c r="B47" i="26"/>
  <c r="S39" i="26"/>
  <c r="B39" i="26"/>
  <c r="S31" i="26"/>
  <c r="B31" i="26"/>
  <c r="S23" i="26"/>
  <c r="B23" i="26"/>
  <c r="S15" i="26"/>
  <c r="B15" i="26"/>
  <c r="S59" i="26"/>
  <c r="B59" i="26"/>
  <c r="S35" i="26"/>
  <c r="B35" i="26"/>
  <c r="S27" i="26"/>
  <c r="B27" i="26"/>
  <c r="S11" i="26"/>
  <c r="B11" i="26"/>
  <c r="S49" i="26"/>
  <c r="B49" i="26"/>
  <c r="S41" i="26"/>
  <c r="B41" i="26"/>
  <c r="B33" i="26"/>
  <c r="S33" i="26"/>
  <c r="S17" i="26"/>
  <c r="B17" i="26"/>
  <c r="B54" i="26"/>
  <c r="S54" i="26"/>
  <c r="AC7" i="26" s="1"/>
  <c r="AC6" i="26" s="1"/>
  <c r="S46" i="26"/>
  <c r="B46" i="26"/>
  <c r="B38" i="26"/>
  <c r="S38" i="26"/>
  <c r="S30" i="26"/>
  <c r="B30" i="26"/>
  <c r="S22" i="26"/>
  <c r="B22" i="26"/>
  <c r="B14" i="26"/>
  <c r="S14" i="26"/>
  <c r="Q7" i="26" l="1"/>
  <c r="Q6" i="26" s="1"/>
  <c r="L7" i="26"/>
  <c r="L6" i="26" s="1"/>
  <c r="U7" i="26"/>
  <c r="U6" i="26" s="1"/>
  <c r="V7" i="26"/>
  <c r="V6" i="26" s="1"/>
  <c r="AA7" i="26"/>
  <c r="AA6" i="26" s="1"/>
  <c r="Z7" i="26"/>
  <c r="Z6" i="26" s="1"/>
  <c r="X7" i="26"/>
  <c r="X6" i="26" s="1"/>
  <c r="Y7" i="26"/>
  <c r="Y6" i="26" s="1"/>
  <c r="N7" i="26"/>
  <c r="N6" i="26" s="1"/>
  <c r="I7" i="26"/>
  <c r="I6" i="26" s="1"/>
  <c r="P7" i="26"/>
  <c r="P6" i="26" s="1"/>
  <c r="G7" i="26"/>
  <c r="G6" i="26" s="1"/>
  <c r="H7" i="26"/>
  <c r="H6" i="26" s="1"/>
  <c r="M7" i="26"/>
  <c r="M6" i="26" s="1"/>
  <c r="E7" i="26"/>
  <c r="E6" i="26" s="1"/>
  <c r="AE7" i="26"/>
  <c r="AE6" i="26" s="1"/>
  <c r="AD7" i="26"/>
  <c r="AD6" i="26" s="1"/>
  <c r="AL6" i="7"/>
  <c r="AO6" i="7"/>
  <c r="AR6" i="7"/>
  <c r="AU6" i="7"/>
  <c r="AL7" i="7"/>
  <c r="AO7" i="7"/>
  <c r="AR7" i="7"/>
  <c r="AU7" i="7"/>
  <c r="AL8" i="7"/>
  <c r="AO8" i="7"/>
  <c r="AR8" i="7"/>
  <c r="AU8" i="7"/>
  <c r="AL9" i="7"/>
  <c r="AO9" i="7"/>
  <c r="AR9" i="7"/>
  <c r="AU9" i="7"/>
  <c r="AL10" i="7"/>
  <c r="AO10" i="7"/>
  <c r="AR10" i="7"/>
  <c r="AU10" i="7"/>
  <c r="AL11" i="7"/>
  <c r="AO11" i="7"/>
  <c r="AR11" i="7"/>
  <c r="AU11" i="7"/>
  <c r="AL12" i="7"/>
  <c r="AO12" i="7"/>
  <c r="AR12" i="7"/>
  <c r="AU12" i="7"/>
  <c r="AL13" i="7"/>
  <c r="AO13" i="7"/>
  <c r="AR13" i="7"/>
  <c r="AU13" i="7"/>
  <c r="AL14" i="7"/>
  <c r="AO14" i="7"/>
  <c r="AR14" i="7"/>
  <c r="AU14" i="7"/>
  <c r="AL15" i="7"/>
  <c r="AO15" i="7"/>
  <c r="AR15" i="7"/>
  <c r="AU15" i="7"/>
  <c r="AL16" i="7"/>
  <c r="AO16" i="7"/>
  <c r="AR16" i="7"/>
  <c r="AU16" i="7"/>
  <c r="AL17" i="7"/>
  <c r="AO17" i="7"/>
  <c r="AR17" i="7"/>
  <c r="AU17" i="7"/>
  <c r="AL18" i="7"/>
  <c r="AO18" i="7"/>
  <c r="AR18" i="7"/>
  <c r="AU18" i="7"/>
  <c r="AL19" i="7"/>
  <c r="AO19" i="7"/>
  <c r="AR19" i="7"/>
  <c r="AU19" i="7"/>
  <c r="AL20" i="7"/>
  <c r="AO20" i="7"/>
  <c r="AR20" i="7"/>
  <c r="AU20" i="7"/>
  <c r="AL21" i="7"/>
  <c r="AO21" i="7"/>
  <c r="AR21" i="7"/>
  <c r="AU21" i="7"/>
  <c r="AL22" i="7"/>
  <c r="AO22" i="7"/>
  <c r="AR22" i="7"/>
  <c r="AU22" i="7"/>
  <c r="AL23" i="7"/>
  <c r="AO23" i="7"/>
  <c r="AR23" i="7"/>
  <c r="AU23" i="7"/>
  <c r="AL24" i="7"/>
  <c r="AO24" i="7"/>
  <c r="AR24" i="7"/>
  <c r="AU24" i="7"/>
  <c r="AL25" i="7"/>
  <c r="AO25" i="7"/>
  <c r="AR25" i="7"/>
  <c r="AU25" i="7"/>
  <c r="AL26" i="7"/>
  <c r="AO26" i="7"/>
  <c r="AR26" i="7"/>
  <c r="AU26" i="7"/>
  <c r="AL27" i="7"/>
  <c r="AM3" i="7"/>
  <c r="AO27" i="7"/>
  <c r="AR27" i="7"/>
  <c r="AU27" i="7"/>
  <c r="AL28" i="7"/>
  <c r="AO28" i="7"/>
  <c r="AR28" i="7"/>
  <c r="AU28" i="7"/>
  <c r="AL29" i="7"/>
  <c r="AO29" i="7"/>
  <c r="AR29" i="7"/>
  <c r="AU29" i="7"/>
  <c r="AL30" i="7"/>
  <c r="AO30" i="7"/>
  <c r="AR30" i="7"/>
  <c r="AU30" i="7"/>
  <c r="AL31" i="7"/>
  <c r="AO31" i="7"/>
  <c r="AR31" i="7"/>
  <c r="AU31" i="7"/>
  <c r="AL32" i="7"/>
  <c r="AO32" i="7"/>
  <c r="AR32" i="7"/>
  <c r="AU32" i="7"/>
  <c r="AL33" i="7"/>
  <c r="AO33" i="7"/>
  <c r="AR33" i="7"/>
  <c r="AU33" i="7"/>
  <c r="AL34" i="7"/>
  <c r="AO34" i="7"/>
  <c r="AR34" i="7"/>
  <c r="AU34" i="7"/>
  <c r="AL35" i="7"/>
  <c r="AO35" i="7"/>
  <c r="AR35" i="7"/>
  <c r="AU35" i="7"/>
  <c r="AL36" i="7"/>
  <c r="AO36" i="7"/>
  <c r="AR36" i="7"/>
  <c r="AU36" i="7"/>
  <c r="AL37" i="7"/>
  <c r="AO37" i="7"/>
  <c r="AR37" i="7"/>
  <c r="AU37" i="7"/>
  <c r="AL38" i="7"/>
  <c r="AO38" i="7"/>
  <c r="AR38" i="7"/>
  <c r="AU38" i="7"/>
  <c r="AL39" i="7"/>
  <c r="AO39" i="7"/>
  <c r="AR39" i="7"/>
  <c r="AU39" i="7"/>
  <c r="AL40" i="7"/>
  <c r="AO40" i="7"/>
  <c r="AR40" i="7"/>
  <c r="AU40" i="7"/>
  <c r="AL41" i="7"/>
  <c r="AO41" i="7"/>
  <c r="AR41" i="7"/>
  <c r="AU41" i="7"/>
  <c r="AL42" i="7"/>
  <c r="AO42" i="7"/>
  <c r="AR42" i="7"/>
  <c r="AU42" i="7"/>
  <c r="AL43" i="7"/>
  <c r="AO43" i="7"/>
  <c r="AR43" i="7"/>
  <c r="AU43" i="7"/>
  <c r="AL44" i="7"/>
  <c r="AO44" i="7"/>
  <c r="AR44" i="7"/>
  <c r="AU44" i="7"/>
  <c r="AL45" i="7"/>
  <c r="AO45" i="7"/>
  <c r="AR45" i="7"/>
  <c r="AU45" i="7"/>
  <c r="AL46" i="7"/>
  <c r="AO46" i="7"/>
  <c r="AR46" i="7"/>
  <c r="AU46" i="7"/>
  <c r="AL47" i="7"/>
  <c r="AO47" i="7"/>
  <c r="AR47" i="7"/>
  <c r="AU47" i="7"/>
  <c r="AL48" i="7"/>
  <c r="AO48" i="7"/>
  <c r="AR48" i="7"/>
  <c r="AU48" i="7"/>
  <c r="AL49" i="7"/>
  <c r="AO49" i="7"/>
  <c r="AR49" i="7"/>
  <c r="AU49" i="7"/>
  <c r="AL50" i="7"/>
  <c r="AO50" i="7"/>
  <c r="AR50" i="7"/>
  <c r="AU50" i="7"/>
  <c r="AL51" i="7"/>
  <c r="AO51" i="7"/>
  <c r="AR51" i="7"/>
  <c r="AU51" i="7"/>
  <c r="AL52" i="7"/>
  <c r="AO52" i="7"/>
  <c r="AR52" i="7"/>
  <c r="AU52" i="7"/>
  <c r="AL53" i="7"/>
  <c r="AO53" i="7"/>
  <c r="AR53" i="7"/>
  <c r="AU53" i="7"/>
  <c r="AL54" i="7"/>
  <c r="AO54" i="7"/>
  <c r="AR54" i="7"/>
  <c r="AU54" i="7"/>
  <c r="AL55" i="7"/>
  <c r="AO55" i="7"/>
  <c r="AR55" i="7"/>
  <c r="AU55" i="7"/>
  <c r="AL56" i="7"/>
  <c r="AO56" i="7"/>
  <c r="AR56" i="7"/>
  <c r="AU56" i="7"/>
  <c r="AL57" i="7"/>
  <c r="AO57" i="7"/>
  <c r="AR57" i="7"/>
  <c r="AU57" i="7"/>
  <c r="AL58" i="7"/>
  <c r="AO58" i="7"/>
  <c r="AR58" i="7"/>
  <c r="AU58" i="7"/>
  <c r="AL59" i="7"/>
  <c r="AO59" i="7"/>
  <c r="AR59" i="7"/>
  <c r="AU59" i="7"/>
  <c r="AL60" i="7"/>
  <c r="AO60" i="7"/>
  <c r="AR60" i="7"/>
  <c r="AU60" i="7"/>
  <c r="AL61" i="7"/>
  <c r="AO61" i="7"/>
  <c r="AR61" i="7"/>
  <c r="AU61" i="7"/>
  <c r="AL62" i="7"/>
  <c r="AO62" i="7"/>
  <c r="AR62" i="7"/>
  <c r="AU62" i="7"/>
  <c r="AL63" i="7"/>
  <c r="AO63" i="7"/>
  <c r="AR63" i="7"/>
  <c r="AU63" i="7"/>
  <c r="AL64" i="7"/>
  <c r="AO64" i="7"/>
  <c r="AR64" i="7"/>
  <c r="AU64" i="7"/>
  <c r="AL65" i="7"/>
  <c r="AO65" i="7"/>
  <c r="AR65" i="7"/>
  <c r="AU65" i="7"/>
  <c r="AL66" i="7"/>
  <c r="AO66" i="7"/>
  <c r="AR66" i="7"/>
  <c r="AU66" i="7"/>
  <c r="AL67" i="7"/>
  <c r="AO67" i="7"/>
  <c r="AR67" i="7"/>
  <c r="AU67" i="7"/>
  <c r="AL68" i="7"/>
  <c r="AO68" i="7"/>
  <c r="AR68" i="7"/>
  <c r="AU68" i="7"/>
  <c r="AL69" i="7"/>
  <c r="AO69" i="7"/>
  <c r="AR69" i="7"/>
  <c r="AU69" i="7"/>
  <c r="AL70" i="7"/>
  <c r="AO70" i="7"/>
  <c r="AR70" i="7"/>
  <c r="AU70" i="7"/>
  <c r="AL71" i="7"/>
  <c r="AO71" i="7"/>
  <c r="AR71" i="7"/>
  <c r="AU71" i="7"/>
  <c r="AL72" i="7"/>
  <c r="AO72" i="7"/>
  <c r="AR72" i="7"/>
  <c r="AU72" i="7"/>
  <c r="AL73" i="7"/>
  <c r="AO73" i="7"/>
  <c r="AR73" i="7"/>
  <c r="AU73" i="7"/>
  <c r="AL74" i="7"/>
  <c r="AO74" i="7"/>
  <c r="AR74" i="7"/>
  <c r="AU74" i="7"/>
  <c r="AL75" i="7"/>
  <c r="AO75" i="7"/>
  <c r="AR75" i="7"/>
  <c r="AU75" i="7"/>
  <c r="AL76" i="7"/>
  <c r="AO76" i="7"/>
  <c r="AR76" i="7"/>
  <c r="AU76" i="7"/>
  <c r="AL77" i="7"/>
  <c r="AO77" i="7"/>
  <c r="AR77" i="7"/>
  <c r="AU77" i="7"/>
  <c r="AL78" i="7"/>
  <c r="AO78" i="7"/>
  <c r="AR78" i="7"/>
  <c r="AU78" i="7"/>
  <c r="AL79" i="7"/>
  <c r="AO79" i="7"/>
  <c r="AR79" i="7"/>
  <c r="AU79" i="7"/>
  <c r="AL80" i="7"/>
  <c r="AO80" i="7"/>
  <c r="AR80" i="7"/>
  <c r="AU80" i="7"/>
  <c r="AL81" i="7"/>
  <c r="AO81" i="7"/>
  <c r="AR81" i="7"/>
  <c r="AU81" i="7"/>
  <c r="AL82" i="7"/>
  <c r="AO82" i="7"/>
  <c r="AR82" i="7"/>
  <c r="AU82" i="7"/>
  <c r="AL83" i="7"/>
  <c r="AO83" i="7"/>
  <c r="AR83" i="7"/>
  <c r="AU83" i="7"/>
  <c r="AL84" i="7"/>
  <c r="AO84" i="7"/>
  <c r="AR84" i="7"/>
  <c r="AU84" i="7"/>
  <c r="AL85" i="7"/>
  <c r="AO85" i="7"/>
  <c r="AR85" i="7"/>
  <c r="AU85" i="7"/>
  <c r="AL86" i="7"/>
  <c r="AO86" i="7"/>
  <c r="AR86" i="7"/>
  <c r="AU86" i="7"/>
  <c r="AL87" i="7"/>
  <c r="AO87" i="7"/>
  <c r="AR87" i="7"/>
  <c r="AU87" i="7"/>
  <c r="AL88" i="7"/>
  <c r="AO88" i="7"/>
  <c r="AR88" i="7"/>
  <c r="AU88" i="7"/>
  <c r="AL89" i="7"/>
  <c r="AO89" i="7"/>
  <c r="AR89" i="7"/>
  <c r="AU89" i="7"/>
  <c r="AL90" i="7"/>
  <c r="AO90" i="7"/>
  <c r="AR90" i="7"/>
  <c r="AU90" i="7"/>
  <c r="AL91" i="7"/>
  <c r="AO91" i="7"/>
  <c r="AR91" i="7"/>
  <c r="AU91" i="7"/>
  <c r="AL92" i="7"/>
  <c r="AO92" i="7"/>
  <c r="AR92" i="7"/>
  <c r="AU92" i="7"/>
  <c r="AL93" i="7"/>
  <c r="AO93" i="7"/>
  <c r="AR93" i="7"/>
  <c r="AU93" i="7"/>
  <c r="AL94" i="7"/>
  <c r="AO94" i="7"/>
  <c r="AR94" i="7"/>
  <c r="AU94" i="7"/>
  <c r="AL95" i="7"/>
  <c r="AO95" i="7"/>
  <c r="AR95" i="7"/>
  <c r="AU95" i="7"/>
  <c r="AL96" i="7"/>
  <c r="AO96" i="7"/>
  <c r="AR96" i="7"/>
  <c r="AU96" i="7"/>
  <c r="AL97" i="7"/>
  <c r="AO97" i="7"/>
  <c r="AR97" i="7"/>
  <c r="AU97" i="7"/>
  <c r="AL98" i="7"/>
  <c r="AO98" i="7"/>
  <c r="AR98" i="7"/>
  <c r="AU98" i="7"/>
  <c r="AL99" i="7"/>
  <c r="AO99" i="7"/>
  <c r="AR99" i="7"/>
  <c r="AU99" i="7"/>
  <c r="AL100" i="7"/>
  <c r="AO100" i="7"/>
  <c r="AR100" i="7"/>
  <c r="AU100" i="7"/>
  <c r="AL101" i="7"/>
  <c r="AO101" i="7"/>
  <c r="AR101" i="7"/>
  <c r="AU101" i="7"/>
  <c r="AL102" i="7"/>
  <c r="AO102" i="7"/>
  <c r="AR102" i="7"/>
  <c r="AU102" i="7"/>
  <c r="AL103" i="7"/>
  <c r="AO103" i="7"/>
  <c r="AR103" i="7"/>
  <c r="AU103" i="7"/>
  <c r="AT1" i="7"/>
  <c r="AW1" i="7"/>
  <c r="AQ1" i="7"/>
  <c r="AU5" i="7"/>
  <c r="AR5" i="7"/>
  <c r="AO5" i="7"/>
  <c r="L6" i="7"/>
  <c r="O6" i="7"/>
  <c r="R6" i="7"/>
  <c r="U6" i="7"/>
  <c r="L7" i="7"/>
  <c r="O7" i="7"/>
  <c r="R7" i="7"/>
  <c r="U7" i="7"/>
  <c r="L8" i="7"/>
  <c r="O8" i="7"/>
  <c r="R8" i="7"/>
  <c r="U8" i="7"/>
  <c r="L9" i="7"/>
  <c r="O9" i="7"/>
  <c r="R9" i="7"/>
  <c r="U9" i="7"/>
  <c r="L10" i="7"/>
  <c r="O10" i="7"/>
  <c r="R10" i="7"/>
  <c r="U10" i="7"/>
  <c r="L11" i="7"/>
  <c r="O11" i="7"/>
  <c r="R11" i="7"/>
  <c r="U11" i="7"/>
  <c r="L12" i="7"/>
  <c r="O12" i="7"/>
  <c r="R12" i="7"/>
  <c r="U12" i="7"/>
  <c r="L13" i="7"/>
  <c r="O13" i="7"/>
  <c r="R13" i="7"/>
  <c r="U13" i="7"/>
  <c r="L14" i="7"/>
  <c r="O14" i="7"/>
  <c r="R14" i="7"/>
  <c r="U14" i="7"/>
  <c r="L15" i="7"/>
  <c r="O15" i="7"/>
  <c r="R15" i="7"/>
  <c r="U15" i="7"/>
  <c r="L16" i="7"/>
  <c r="O16" i="7"/>
  <c r="R16" i="7"/>
  <c r="U16" i="7"/>
  <c r="L17" i="7"/>
  <c r="O17" i="7"/>
  <c r="R17" i="7"/>
  <c r="U17" i="7"/>
  <c r="L18" i="7"/>
  <c r="O18" i="7"/>
  <c r="R18" i="7"/>
  <c r="U18" i="7"/>
  <c r="L19" i="7"/>
  <c r="O19" i="7"/>
  <c r="R19" i="7"/>
  <c r="U19" i="7"/>
  <c r="L20" i="7"/>
  <c r="O20" i="7"/>
  <c r="R20" i="7"/>
  <c r="U20" i="7"/>
  <c r="L21" i="7"/>
  <c r="O21" i="7"/>
  <c r="R21" i="7"/>
  <c r="U21" i="7"/>
  <c r="L22" i="7"/>
  <c r="O22" i="7"/>
  <c r="R22" i="7"/>
  <c r="U22" i="7"/>
  <c r="L23" i="7"/>
  <c r="O23" i="7"/>
  <c r="R23" i="7"/>
  <c r="U23" i="7"/>
  <c r="L24" i="7"/>
  <c r="O24" i="7"/>
  <c r="R24" i="7"/>
  <c r="U24" i="7"/>
  <c r="L25" i="7"/>
  <c r="O25" i="7"/>
  <c r="R25" i="7"/>
  <c r="U25" i="7"/>
  <c r="L26" i="7"/>
  <c r="O26" i="7"/>
  <c r="R26" i="7"/>
  <c r="U26" i="7"/>
  <c r="L27" i="7"/>
  <c r="O27" i="7"/>
  <c r="R27" i="7"/>
  <c r="U27" i="7"/>
  <c r="L28" i="7"/>
  <c r="O28" i="7"/>
  <c r="R28" i="7"/>
  <c r="U28" i="7"/>
  <c r="L29" i="7"/>
  <c r="O29" i="7"/>
  <c r="R29" i="7"/>
  <c r="U29" i="7"/>
  <c r="L30" i="7"/>
  <c r="O30" i="7"/>
  <c r="R30" i="7"/>
  <c r="U30" i="7"/>
  <c r="L31" i="7"/>
  <c r="O31" i="7"/>
  <c r="R31" i="7"/>
  <c r="U31" i="7"/>
  <c r="L32" i="7"/>
  <c r="O32" i="7"/>
  <c r="R32" i="7"/>
  <c r="U32" i="7"/>
  <c r="L33" i="7"/>
  <c r="O33" i="7"/>
  <c r="R33" i="7"/>
  <c r="U33" i="7"/>
  <c r="L34" i="7"/>
  <c r="O34" i="7"/>
  <c r="R34" i="7"/>
  <c r="U34" i="7"/>
  <c r="L35" i="7"/>
  <c r="O35" i="7"/>
  <c r="R35" i="7"/>
  <c r="U35" i="7"/>
  <c r="L36" i="7"/>
  <c r="O36" i="7"/>
  <c r="R36" i="7"/>
  <c r="U36" i="7"/>
  <c r="L37" i="7"/>
  <c r="O37" i="7"/>
  <c r="R37" i="7"/>
  <c r="U37" i="7"/>
  <c r="L38" i="7"/>
  <c r="O38" i="7"/>
  <c r="R38" i="7"/>
  <c r="U38" i="7"/>
  <c r="L39" i="7"/>
  <c r="O39" i="7"/>
  <c r="R39" i="7"/>
  <c r="U39" i="7"/>
  <c r="L40" i="7"/>
  <c r="O40" i="7"/>
  <c r="R40" i="7"/>
  <c r="U40" i="7"/>
  <c r="L41" i="7"/>
  <c r="O41" i="7"/>
  <c r="R41" i="7"/>
  <c r="U41" i="7"/>
  <c r="L42" i="7"/>
  <c r="O42" i="7"/>
  <c r="R42" i="7"/>
  <c r="U42" i="7"/>
  <c r="L43" i="7"/>
  <c r="O43" i="7"/>
  <c r="R43" i="7"/>
  <c r="U43" i="7"/>
  <c r="L44" i="7"/>
  <c r="O44" i="7"/>
  <c r="R44" i="7"/>
  <c r="U44" i="7"/>
  <c r="L45" i="7"/>
  <c r="O45" i="7"/>
  <c r="R45" i="7"/>
  <c r="U45" i="7"/>
  <c r="L46" i="7"/>
  <c r="O46" i="7"/>
  <c r="R46" i="7"/>
  <c r="U46" i="7"/>
  <c r="L47" i="7"/>
  <c r="O47" i="7"/>
  <c r="R47" i="7"/>
  <c r="U47" i="7"/>
  <c r="L48" i="7"/>
  <c r="O48" i="7"/>
  <c r="R48" i="7"/>
  <c r="U48" i="7"/>
  <c r="L49" i="7"/>
  <c r="O49" i="7"/>
  <c r="R49" i="7"/>
  <c r="U49" i="7"/>
  <c r="L50" i="7"/>
  <c r="O50" i="7"/>
  <c r="R50" i="7"/>
  <c r="U50" i="7"/>
  <c r="L51" i="7"/>
  <c r="O51" i="7"/>
  <c r="R51" i="7"/>
  <c r="U51" i="7"/>
  <c r="L52" i="7"/>
  <c r="O52" i="7"/>
  <c r="R52" i="7"/>
  <c r="U52" i="7"/>
  <c r="L53" i="7"/>
  <c r="O53" i="7"/>
  <c r="R53" i="7"/>
  <c r="U53" i="7"/>
  <c r="L54" i="7"/>
  <c r="O54" i="7"/>
  <c r="R54" i="7"/>
  <c r="U54" i="7"/>
  <c r="L55" i="7"/>
  <c r="O55" i="7"/>
  <c r="R55" i="7"/>
  <c r="U55" i="7"/>
  <c r="L56" i="7"/>
  <c r="O56" i="7"/>
  <c r="R56" i="7"/>
  <c r="U56" i="7"/>
  <c r="L57" i="7"/>
  <c r="O57" i="7"/>
  <c r="R57" i="7"/>
  <c r="U57" i="7"/>
  <c r="L58" i="7"/>
  <c r="O58" i="7"/>
  <c r="R58" i="7"/>
  <c r="U58" i="7"/>
  <c r="L59" i="7"/>
  <c r="O59" i="7"/>
  <c r="R59" i="7"/>
  <c r="U59" i="7"/>
  <c r="L60" i="7"/>
  <c r="O60" i="7"/>
  <c r="R60" i="7"/>
  <c r="U60" i="7"/>
  <c r="L61" i="7"/>
  <c r="O61" i="7"/>
  <c r="R61" i="7"/>
  <c r="U61" i="7"/>
  <c r="L62" i="7"/>
  <c r="O62" i="7"/>
  <c r="R62" i="7"/>
  <c r="U62" i="7"/>
  <c r="L63" i="7"/>
  <c r="O63" i="7"/>
  <c r="R63" i="7"/>
  <c r="U63" i="7"/>
  <c r="L64" i="7"/>
  <c r="O64" i="7"/>
  <c r="R64" i="7"/>
  <c r="U64" i="7"/>
  <c r="L65" i="7"/>
  <c r="O65" i="7"/>
  <c r="R65" i="7"/>
  <c r="U65" i="7"/>
  <c r="L66" i="7"/>
  <c r="O66" i="7"/>
  <c r="R66" i="7"/>
  <c r="U66" i="7"/>
  <c r="L67" i="7"/>
  <c r="O67" i="7"/>
  <c r="R67" i="7"/>
  <c r="U67" i="7"/>
  <c r="L68" i="7"/>
  <c r="O68" i="7"/>
  <c r="R68" i="7"/>
  <c r="U68" i="7"/>
  <c r="L69" i="7"/>
  <c r="O69" i="7"/>
  <c r="R69" i="7"/>
  <c r="U69" i="7"/>
  <c r="L70" i="7"/>
  <c r="O70" i="7"/>
  <c r="R70" i="7"/>
  <c r="U70" i="7"/>
  <c r="L71" i="7"/>
  <c r="O71" i="7"/>
  <c r="R71" i="7"/>
  <c r="U71" i="7"/>
  <c r="L72" i="7"/>
  <c r="O72" i="7"/>
  <c r="R72" i="7"/>
  <c r="U72" i="7"/>
  <c r="L73" i="7"/>
  <c r="O73" i="7"/>
  <c r="R73" i="7"/>
  <c r="U73" i="7"/>
  <c r="L74" i="7"/>
  <c r="O74" i="7"/>
  <c r="R74" i="7"/>
  <c r="U74" i="7"/>
  <c r="L75" i="7"/>
  <c r="O75" i="7"/>
  <c r="R75" i="7"/>
  <c r="U75" i="7"/>
  <c r="L76" i="7"/>
  <c r="O76" i="7"/>
  <c r="R76" i="7"/>
  <c r="U76" i="7"/>
  <c r="L77" i="7"/>
  <c r="O77" i="7"/>
  <c r="R77" i="7"/>
  <c r="U77" i="7"/>
  <c r="L78" i="7"/>
  <c r="O78" i="7"/>
  <c r="R78" i="7"/>
  <c r="U78" i="7"/>
  <c r="L79" i="7"/>
  <c r="O79" i="7"/>
  <c r="R79" i="7"/>
  <c r="U79" i="7"/>
  <c r="L80" i="7"/>
  <c r="O80" i="7"/>
  <c r="R80" i="7"/>
  <c r="U80" i="7"/>
  <c r="L81" i="7"/>
  <c r="O81" i="7"/>
  <c r="R81" i="7"/>
  <c r="U81" i="7"/>
  <c r="L82" i="7"/>
  <c r="O82" i="7"/>
  <c r="R82" i="7"/>
  <c r="U82" i="7"/>
  <c r="L83" i="7"/>
  <c r="O83" i="7"/>
  <c r="R83" i="7"/>
  <c r="U83" i="7"/>
  <c r="L84" i="7"/>
  <c r="O84" i="7"/>
  <c r="R84" i="7"/>
  <c r="U84" i="7"/>
  <c r="L85" i="7"/>
  <c r="O85" i="7"/>
  <c r="R85" i="7"/>
  <c r="U85" i="7"/>
  <c r="L86" i="7"/>
  <c r="O86" i="7"/>
  <c r="R86" i="7"/>
  <c r="U86" i="7"/>
  <c r="L87" i="7"/>
  <c r="O87" i="7"/>
  <c r="R87" i="7"/>
  <c r="U87" i="7"/>
  <c r="L88" i="7"/>
  <c r="O88" i="7"/>
  <c r="R88" i="7"/>
  <c r="U88" i="7"/>
  <c r="L89" i="7"/>
  <c r="O89" i="7"/>
  <c r="R89" i="7"/>
  <c r="U89" i="7"/>
  <c r="L90" i="7"/>
  <c r="O90" i="7"/>
  <c r="R90" i="7"/>
  <c r="U90" i="7"/>
  <c r="L91" i="7"/>
  <c r="O91" i="7"/>
  <c r="R91" i="7"/>
  <c r="U91" i="7"/>
  <c r="L92" i="7"/>
  <c r="O92" i="7"/>
  <c r="R92" i="7"/>
  <c r="U92" i="7"/>
  <c r="L93" i="7"/>
  <c r="O93" i="7"/>
  <c r="R93" i="7"/>
  <c r="U93" i="7"/>
  <c r="L94" i="7"/>
  <c r="O94" i="7"/>
  <c r="R94" i="7"/>
  <c r="U94" i="7"/>
  <c r="L95" i="7"/>
  <c r="O95" i="7"/>
  <c r="R95" i="7"/>
  <c r="U95" i="7"/>
  <c r="L96" i="7"/>
  <c r="O96" i="7"/>
  <c r="R96" i="7"/>
  <c r="U96" i="7"/>
  <c r="L97" i="7"/>
  <c r="O97" i="7"/>
  <c r="R97" i="7"/>
  <c r="U97" i="7"/>
  <c r="L98" i="7"/>
  <c r="O98" i="7"/>
  <c r="R98" i="7"/>
  <c r="U98" i="7"/>
  <c r="L99" i="7"/>
  <c r="O99" i="7"/>
  <c r="R99" i="7"/>
  <c r="U99" i="7"/>
  <c r="L100" i="7"/>
  <c r="O100" i="7"/>
  <c r="R100" i="7"/>
  <c r="U100" i="7"/>
  <c r="L101" i="7"/>
  <c r="O101" i="7"/>
  <c r="R101" i="7"/>
  <c r="U101" i="7"/>
  <c r="L102" i="7"/>
  <c r="O102" i="7"/>
  <c r="R102" i="7"/>
  <c r="U102" i="7"/>
  <c r="L103" i="7"/>
  <c r="O103" i="7"/>
  <c r="R103" i="7"/>
  <c r="U103" i="7"/>
  <c r="W1" i="7"/>
  <c r="T1" i="7"/>
  <c r="Q1" i="7"/>
  <c r="N1" i="7"/>
  <c r="AN1" i="7"/>
  <c r="AL5" i="7"/>
  <c r="U5" i="7"/>
  <c r="R5" i="7"/>
  <c r="O5" i="7"/>
  <c r="L5" i="7"/>
  <c r="AP3" i="7" l="1"/>
  <c r="AT3" i="7"/>
  <c r="V3" i="7"/>
  <c r="M105" i="7"/>
  <c r="AV3" i="7"/>
  <c r="AW3" i="7"/>
  <c r="AS3" i="7"/>
  <c r="AQ3" i="7"/>
  <c r="AN3" i="7"/>
  <c r="T3" i="7"/>
  <c r="M3" i="7"/>
  <c r="S3" i="7"/>
  <c r="Q3" i="7"/>
  <c r="W3" i="7"/>
  <c r="P3" i="7"/>
  <c r="N3" i="7"/>
  <c r="W205" i="19" l="1"/>
  <c r="V205" i="19"/>
  <c r="W204" i="19"/>
  <c r="V204" i="19"/>
  <c r="W203" i="19"/>
  <c r="V203" i="19"/>
  <c r="W202" i="19"/>
  <c r="V202" i="19"/>
  <c r="W201" i="19"/>
  <c r="V201" i="19"/>
  <c r="W200" i="19"/>
  <c r="V200" i="19"/>
  <c r="W199" i="19"/>
  <c r="V199" i="19"/>
  <c r="W198" i="19"/>
  <c r="V198" i="19"/>
  <c r="W197" i="19"/>
  <c r="V197" i="19"/>
  <c r="W196" i="19"/>
  <c r="V196" i="19"/>
  <c r="W195" i="19"/>
  <c r="V195" i="19"/>
  <c r="W194" i="19"/>
  <c r="V194" i="19"/>
  <c r="W193" i="19"/>
  <c r="V193" i="19"/>
  <c r="W192" i="19"/>
  <c r="V192" i="19"/>
  <c r="W191" i="19"/>
  <c r="V191" i="19"/>
  <c r="W190" i="19"/>
  <c r="V190" i="19"/>
  <c r="W189" i="19"/>
  <c r="V189" i="19"/>
  <c r="W188" i="19"/>
  <c r="V188" i="19"/>
  <c r="W187" i="19"/>
  <c r="V187" i="19"/>
  <c r="W186" i="19"/>
  <c r="V186" i="19"/>
  <c r="W185" i="19"/>
  <c r="V185" i="19"/>
  <c r="W184" i="19"/>
  <c r="V184" i="19"/>
  <c r="W183" i="19"/>
  <c r="V183" i="19"/>
  <c r="W182" i="19"/>
  <c r="V182" i="19"/>
  <c r="W181" i="19"/>
  <c r="V181" i="19"/>
  <c r="W180" i="19"/>
  <c r="V180" i="19"/>
  <c r="W179" i="19"/>
  <c r="V179" i="19"/>
  <c r="W178" i="19"/>
  <c r="V178" i="19"/>
  <c r="W177" i="19"/>
  <c r="V177" i="19"/>
  <c r="W176" i="19"/>
  <c r="V176" i="19"/>
  <c r="W175" i="19"/>
  <c r="V175" i="19"/>
  <c r="W174" i="19"/>
  <c r="V174" i="19"/>
  <c r="W173" i="19"/>
  <c r="V173" i="19"/>
  <c r="W172" i="19"/>
  <c r="V172" i="19"/>
  <c r="W171" i="19"/>
  <c r="V171" i="19"/>
  <c r="W170" i="19"/>
  <c r="V170" i="19"/>
  <c r="W169" i="19"/>
  <c r="V169" i="19"/>
  <c r="W168" i="19"/>
  <c r="V168" i="19"/>
  <c r="W167" i="19"/>
  <c r="V167" i="19"/>
  <c r="W166" i="19"/>
  <c r="V166" i="19"/>
  <c r="W165" i="19"/>
  <c r="V165" i="19"/>
  <c r="W164" i="19"/>
  <c r="V164" i="19"/>
  <c r="W163" i="19"/>
  <c r="V163" i="19"/>
  <c r="W162" i="19"/>
  <c r="V162" i="19"/>
  <c r="W161" i="19"/>
  <c r="V161" i="19"/>
  <c r="W160" i="19"/>
  <c r="V160" i="19"/>
  <c r="W159" i="19"/>
  <c r="V159" i="19"/>
  <c r="W158" i="19"/>
  <c r="V158" i="19"/>
  <c r="W157" i="19"/>
  <c r="V157" i="19"/>
  <c r="W156" i="19"/>
  <c r="V156" i="19"/>
  <c r="W155" i="19"/>
  <c r="V155" i="19"/>
  <c r="W154" i="19"/>
  <c r="V154" i="19"/>
  <c r="W153" i="19"/>
  <c r="V153" i="19"/>
  <c r="W152" i="19"/>
  <c r="V152" i="19"/>
  <c r="W151" i="19"/>
  <c r="V151" i="19"/>
  <c r="W150" i="19"/>
  <c r="V150" i="19"/>
  <c r="W149" i="19"/>
  <c r="V149" i="19"/>
  <c r="W148" i="19"/>
  <c r="V148" i="19"/>
  <c r="W147" i="19"/>
  <c r="V147" i="19"/>
  <c r="W146" i="19"/>
  <c r="V146" i="19"/>
  <c r="W145" i="19"/>
  <c r="V145" i="19"/>
  <c r="W144" i="19"/>
  <c r="V144" i="19"/>
  <c r="W143" i="19"/>
  <c r="V143" i="19"/>
  <c r="W142" i="19"/>
  <c r="V142" i="19"/>
  <c r="W141" i="19"/>
  <c r="V141" i="19"/>
  <c r="W140" i="19"/>
  <c r="V140" i="19"/>
  <c r="W139" i="19"/>
  <c r="V139" i="19"/>
  <c r="W138" i="19"/>
  <c r="V138" i="19"/>
  <c r="W137" i="19"/>
  <c r="V137" i="19"/>
  <c r="W136" i="19"/>
  <c r="V136" i="19"/>
  <c r="W135" i="19"/>
  <c r="V135" i="19"/>
  <c r="W134" i="19"/>
  <c r="V134" i="19"/>
  <c r="W133" i="19"/>
  <c r="V133" i="19"/>
  <c r="W132" i="19"/>
  <c r="V132" i="19"/>
  <c r="W131" i="19"/>
  <c r="V131" i="19"/>
  <c r="W130" i="19"/>
  <c r="V130" i="19"/>
  <c r="W129" i="19"/>
  <c r="V129" i="19"/>
  <c r="W128" i="19"/>
  <c r="V128" i="19"/>
  <c r="W127" i="19"/>
  <c r="V127" i="19"/>
  <c r="W126" i="19"/>
  <c r="V126" i="19"/>
  <c r="W125" i="19"/>
  <c r="V125" i="19"/>
  <c r="W124" i="19"/>
  <c r="V124" i="19"/>
  <c r="W123" i="19"/>
  <c r="V123" i="19"/>
  <c r="W122" i="19"/>
  <c r="V122" i="19"/>
  <c r="W121" i="19"/>
  <c r="V121" i="19"/>
  <c r="W120" i="19"/>
  <c r="V120" i="19"/>
  <c r="W119" i="19"/>
  <c r="V119" i="19"/>
  <c r="W118" i="19"/>
  <c r="V118" i="19"/>
  <c r="W117" i="19"/>
  <c r="V117" i="19"/>
  <c r="W116" i="19"/>
  <c r="V116" i="19"/>
  <c r="W115" i="19"/>
  <c r="V115" i="19"/>
  <c r="W114" i="19"/>
  <c r="V114" i="19"/>
  <c r="W113" i="19"/>
  <c r="V113" i="19"/>
  <c r="W112" i="19"/>
  <c r="V112" i="19"/>
  <c r="W111" i="19"/>
  <c r="V111" i="19"/>
  <c r="W110" i="19"/>
  <c r="V110" i="19"/>
  <c r="W109" i="19"/>
  <c r="V109" i="19"/>
  <c r="W108" i="19"/>
  <c r="V108" i="19"/>
  <c r="W107" i="19"/>
  <c r="V107" i="19"/>
  <c r="W106" i="19"/>
  <c r="V106" i="19"/>
  <c r="W105" i="19"/>
  <c r="V105" i="19"/>
  <c r="W104" i="19"/>
  <c r="V104" i="19"/>
  <c r="W103" i="19"/>
  <c r="V103" i="19"/>
  <c r="W102" i="19"/>
  <c r="V102" i="19"/>
  <c r="W101" i="19"/>
  <c r="V101" i="19"/>
  <c r="W100" i="19"/>
  <c r="V100" i="19"/>
  <c r="W99" i="19"/>
  <c r="V99" i="19"/>
  <c r="W98" i="19"/>
  <c r="V98" i="19"/>
  <c r="W97" i="19"/>
  <c r="V97" i="19"/>
  <c r="W96" i="19"/>
  <c r="V96" i="19"/>
  <c r="W95" i="19"/>
  <c r="V95" i="19"/>
  <c r="W94" i="19"/>
  <c r="V94" i="19"/>
  <c r="W93" i="19"/>
  <c r="V93" i="19"/>
  <c r="W92" i="19"/>
  <c r="V92" i="19"/>
  <c r="W91" i="19"/>
  <c r="V91" i="19"/>
  <c r="W90" i="19"/>
  <c r="V90" i="19"/>
  <c r="W89" i="19"/>
  <c r="V89" i="19"/>
  <c r="W88" i="19"/>
  <c r="V88" i="19"/>
  <c r="W87" i="19"/>
  <c r="V87" i="19"/>
  <c r="W86" i="19"/>
  <c r="V86" i="19"/>
  <c r="W85" i="19"/>
  <c r="V85" i="19"/>
  <c r="W84" i="19"/>
  <c r="V84" i="19"/>
  <c r="W83" i="19"/>
  <c r="V83" i="19"/>
  <c r="W82" i="19"/>
  <c r="V82" i="19"/>
  <c r="W81" i="19"/>
  <c r="V81" i="19"/>
  <c r="W80" i="19"/>
  <c r="V80" i="19"/>
  <c r="W79" i="19"/>
  <c r="V79" i="19"/>
  <c r="W78" i="19"/>
  <c r="V78" i="19"/>
  <c r="W77" i="19"/>
  <c r="V77" i="19"/>
  <c r="W76" i="19"/>
  <c r="V76" i="19"/>
  <c r="W75" i="19"/>
  <c r="V75" i="19"/>
  <c r="W74" i="19"/>
  <c r="V74" i="19"/>
  <c r="W73" i="19"/>
  <c r="V73" i="19"/>
  <c r="W72" i="19"/>
  <c r="V72" i="19"/>
  <c r="W71" i="19"/>
  <c r="V71" i="19"/>
  <c r="W70" i="19"/>
  <c r="V70" i="19"/>
  <c r="W69" i="19"/>
  <c r="V69" i="19"/>
  <c r="W68" i="19"/>
  <c r="V68" i="19"/>
  <c r="W67" i="19"/>
  <c r="V67" i="19"/>
  <c r="W66" i="19"/>
  <c r="V66" i="19"/>
  <c r="W65" i="19"/>
  <c r="V65" i="19"/>
  <c r="W64" i="19"/>
  <c r="V64" i="19"/>
  <c r="W63" i="19"/>
  <c r="V63" i="19"/>
  <c r="W62" i="19"/>
  <c r="V62" i="19"/>
  <c r="W61" i="19"/>
  <c r="V61" i="19"/>
  <c r="W60" i="19"/>
  <c r="V60" i="19"/>
  <c r="W59" i="19"/>
  <c r="V59" i="19"/>
  <c r="W58" i="19"/>
  <c r="V58" i="19"/>
  <c r="W57" i="19"/>
  <c r="V57" i="19"/>
  <c r="W56" i="19"/>
  <c r="V56" i="19"/>
  <c r="W55" i="19"/>
  <c r="V55" i="19"/>
  <c r="W54" i="19"/>
  <c r="V54" i="19"/>
  <c r="W53" i="19"/>
  <c r="V53" i="19"/>
  <c r="W52" i="19"/>
  <c r="V52" i="19"/>
  <c r="W51" i="19"/>
  <c r="V51" i="19"/>
  <c r="W50" i="19"/>
  <c r="V50" i="19"/>
  <c r="W49" i="19"/>
  <c r="V49" i="19"/>
  <c r="W48" i="19"/>
  <c r="V48" i="19"/>
  <c r="W47" i="19"/>
  <c r="V47" i="19"/>
  <c r="W46" i="19"/>
  <c r="V46" i="19"/>
  <c r="W45" i="19"/>
  <c r="V45" i="19"/>
  <c r="W44" i="19"/>
  <c r="V44" i="19"/>
  <c r="W43" i="19"/>
  <c r="V43" i="19"/>
  <c r="W42" i="19"/>
  <c r="V42" i="19"/>
  <c r="W41" i="19"/>
  <c r="V41" i="19"/>
  <c r="W40" i="19"/>
  <c r="V40" i="19"/>
  <c r="W39" i="19"/>
  <c r="V39" i="19"/>
  <c r="W38" i="19"/>
  <c r="V38" i="19"/>
  <c r="W37" i="19"/>
  <c r="V37" i="19"/>
  <c r="W36" i="19"/>
  <c r="V36" i="19"/>
  <c r="W35" i="19"/>
  <c r="V35" i="19"/>
  <c r="W34" i="19"/>
  <c r="V34" i="19"/>
  <c r="W33" i="19"/>
  <c r="V33" i="19"/>
  <c r="W32" i="19"/>
  <c r="V32" i="19"/>
  <c r="W31" i="19"/>
  <c r="V31" i="19"/>
  <c r="W30" i="19"/>
  <c r="V30" i="19"/>
  <c r="W29" i="19"/>
  <c r="V29" i="19"/>
  <c r="W28" i="19"/>
  <c r="V28" i="19"/>
  <c r="W27" i="19"/>
  <c r="V27" i="19"/>
  <c r="W26" i="19"/>
  <c r="V26" i="19"/>
  <c r="W25" i="19"/>
  <c r="V25" i="19"/>
  <c r="W24" i="19"/>
  <c r="V24" i="19"/>
  <c r="W23" i="19"/>
  <c r="V23" i="19"/>
  <c r="W22" i="19"/>
  <c r="V22" i="19"/>
  <c r="W21" i="19"/>
  <c r="V21" i="19"/>
  <c r="W20" i="19"/>
  <c r="V20" i="19"/>
  <c r="W19" i="19"/>
  <c r="V19" i="19"/>
  <c r="W18" i="19"/>
  <c r="V18" i="19"/>
  <c r="W17" i="19"/>
  <c r="V17" i="19"/>
  <c r="W16" i="19"/>
  <c r="V16" i="19"/>
  <c r="W15" i="19"/>
  <c r="V15" i="19"/>
  <c r="W14" i="19"/>
  <c r="V14" i="19"/>
  <c r="W13" i="19"/>
  <c r="V13" i="19"/>
  <c r="W12" i="19"/>
  <c r="V12" i="19"/>
  <c r="W11" i="19"/>
  <c r="V11" i="19"/>
  <c r="W10" i="19"/>
  <c r="V10" i="19"/>
  <c r="W9" i="19"/>
  <c r="V9" i="19"/>
  <c r="W8" i="19"/>
  <c r="V8" i="19"/>
  <c r="W7" i="19"/>
  <c r="V7" i="19"/>
  <c r="W6" i="19"/>
  <c r="V6" i="19"/>
  <c r="W5" i="19"/>
  <c r="V5" i="19"/>
  <c r="W3" i="19"/>
  <c r="V3" i="19"/>
  <c r="U205" i="19"/>
  <c r="T205" i="19"/>
  <c r="S205" i="19"/>
  <c r="R205" i="19"/>
  <c r="Q205" i="19"/>
  <c r="U204" i="19"/>
  <c r="T204" i="19"/>
  <c r="S204" i="19"/>
  <c r="R204" i="19"/>
  <c r="Q204" i="19"/>
  <c r="U203" i="19"/>
  <c r="T203" i="19"/>
  <c r="S203" i="19"/>
  <c r="R203" i="19"/>
  <c r="Q203" i="19"/>
  <c r="U202" i="19"/>
  <c r="T202" i="19"/>
  <c r="S202" i="19"/>
  <c r="R202" i="19"/>
  <c r="Q202" i="19"/>
  <c r="U201" i="19"/>
  <c r="T201" i="19"/>
  <c r="S201" i="19"/>
  <c r="R201" i="19"/>
  <c r="Q201" i="19"/>
  <c r="U200" i="19"/>
  <c r="T200" i="19"/>
  <c r="S200" i="19"/>
  <c r="R200" i="19"/>
  <c r="Q200" i="19"/>
  <c r="U199" i="19"/>
  <c r="T199" i="19"/>
  <c r="S199" i="19"/>
  <c r="R199" i="19"/>
  <c r="Q199" i="19"/>
  <c r="U198" i="19"/>
  <c r="T198" i="19"/>
  <c r="S198" i="19"/>
  <c r="R198" i="19"/>
  <c r="Q198" i="19"/>
  <c r="U197" i="19"/>
  <c r="T197" i="19"/>
  <c r="S197" i="19"/>
  <c r="R197" i="19"/>
  <c r="Q197" i="19"/>
  <c r="U196" i="19"/>
  <c r="T196" i="19"/>
  <c r="S196" i="19"/>
  <c r="R196" i="19"/>
  <c r="Q196" i="19"/>
  <c r="U195" i="19"/>
  <c r="T195" i="19"/>
  <c r="S195" i="19"/>
  <c r="R195" i="19"/>
  <c r="Q195" i="19"/>
  <c r="U194" i="19"/>
  <c r="T194" i="19"/>
  <c r="S194" i="19"/>
  <c r="R194" i="19"/>
  <c r="Q194" i="19"/>
  <c r="U193" i="19"/>
  <c r="T193" i="19"/>
  <c r="S193" i="19"/>
  <c r="R193" i="19"/>
  <c r="Q193" i="19"/>
  <c r="U192" i="19"/>
  <c r="T192" i="19"/>
  <c r="S192" i="19"/>
  <c r="R192" i="19"/>
  <c r="Q192" i="19"/>
  <c r="U191" i="19"/>
  <c r="T191" i="19"/>
  <c r="S191" i="19"/>
  <c r="R191" i="19"/>
  <c r="Q191" i="19"/>
  <c r="U190" i="19"/>
  <c r="T190" i="19"/>
  <c r="S190" i="19"/>
  <c r="R190" i="19"/>
  <c r="Q190" i="19"/>
  <c r="U189" i="19"/>
  <c r="T189" i="19"/>
  <c r="S189" i="19"/>
  <c r="R189" i="19"/>
  <c r="Q189" i="19"/>
  <c r="U188" i="19"/>
  <c r="T188" i="19"/>
  <c r="S188" i="19"/>
  <c r="R188" i="19"/>
  <c r="Q188" i="19"/>
  <c r="U187" i="19"/>
  <c r="T187" i="19"/>
  <c r="S187" i="19"/>
  <c r="R187" i="19"/>
  <c r="Q187" i="19"/>
  <c r="U186" i="19"/>
  <c r="T186" i="19"/>
  <c r="S186" i="19"/>
  <c r="R186" i="19"/>
  <c r="Q186" i="19"/>
  <c r="U185" i="19"/>
  <c r="T185" i="19"/>
  <c r="S185" i="19"/>
  <c r="R185" i="19"/>
  <c r="Q185" i="19"/>
  <c r="U184" i="19"/>
  <c r="T184" i="19"/>
  <c r="S184" i="19"/>
  <c r="R184" i="19"/>
  <c r="Q184" i="19"/>
  <c r="U183" i="19"/>
  <c r="T183" i="19"/>
  <c r="S183" i="19"/>
  <c r="R183" i="19"/>
  <c r="Q183" i="19"/>
  <c r="U182" i="19"/>
  <c r="T182" i="19"/>
  <c r="S182" i="19"/>
  <c r="R182" i="19"/>
  <c r="Q182" i="19"/>
  <c r="U181" i="19"/>
  <c r="T181" i="19"/>
  <c r="S181" i="19"/>
  <c r="R181" i="19"/>
  <c r="Q181" i="19"/>
  <c r="U180" i="19"/>
  <c r="T180" i="19"/>
  <c r="S180" i="19"/>
  <c r="R180" i="19"/>
  <c r="Q180" i="19"/>
  <c r="U179" i="19"/>
  <c r="T179" i="19"/>
  <c r="S179" i="19"/>
  <c r="R179" i="19"/>
  <c r="Q179" i="19"/>
  <c r="U178" i="19"/>
  <c r="T178" i="19"/>
  <c r="S178" i="19"/>
  <c r="R178" i="19"/>
  <c r="Q178" i="19"/>
  <c r="U177" i="19"/>
  <c r="T177" i="19"/>
  <c r="S177" i="19"/>
  <c r="R177" i="19"/>
  <c r="Q177" i="19"/>
  <c r="U176" i="19"/>
  <c r="T176" i="19"/>
  <c r="S176" i="19"/>
  <c r="R176" i="19"/>
  <c r="Q176" i="19"/>
  <c r="U175" i="19"/>
  <c r="T175" i="19"/>
  <c r="S175" i="19"/>
  <c r="R175" i="19"/>
  <c r="Q175" i="19"/>
  <c r="U174" i="19"/>
  <c r="T174" i="19"/>
  <c r="S174" i="19"/>
  <c r="R174" i="19"/>
  <c r="Q174" i="19"/>
  <c r="U173" i="19"/>
  <c r="T173" i="19"/>
  <c r="S173" i="19"/>
  <c r="R173" i="19"/>
  <c r="Q173" i="19"/>
  <c r="U172" i="19"/>
  <c r="T172" i="19"/>
  <c r="S172" i="19"/>
  <c r="R172" i="19"/>
  <c r="Q172" i="19"/>
  <c r="U171" i="19"/>
  <c r="T171" i="19"/>
  <c r="S171" i="19"/>
  <c r="R171" i="19"/>
  <c r="Q171" i="19"/>
  <c r="U170" i="19"/>
  <c r="T170" i="19"/>
  <c r="S170" i="19"/>
  <c r="R170" i="19"/>
  <c r="Q170" i="19"/>
  <c r="U169" i="19"/>
  <c r="T169" i="19"/>
  <c r="S169" i="19"/>
  <c r="R169" i="19"/>
  <c r="Q169" i="19"/>
  <c r="U168" i="19"/>
  <c r="T168" i="19"/>
  <c r="S168" i="19"/>
  <c r="R168" i="19"/>
  <c r="Q168" i="19"/>
  <c r="U167" i="19"/>
  <c r="T167" i="19"/>
  <c r="S167" i="19"/>
  <c r="R167" i="19"/>
  <c r="Q167" i="19"/>
  <c r="U166" i="19"/>
  <c r="T166" i="19"/>
  <c r="S166" i="19"/>
  <c r="R166" i="19"/>
  <c r="Q166" i="19"/>
  <c r="U165" i="19"/>
  <c r="T165" i="19"/>
  <c r="S165" i="19"/>
  <c r="R165" i="19"/>
  <c r="Q165" i="19"/>
  <c r="U164" i="19"/>
  <c r="T164" i="19"/>
  <c r="S164" i="19"/>
  <c r="R164" i="19"/>
  <c r="Q164" i="19"/>
  <c r="U163" i="19"/>
  <c r="T163" i="19"/>
  <c r="S163" i="19"/>
  <c r="R163" i="19"/>
  <c r="Q163" i="19"/>
  <c r="U162" i="19"/>
  <c r="T162" i="19"/>
  <c r="S162" i="19"/>
  <c r="R162" i="19"/>
  <c r="Q162" i="19"/>
  <c r="U161" i="19"/>
  <c r="T161" i="19"/>
  <c r="S161" i="19"/>
  <c r="R161" i="19"/>
  <c r="Q161" i="19"/>
  <c r="U160" i="19"/>
  <c r="T160" i="19"/>
  <c r="S160" i="19"/>
  <c r="R160" i="19"/>
  <c r="Q160" i="19"/>
  <c r="U159" i="19"/>
  <c r="T159" i="19"/>
  <c r="S159" i="19"/>
  <c r="R159" i="19"/>
  <c r="Q159" i="19"/>
  <c r="U158" i="19"/>
  <c r="T158" i="19"/>
  <c r="S158" i="19"/>
  <c r="R158" i="19"/>
  <c r="Q158" i="19"/>
  <c r="U157" i="19"/>
  <c r="T157" i="19"/>
  <c r="S157" i="19"/>
  <c r="R157" i="19"/>
  <c r="Q157" i="19"/>
  <c r="U156" i="19"/>
  <c r="T156" i="19"/>
  <c r="S156" i="19"/>
  <c r="R156" i="19"/>
  <c r="Q156" i="19"/>
  <c r="U155" i="19"/>
  <c r="T155" i="19"/>
  <c r="S155" i="19"/>
  <c r="R155" i="19"/>
  <c r="Q155" i="19"/>
  <c r="U154" i="19"/>
  <c r="T154" i="19"/>
  <c r="S154" i="19"/>
  <c r="R154" i="19"/>
  <c r="Q154" i="19"/>
  <c r="U153" i="19"/>
  <c r="T153" i="19"/>
  <c r="S153" i="19"/>
  <c r="R153" i="19"/>
  <c r="Q153" i="19"/>
  <c r="U152" i="19"/>
  <c r="T152" i="19"/>
  <c r="S152" i="19"/>
  <c r="R152" i="19"/>
  <c r="Q152" i="19"/>
  <c r="U151" i="19"/>
  <c r="T151" i="19"/>
  <c r="S151" i="19"/>
  <c r="R151" i="19"/>
  <c r="Q151" i="19"/>
  <c r="U150" i="19"/>
  <c r="T150" i="19"/>
  <c r="S150" i="19"/>
  <c r="R150" i="19"/>
  <c r="Q150" i="19"/>
  <c r="U149" i="19"/>
  <c r="T149" i="19"/>
  <c r="S149" i="19"/>
  <c r="R149" i="19"/>
  <c r="Q149" i="19"/>
  <c r="U148" i="19"/>
  <c r="T148" i="19"/>
  <c r="S148" i="19"/>
  <c r="R148" i="19"/>
  <c r="Q148" i="19"/>
  <c r="U147" i="19"/>
  <c r="T147" i="19"/>
  <c r="S147" i="19"/>
  <c r="R147" i="19"/>
  <c r="Q147" i="19"/>
  <c r="U146" i="19"/>
  <c r="T146" i="19"/>
  <c r="S146" i="19"/>
  <c r="R146" i="19"/>
  <c r="Q146" i="19"/>
  <c r="U145" i="19"/>
  <c r="T145" i="19"/>
  <c r="S145" i="19"/>
  <c r="R145" i="19"/>
  <c r="Q145" i="19"/>
  <c r="U144" i="19"/>
  <c r="T144" i="19"/>
  <c r="S144" i="19"/>
  <c r="R144" i="19"/>
  <c r="Q144" i="19"/>
  <c r="U143" i="19"/>
  <c r="T143" i="19"/>
  <c r="S143" i="19"/>
  <c r="R143" i="19"/>
  <c r="Q143" i="19"/>
  <c r="U142" i="19"/>
  <c r="T142" i="19"/>
  <c r="S142" i="19"/>
  <c r="R142" i="19"/>
  <c r="Q142" i="19"/>
  <c r="U141" i="19"/>
  <c r="T141" i="19"/>
  <c r="S141" i="19"/>
  <c r="R141" i="19"/>
  <c r="Q141" i="19"/>
  <c r="U140" i="19"/>
  <c r="T140" i="19"/>
  <c r="S140" i="19"/>
  <c r="R140" i="19"/>
  <c r="Q140" i="19"/>
  <c r="U139" i="19"/>
  <c r="T139" i="19"/>
  <c r="S139" i="19"/>
  <c r="R139" i="19"/>
  <c r="Q139" i="19"/>
  <c r="U138" i="19"/>
  <c r="T138" i="19"/>
  <c r="S138" i="19"/>
  <c r="R138" i="19"/>
  <c r="Q138" i="19"/>
  <c r="U137" i="19"/>
  <c r="T137" i="19"/>
  <c r="S137" i="19"/>
  <c r="R137" i="19"/>
  <c r="Q137" i="19"/>
  <c r="U136" i="19"/>
  <c r="T136" i="19"/>
  <c r="S136" i="19"/>
  <c r="R136" i="19"/>
  <c r="Q136" i="19"/>
  <c r="U135" i="19"/>
  <c r="T135" i="19"/>
  <c r="S135" i="19"/>
  <c r="R135" i="19"/>
  <c r="Q135" i="19"/>
  <c r="U134" i="19"/>
  <c r="T134" i="19"/>
  <c r="S134" i="19"/>
  <c r="R134" i="19"/>
  <c r="Q134" i="19"/>
  <c r="U133" i="19"/>
  <c r="T133" i="19"/>
  <c r="S133" i="19"/>
  <c r="R133" i="19"/>
  <c r="Q133" i="19"/>
  <c r="U132" i="19"/>
  <c r="T132" i="19"/>
  <c r="S132" i="19"/>
  <c r="R132" i="19"/>
  <c r="Q132" i="19"/>
  <c r="U131" i="19"/>
  <c r="T131" i="19"/>
  <c r="S131" i="19"/>
  <c r="R131" i="19"/>
  <c r="Q131" i="19"/>
  <c r="U130" i="19"/>
  <c r="T130" i="19"/>
  <c r="S130" i="19"/>
  <c r="R130" i="19"/>
  <c r="Q130" i="19"/>
  <c r="U129" i="19"/>
  <c r="T129" i="19"/>
  <c r="S129" i="19"/>
  <c r="R129" i="19"/>
  <c r="Q129" i="19"/>
  <c r="U128" i="19"/>
  <c r="T128" i="19"/>
  <c r="S128" i="19"/>
  <c r="R128" i="19"/>
  <c r="Q128" i="19"/>
  <c r="U127" i="19"/>
  <c r="T127" i="19"/>
  <c r="S127" i="19"/>
  <c r="R127" i="19"/>
  <c r="Q127" i="19"/>
  <c r="U126" i="19"/>
  <c r="T126" i="19"/>
  <c r="S126" i="19"/>
  <c r="R126" i="19"/>
  <c r="Q126" i="19"/>
  <c r="U125" i="19"/>
  <c r="T125" i="19"/>
  <c r="S125" i="19"/>
  <c r="R125" i="19"/>
  <c r="Q125" i="19"/>
  <c r="U124" i="19"/>
  <c r="T124" i="19"/>
  <c r="S124" i="19"/>
  <c r="R124" i="19"/>
  <c r="Q124" i="19"/>
  <c r="U123" i="19"/>
  <c r="T123" i="19"/>
  <c r="S123" i="19"/>
  <c r="R123" i="19"/>
  <c r="Q123" i="19"/>
  <c r="U122" i="19"/>
  <c r="T122" i="19"/>
  <c r="S122" i="19"/>
  <c r="R122" i="19"/>
  <c r="Q122" i="19"/>
  <c r="U121" i="19"/>
  <c r="T121" i="19"/>
  <c r="S121" i="19"/>
  <c r="R121" i="19"/>
  <c r="Q121" i="19"/>
  <c r="U120" i="19"/>
  <c r="T120" i="19"/>
  <c r="S120" i="19"/>
  <c r="R120" i="19"/>
  <c r="Q120" i="19"/>
  <c r="U119" i="19"/>
  <c r="T119" i="19"/>
  <c r="S119" i="19"/>
  <c r="R119" i="19"/>
  <c r="Q119" i="19"/>
  <c r="U118" i="19"/>
  <c r="T118" i="19"/>
  <c r="S118" i="19"/>
  <c r="R118" i="19"/>
  <c r="Q118" i="19"/>
  <c r="U117" i="19"/>
  <c r="T117" i="19"/>
  <c r="S117" i="19"/>
  <c r="R117" i="19"/>
  <c r="Q117" i="19"/>
  <c r="U116" i="19"/>
  <c r="T116" i="19"/>
  <c r="S116" i="19"/>
  <c r="R116" i="19"/>
  <c r="Q116" i="19"/>
  <c r="U115" i="19"/>
  <c r="T115" i="19"/>
  <c r="S115" i="19"/>
  <c r="R115" i="19"/>
  <c r="Q115" i="19"/>
  <c r="U114" i="19"/>
  <c r="T114" i="19"/>
  <c r="S114" i="19"/>
  <c r="R114" i="19"/>
  <c r="Q114" i="19"/>
  <c r="U113" i="19"/>
  <c r="T113" i="19"/>
  <c r="S113" i="19"/>
  <c r="R113" i="19"/>
  <c r="Q113" i="19"/>
  <c r="U112" i="19"/>
  <c r="T112" i="19"/>
  <c r="S112" i="19"/>
  <c r="R112" i="19"/>
  <c r="Q112" i="19"/>
  <c r="U111" i="19"/>
  <c r="T111" i="19"/>
  <c r="S111" i="19"/>
  <c r="R111" i="19"/>
  <c r="Q111" i="19"/>
  <c r="U110" i="19"/>
  <c r="T110" i="19"/>
  <c r="S110" i="19"/>
  <c r="R110" i="19"/>
  <c r="Q110" i="19"/>
  <c r="U109" i="19"/>
  <c r="T109" i="19"/>
  <c r="S109" i="19"/>
  <c r="R109" i="19"/>
  <c r="Q109" i="19"/>
  <c r="U108" i="19"/>
  <c r="T108" i="19"/>
  <c r="S108" i="19"/>
  <c r="R108" i="19"/>
  <c r="Q108" i="19"/>
  <c r="U107" i="19"/>
  <c r="T107" i="19"/>
  <c r="S107" i="19"/>
  <c r="R107" i="19"/>
  <c r="Q107" i="19"/>
  <c r="U106" i="19"/>
  <c r="T106" i="19"/>
  <c r="S106" i="19"/>
  <c r="R106" i="19"/>
  <c r="Q106" i="19"/>
  <c r="U105" i="19"/>
  <c r="T105" i="19"/>
  <c r="S105" i="19"/>
  <c r="R105" i="19"/>
  <c r="Q105" i="19"/>
  <c r="U104" i="19"/>
  <c r="T104" i="19"/>
  <c r="S104" i="19"/>
  <c r="R104" i="19"/>
  <c r="Q104" i="19"/>
  <c r="U103" i="19"/>
  <c r="T103" i="19"/>
  <c r="S103" i="19"/>
  <c r="R103" i="19"/>
  <c r="Q103" i="19"/>
  <c r="U102" i="19"/>
  <c r="T102" i="19"/>
  <c r="S102" i="19"/>
  <c r="R102" i="19"/>
  <c r="Q102" i="19"/>
  <c r="U101" i="19"/>
  <c r="T101" i="19"/>
  <c r="S101" i="19"/>
  <c r="R101" i="19"/>
  <c r="Q101" i="19"/>
  <c r="U100" i="19"/>
  <c r="T100" i="19"/>
  <c r="S100" i="19"/>
  <c r="R100" i="19"/>
  <c r="Q100" i="19"/>
  <c r="U99" i="19"/>
  <c r="T99" i="19"/>
  <c r="S99" i="19"/>
  <c r="R99" i="19"/>
  <c r="Q99" i="19"/>
  <c r="U98" i="19"/>
  <c r="T98" i="19"/>
  <c r="S98" i="19"/>
  <c r="R98" i="19"/>
  <c r="Q98" i="19"/>
  <c r="U97" i="19"/>
  <c r="T97" i="19"/>
  <c r="S97" i="19"/>
  <c r="R97" i="19"/>
  <c r="Q97" i="19"/>
  <c r="U96" i="19"/>
  <c r="T96" i="19"/>
  <c r="S96" i="19"/>
  <c r="R96" i="19"/>
  <c r="Q96" i="19"/>
  <c r="U95" i="19"/>
  <c r="T95" i="19"/>
  <c r="S95" i="19"/>
  <c r="R95" i="19"/>
  <c r="Q95" i="19"/>
  <c r="U94" i="19"/>
  <c r="T94" i="19"/>
  <c r="S94" i="19"/>
  <c r="R94" i="19"/>
  <c r="Q94" i="19"/>
  <c r="U93" i="19"/>
  <c r="T93" i="19"/>
  <c r="S93" i="19"/>
  <c r="R93" i="19"/>
  <c r="Q93" i="19"/>
  <c r="U92" i="19"/>
  <c r="T92" i="19"/>
  <c r="S92" i="19"/>
  <c r="R92" i="19"/>
  <c r="Q92" i="19"/>
  <c r="U91" i="19"/>
  <c r="T91" i="19"/>
  <c r="S91" i="19"/>
  <c r="R91" i="19"/>
  <c r="Q91" i="19"/>
  <c r="U90" i="19"/>
  <c r="T90" i="19"/>
  <c r="S90" i="19"/>
  <c r="R90" i="19"/>
  <c r="Q90" i="19"/>
  <c r="U89" i="19"/>
  <c r="T89" i="19"/>
  <c r="S89" i="19"/>
  <c r="R89" i="19"/>
  <c r="Q89" i="19"/>
  <c r="U88" i="19"/>
  <c r="T88" i="19"/>
  <c r="S88" i="19"/>
  <c r="R88" i="19"/>
  <c r="Q88" i="19"/>
  <c r="U87" i="19"/>
  <c r="T87" i="19"/>
  <c r="S87" i="19"/>
  <c r="R87" i="19"/>
  <c r="Q87" i="19"/>
  <c r="U86" i="19"/>
  <c r="T86" i="19"/>
  <c r="S86" i="19"/>
  <c r="R86" i="19"/>
  <c r="Q86" i="19"/>
  <c r="U85" i="19"/>
  <c r="T85" i="19"/>
  <c r="S85" i="19"/>
  <c r="R85" i="19"/>
  <c r="Q85" i="19"/>
  <c r="U84" i="19"/>
  <c r="T84" i="19"/>
  <c r="S84" i="19"/>
  <c r="R84" i="19"/>
  <c r="Q84" i="19"/>
  <c r="U83" i="19"/>
  <c r="T83" i="19"/>
  <c r="S83" i="19"/>
  <c r="R83" i="19"/>
  <c r="Q83" i="19"/>
  <c r="U82" i="19"/>
  <c r="T82" i="19"/>
  <c r="S82" i="19"/>
  <c r="R82" i="19"/>
  <c r="Q82" i="19"/>
  <c r="U81" i="19"/>
  <c r="T81" i="19"/>
  <c r="S81" i="19"/>
  <c r="R81" i="19"/>
  <c r="Q81" i="19"/>
  <c r="U80" i="19"/>
  <c r="T80" i="19"/>
  <c r="S80" i="19"/>
  <c r="R80" i="19"/>
  <c r="Q80" i="19"/>
  <c r="U79" i="19"/>
  <c r="T79" i="19"/>
  <c r="S79" i="19"/>
  <c r="R79" i="19"/>
  <c r="Q79" i="19"/>
  <c r="U78" i="19"/>
  <c r="T78" i="19"/>
  <c r="S78" i="19"/>
  <c r="R78" i="19"/>
  <c r="Q78" i="19"/>
  <c r="U77" i="19"/>
  <c r="T77" i="19"/>
  <c r="S77" i="19"/>
  <c r="R77" i="19"/>
  <c r="Q77" i="19"/>
  <c r="U76" i="19"/>
  <c r="T76" i="19"/>
  <c r="S76" i="19"/>
  <c r="R76" i="19"/>
  <c r="Q76" i="19"/>
  <c r="U75" i="19"/>
  <c r="T75" i="19"/>
  <c r="S75" i="19"/>
  <c r="R75" i="19"/>
  <c r="Q75" i="19"/>
  <c r="U74" i="19"/>
  <c r="T74" i="19"/>
  <c r="S74" i="19"/>
  <c r="R74" i="19"/>
  <c r="Q74" i="19"/>
  <c r="U73" i="19"/>
  <c r="T73" i="19"/>
  <c r="S73" i="19"/>
  <c r="R73" i="19"/>
  <c r="Q73" i="19"/>
  <c r="U72" i="19"/>
  <c r="T72" i="19"/>
  <c r="S72" i="19"/>
  <c r="R72" i="19"/>
  <c r="Q72" i="19"/>
  <c r="U71" i="19"/>
  <c r="T71" i="19"/>
  <c r="S71" i="19"/>
  <c r="R71" i="19"/>
  <c r="Q71" i="19"/>
  <c r="U70" i="19"/>
  <c r="T70" i="19"/>
  <c r="S70" i="19"/>
  <c r="R70" i="19"/>
  <c r="Q70" i="19"/>
  <c r="U69" i="19"/>
  <c r="T69" i="19"/>
  <c r="S69" i="19"/>
  <c r="R69" i="19"/>
  <c r="Q69" i="19"/>
  <c r="U68" i="19"/>
  <c r="T68" i="19"/>
  <c r="S68" i="19"/>
  <c r="R68" i="19"/>
  <c r="Q68" i="19"/>
  <c r="U67" i="19"/>
  <c r="T67" i="19"/>
  <c r="S67" i="19"/>
  <c r="R67" i="19"/>
  <c r="Q67" i="19"/>
  <c r="U66" i="19"/>
  <c r="T66" i="19"/>
  <c r="S66" i="19"/>
  <c r="R66" i="19"/>
  <c r="Q66" i="19"/>
  <c r="U65" i="19"/>
  <c r="T65" i="19"/>
  <c r="S65" i="19"/>
  <c r="R65" i="19"/>
  <c r="Q65" i="19"/>
  <c r="U64" i="19"/>
  <c r="T64" i="19"/>
  <c r="S64" i="19"/>
  <c r="R64" i="19"/>
  <c r="Q64" i="19"/>
  <c r="U63" i="19"/>
  <c r="T63" i="19"/>
  <c r="S63" i="19"/>
  <c r="R63" i="19"/>
  <c r="Q63" i="19"/>
  <c r="U62" i="19"/>
  <c r="T62" i="19"/>
  <c r="S62" i="19"/>
  <c r="R62" i="19"/>
  <c r="Q62" i="19"/>
  <c r="U61" i="19"/>
  <c r="T61" i="19"/>
  <c r="S61" i="19"/>
  <c r="R61" i="19"/>
  <c r="Q61" i="19"/>
  <c r="U60" i="19"/>
  <c r="T60" i="19"/>
  <c r="S60" i="19"/>
  <c r="R60" i="19"/>
  <c r="Q60" i="19"/>
  <c r="U59" i="19"/>
  <c r="T59" i="19"/>
  <c r="S59" i="19"/>
  <c r="R59" i="19"/>
  <c r="Q59" i="19"/>
  <c r="U58" i="19"/>
  <c r="T58" i="19"/>
  <c r="S58" i="19"/>
  <c r="R58" i="19"/>
  <c r="Q58" i="19"/>
  <c r="U57" i="19"/>
  <c r="T57" i="19"/>
  <c r="S57" i="19"/>
  <c r="R57" i="19"/>
  <c r="Q57" i="19"/>
  <c r="U56" i="19"/>
  <c r="T56" i="19"/>
  <c r="S56" i="19"/>
  <c r="R56" i="19"/>
  <c r="Q56" i="19"/>
  <c r="U55" i="19"/>
  <c r="T55" i="19"/>
  <c r="S55" i="19"/>
  <c r="R55" i="19"/>
  <c r="Q55" i="19"/>
  <c r="U54" i="19"/>
  <c r="T54" i="19"/>
  <c r="S54" i="19"/>
  <c r="R54" i="19"/>
  <c r="Q54" i="19"/>
  <c r="U53" i="19"/>
  <c r="T53" i="19"/>
  <c r="S53" i="19"/>
  <c r="R53" i="19"/>
  <c r="Q53" i="19"/>
  <c r="U52" i="19"/>
  <c r="T52" i="19"/>
  <c r="S52" i="19"/>
  <c r="R52" i="19"/>
  <c r="Q52" i="19"/>
  <c r="U51" i="19"/>
  <c r="T51" i="19"/>
  <c r="S51" i="19"/>
  <c r="R51" i="19"/>
  <c r="Q51" i="19"/>
  <c r="U50" i="19"/>
  <c r="T50" i="19"/>
  <c r="S50" i="19"/>
  <c r="R50" i="19"/>
  <c r="Q50" i="19"/>
  <c r="U49" i="19"/>
  <c r="T49" i="19"/>
  <c r="S49" i="19"/>
  <c r="R49" i="19"/>
  <c r="Q49" i="19"/>
  <c r="U48" i="19"/>
  <c r="T48" i="19"/>
  <c r="S48" i="19"/>
  <c r="R48" i="19"/>
  <c r="Q48" i="19"/>
  <c r="U47" i="19"/>
  <c r="T47" i="19"/>
  <c r="S47" i="19"/>
  <c r="R47" i="19"/>
  <c r="Q47" i="19"/>
  <c r="U46" i="19"/>
  <c r="T46" i="19"/>
  <c r="S46" i="19"/>
  <c r="R46" i="19"/>
  <c r="Q46" i="19"/>
  <c r="U45" i="19"/>
  <c r="T45" i="19"/>
  <c r="S45" i="19"/>
  <c r="R45" i="19"/>
  <c r="Q45" i="19"/>
  <c r="U44" i="19"/>
  <c r="T44" i="19"/>
  <c r="S44" i="19"/>
  <c r="R44" i="19"/>
  <c r="Q44" i="19"/>
  <c r="U43" i="19"/>
  <c r="T43" i="19"/>
  <c r="S43" i="19"/>
  <c r="R43" i="19"/>
  <c r="Q43" i="19"/>
  <c r="U42" i="19"/>
  <c r="T42" i="19"/>
  <c r="S42" i="19"/>
  <c r="R42" i="19"/>
  <c r="Q42" i="19"/>
  <c r="U41" i="19"/>
  <c r="T41" i="19"/>
  <c r="S41" i="19"/>
  <c r="R41" i="19"/>
  <c r="Q41" i="19"/>
  <c r="U40" i="19"/>
  <c r="T40" i="19"/>
  <c r="S40" i="19"/>
  <c r="R40" i="19"/>
  <c r="Q40" i="19"/>
  <c r="U39" i="19"/>
  <c r="T39" i="19"/>
  <c r="S39" i="19"/>
  <c r="R39" i="19"/>
  <c r="Q39" i="19"/>
  <c r="U38" i="19"/>
  <c r="T38" i="19"/>
  <c r="S38" i="19"/>
  <c r="R38" i="19"/>
  <c r="Q38" i="19"/>
  <c r="U37" i="19"/>
  <c r="T37" i="19"/>
  <c r="S37" i="19"/>
  <c r="R37" i="19"/>
  <c r="Q37" i="19"/>
  <c r="U36" i="19"/>
  <c r="T36" i="19"/>
  <c r="S36" i="19"/>
  <c r="R36" i="19"/>
  <c r="Q36" i="19"/>
  <c r="U35" i="19"/>
  <c r="T35" i="19"/>
  <c r="S35" i="19"/>
  <c r="R35" i="19"/>
  <c r="Q35" i="19"/>
  <c r="U34" i="19"/>
  <c r="T34" i="19"/>
  <c r="S34" i="19"/>
  <c r="R34" i="19"/>
  <c r="Q34" i="19"/>
  <c r="U33" i="19"/>
  <c r="T33" i="19"/>
  <c r="S33" i="19"/>
  <c r="R33" i="19"/>
  <c r="Q33" i="19"/>
  <c r="U32" i="19"/>
  <c r="T32" i="19"/>
  <c r="S32" i="19"/>
  <c r="R32" i="19"/>
  <c r="Q32" i="19"/>
  <c r="U31" i="19"/>
  <c r="T31" i="19"/>
  <c r="S31" i="19"/>
  <c r="R31" i="19"/>
  <c r="Q31" i="19"/>
  <c r="U30" i="19"/>
  <c r="T30" i="19"/>
  <c r="S30" i="19"/>
  <c r="R30" i="19"/>
  <c r="Q30" i="19"/>
  <c r="U29" i="19"/>
  <c r="T29" i="19"/>
  <c r="S29" i="19"/>
  <c r="R29" i="19"/>
  <c r="Q29" i="19"/>
  <c r="U28" i="19"/>
  <c r="T28" i="19"/>
  <c r="S28" i="19"/>
  <c r="R28" i="19"/>
  <c r="Q28" i="19"/>
  <c r="U27" i="19"/>
  <c r="T27" i="19"/>
  <c r="S27" i="19"/>
  <c r="R27" i="19"/>
  <c r="Q27" i="19"/>
  <c r="U26" i="19"/>
  <c r="T26" i="19"/>
  <c r="S26" i="19"/>
  <c r="R26" i="19"/>
  <c r="Q26" i="19"/>
  <c r="U25" i="19"/>
  <c r="T25" i="19"/>
  <c r="S25" i="19"/>
  <c r="R25" i="19"/>
  <c r="Q25" i="19"/>
  <c r="U24" i="19"/>
  <c r="T24" i="19"/>
  <c r="S24" i="19"/>
  <c r="R24" i="19"/>
  <c r="Q24" i="19"/>
  <c r="U23" i="19"/>
  <c r="T23" i="19"/>
  <c r="S23" i="19"/>
  <c r="R23" i="19"/>
  <c r="Q23" i="19"/>
  <c r="U22" i="19"/>
  <c r="T22" i="19"/>
  <c r="S22" i="19"/>
  <c r="R22" i="19"/>
  <c r="Q22" i="19"/>
  <c r="U21" i="19"/>
  <c r="T21" i="19"/>
  <c r="S21" i="19"/>
  <c r="R21" i="19"/>
  <c r="Q21" i="19"/>
  <c r="U20" i="19"/>
  <c r="T20" i="19"/>
  <c r="S20" i="19"/>
  <c r="R20" i="19"/>
  <c r="Q20" i="19"/>
  <c r="U19" i="19"/>
  <c r="T19" i="19"/>
  <c r="S19" i="19"/>
  <c r="R19" i="19"/>
  <c r="Q19" i="19"/>
  <c r="U18" i="19"/>
  <c r="T18" i="19"/>
  <c r="S18" i="19"/>
  <c r="R18" i="19"/>
  <c r="Q18" i="19"/>
  <c r="U17" i="19"/>
  <c r="T17" i="19"/>
  <c r="S17" i="19"/>
  <c r="R17" i="19"/>
  <c r="Q17" i="19"/>
  <c r="U16" i="19"/>
  <c r="T16" i="19"/>
  <c r="S16" i="19"/>
  <c r="R16" i="19"/>
  <c r="Q16" i="19"/>
  <c r="U15" i="19"/>
  <c r="T15" i="19"/>
  <c r="S15" i="19"/>
  <c r="R15" i="19"/>
  <c r="Q15" i="19"/>
  <c r="U14" i="19"/>
  <c r="T14" i="19"/>
  <c r="S14" i="19"/>
  <c r="R14" i="19"/>
  <c r="Q14" i="19"/>
  <c r="U13" i="19"/>
  <c r="T13" i="19"/>
  <c r="S13" i="19"/>
  <c r="R13" i="19"/>
  <c r="Q13" i="19"/>
  <c r="U12" i="19"/>
  <c r="T12" i="19"/>
  <c r="S12" i="19"/>
  <c r="R12" i="19"/>
  <c r="Q12" i="19"/>
  <c r="U11" i="19"/>
  <c r="T11" i="19"/>
  <c r="S11" i="19"/>
  <c r="R11" i="19"/>
  <c r="Q11" i="19"/>
  <c r="U10" i="19"/>
  <c r="T10" i="19"/>
  <c r="S10" i="19"/>
  <c r="R10" i="19"/>
  <c r="Q10" i="19"/>
  <c r="U9" i="19"/>
  <c r="T9" i="19"/>
  <c r="S9" i="19"/>
  <c r="R9" i="19"/>
  <c r="Q9" i="19"/>
  <c r="U8" i="19"/>
  <c r="T8" i="19"/>
  <c r="S8" i="19"/>
  <c r="R8" i="19"/>
  <c r="Q8" i="19"/>
  <c r="U7" i="19"/>
  <c r="T7" i="19"/>
  <c r="S7" i="19"/>
  <c r="R7" i="19"/>
  <c r="Q7" i="19"/>
  <c r="U6" i="19"/>
  <c r="T6" i="19"/>
  <c r="S6" i="19"/>
  <c r="R6" i="19"/>
  <c r="Q6" i="19"/>
  <c r="U5" i="19"/>
  <c r="T5" i="19"/>
  <c r="S5" i="19"/>
  <c r="R5" i="19"/>
  <c r="Q5" i="19"/>
  <c r="U3" i="19"/>
  <c r="T3" i="19"/>
  <c r="S3" i="19"/>
  <c r="R3" i="19"/>
  <c r="K205" i="19"/>
  <c r="J205" i="19"/>
  <c r="I205" i="19"/>
  <c r="H205" i="19"/>
  <c r="G205" i="19"/>
  <c r="F205" i="19"/>
  <c r="K204" i="19"/>
  <c r="J204" i="19"/>
  <c r="I204" i="19"/>
  <c r="H204" i="19"/>
  <c r="G204" i="19"/>
  <c r="F204" i="19"/>
  <c r="K203" i="19"/>
  <c r="J203" i="19"/>
  <c r="I203" i="19"/>
  <c r="H203" i="19"/>
  <c r="G203" i="19"/>
  <c r="F203" i="19"/>
  <c r="K202" i="19"/>
  <c r="J202" i="19"/>
  <c r="I202" i="19"/>
  <c r="H202" i="19"/>
  <c r="G202" i="19"/>
  <c r="F202" i="19"/>
  <c r="K201" i="19"/>
  <c r="J201" i="19"/>
  <c r="I201" i="19"/>
  <c r="H201" i="19"/>
  <c r="G201" i="19"/>
  <c r="F201" i="19"/>
  <c r="K200" i="19"/>
  <c r="J200" i="19"/>
  <c r="I200" i="19"/>
  <c r="H200" i="19"/>
  <c r="G200" i="19"/>
  <c r="F200" i="19"/>
  <c r="K199" i="19"/>
  <c r="J199" i="19"/>
  <c r="I199" i="19"/>
  <c r="H199" i="19"/>
  <c r="G199" i="19"/>
  <c r="F199" i="19"/>
  <c r="K198" i="19"/>
  <c r="J198" i="19"/>
  <c r="I198" i="19"/>
  <c r="H198" i="19"/>
  <c r="G198" i="19"/>
  <c r="F198" i="19"/>
  <c r="K197" i="19"/>
  <c r="J197" i="19"/>
  <c r="I197" i="19"/>
  <c r="H197" i="19"/>
  <c r="G197" i="19"/>
  <c r="F197" i="19"/>
  <c r="K196" i="19"/>
  <c r="J196" i="19"/>
  <c r="I196" i="19"/>
  <c r="H196" i="19"/>
  <c r="G196" i="19"/>
  <c r="F196" i="19"/>
  <c r="K195" i="19"/>
  <c r="J195" i="19"/>
  <c r="I195" i="19"/>
  <c r="H195" i="19"/>
  <c r="G195" i="19"/>
  <c r="F195" i="19"/>
  <c r="K194" i="19"/>
  <c r="J194" i="19"/>
  <c r="I194" i="19"/>
  <c r="H194" i="19"/>
  <c r="G194" i="19"/>
  <c r="F194" i="19"/>
  <c r="K193" i="19"/>
  <c r="J193" i="19"/>
  <c r="I193" i="19"/>
  <c r="H193" i="19"/>
  <c r="G193" i="19"/>
  <c r="F193" i="19"/>
  <c r="K192" i="19"/>
  <c r="J192" i="19"/>
  <c r="I192" i="19"/>
  <c r="H192" i="19"/>
  <c r="G192" i="19"/>
  <c r="F192" i="19"/>
  <c r="K191" i="19"/>
  <c r="J191" i="19"/>
  <c r="I191" i="19"/>
  <c r="H191" i="19"/>
  <c r="G191" i="19"/>
  <c r="F191" i="19"/>
  <c r="K190" i="19"/>
  <c r="J190" i="19"/>
  <c r="I190" i="19"/>
  <c r="H190" i="19"/>
  <c r="G190" i="19"/>
  <c r="F190" i="19"/>
  <c r="K189" i="19"/>
  <c r="J189" i="19"/>
  <c r="I189" i="19"/>
  <c r="H189" i="19"/>
  <c r="G189" i="19"/>
  <c r="F189" i="19"/>
  <c r="K188" i="19"/>
  <c r="J188" i="19"/>
  <c r="I188" i="19"/>
  <c r="H188" i="19"/>
  <c r="G188" i="19"/>
  <c r="F188" i="19"/>
  <c r="K187" i="19"/>
  <c r="J187" i="19"/>
  <c r="I187" i="19"/>
  <c r="H187" i="19"/>
  <c r="G187" i="19"/>
  <c r="F187" i="19"/>
  <c r="K186" i="19"/>
  <c r="J186" i="19"/>
  <c r="I186" i="19"/>
  <c r="H186" i="19"/>
  <c r="G186" i="19"/>
  <c r="F186" i="19"/>
  <c r="K185" i="19"/>
  <c r="J185" i="19"/>
  <c r="I185" i="19"/>
  <c r="H185" i="19"/>
  <c r="G185" i="19"/>
  <c r="F185" i="19"/>
  <c r="K184" i="19"/>
  <c r="J184" i="19"/>
  <c r="I184" i="19"/>
  <c r="H184" i="19"/>
  <c r="G184" i="19"/>
  <c r="F184" i="19"/>
  <c r="K183" i="19"/>
  <c r="J183" i="19"/>
  <c r="I183" i="19"/>
  <c r="H183" i="19"/>
  <c r="G183" i="19"/>
  <c r="F183" i="19"/>
  <c r="K182" i="19"/>
  <c r="J182" i="19"/>
  <c r="I182" i="19"/>
  <c r="H182" i="19"/>
  <c r="G182" i="19"/>
  <c r="F182" i="19"/>
  <c r="K181" i="19"/>
  <c r="J181" i="19"/>
  <c r="I181" i="19"/>
  <c r="H181" i="19"/>
  <c r="G181" i="19"/>
  <c r="F181" i="19"/>
  <c r="K180" i="19"/>
  <c r="J180" i="19"/>
  <c r="I180" i="19"/>
  <c r="H180" i="19"/>
  <c r="G180" i="19"/>
  <c r="F180" i="19"/>
  <c r="K179" i="19"/>
  <c r="J179" i="19"/>
  <c r="I179" i="19"/>
  <c r="H179" i="19"/>
  <c r="G179" i="19"/>
  <c r="F179" i="19"/>
  <c r="K178" i="19"/>
  <c r="J178" i="19"/>
  <c r="I178" i="19"/>
  <c r="H178" i="19"/>
  <c r="G178" i="19"/>
  <c r="F178" i="19"/>
  <c r="K177" i="19"/>
  <c r="J177" i="19"/>
  <c r="I177" i="19"/>
  <c r="H177" i="19"/>
  <c r="G177" i="19"/>
  <c r="F177" i="19"/>
  <c r="K176" i="19"/>
  <c r="J176" i="19"/>
  <c r="I176" i="19"/>
  <c r="H176" i="19"/>
  <c r="G176" i="19"/>
  <c r="F176" i="19"/>
  <c r="K175" i="19"/>
  <c r="J175" i="19"/>
  <c r="I175" i="19"/>
  <c r="H175" i="19"/>
  <c r="G175" i="19"/>
  <c r="F175" i="19"/>
  <c r="K174" i="19"/>
  <c r="J174" i="19"/>
  <c r="I174" i="19"/>
  <c r="H174" i="19"/>
  <c r="G174" i="19"/>
  <c r="F174" i="19"/>
  <c r="K173" i="19"/>
  <c r="J173" i="19"/>
  <c r="I173" i="19"/>
  <c r="H173" i="19"/>
  <c r="G173" i="19"/>
  <c r="F173" i="19"/>
  <c r="K172" i="19"/>
  <c r="J172" i="19"/>
  <c r="I172" i="19"/>
  <c r="H172" i="19"/>
  <c r="G172" i="19"/>
  <c r="F172" i="19"/>
  <c r="K171" i="19"/>
  <c r="J171" i="19"/>
  <c r="I171" i="19"/>
  <c r="H171" i="19"/>
  <c r="G171" i="19"/>
  <c r="F171" i="19"/>
  <c r="K170" i="19"/>
  <c r="J170" i="19"/>
  <c r="I170" i="19"/>
  <c r="H170" i="19"/>
  <c r="G170" i="19"/>
  <c r="F170" i="19"/>
  <c r="K169" i="19"/>
  <c r="J169" i="19"/>
  <c r="I169" i="19"/>
  <c r="H169" i="19"/>
  <c r="G169" i="19"/>
  <c r="F169" i="19"/>
  <c r="K168" i="19"/>
  <c r="J168" i="19"/>
  <c r="I168" i="19"/>
  <c r="H168" i="19"/>
  <c r="G168" i="19"/>
  <c r="F168" i="19"/>
  <c r="K167" i="19"/>
  <c r="J167" i="19"/>
  <c r="I167" i="19"/>
  <c r="H167" i="19"/>
  <c r="G167" i="19"/>
  <c r="F167" i="19"/>
  <c r="K166" i="19"/>
  <c r="J166" i="19"/>
  <c r="I166" i="19"/>
  <c r="H166" i="19"/>
  <c r="G166" i="19"/>
  <c r="F166" i="19"/>
  <c r="K165" i="19"/>
  <c r="J165" i="19"/>
  <c r="I165" i="19"/>
  <c r="H165" i="19"/>
  <c r="G165" i="19"/>
  <c r="F165" i="19"/>
  <c r="K164" i="19"/>
  <c r="J164" i="19"/>
  <c r="I164" i="19"/>
  <c r="H164" i="19"/>
  <c r="G164" i="19"/>
  <c r="F164" i="19"/>
  <c r="K163" i="19"/>
  <c r="J163" i="19"/>
  <c r="I163" i="19"/>
  <c r="H163" i="19"/>
  <c r="G163" i="19"/>
  <c r="F163" i="19"/>
  <c r="K162" i="19"/>
  <c r="J162" i="19"/>
  <c r="I162" i="19"/>
  <c r="H162" i="19"/>
  <c r="G162" i="19"/>
  <c r="F162" i="19"/>
  <c r="K161" i="19"/>
  <c r="J161" i="19"/>
  <c r="I161" i="19"/>
  <c r="H161" i="19"/>
  <c r="G161" i="19"/>
  <c r="F161" i="19"/>
  <c r="K160" i="19"/>
  <c r="J160" i="19"/>
  <c r="I160" i="19"/>
  <c r="H160" i="19"/>
  <c r="G160" i="19"/>
  <c r="F160" i="19"/>
  <c r="K159" i="19"/>
  <c r="J159" i="19"/>
  <c r="I159" i="19"/>
  <c r="H159" i="19"/>
  <c r="G159" i="19"/>
  <c r="F159" i="19"/>
  <c r="K158" i="19"/>
  <c r="J158" i="19"/>
  <c r="I158" i="19"/>
  <c r="H158" i="19"/>
  <c r="G158" i="19"/>
  <c r="F158" i="19"/>
  <c r="K157" i="19"/>
  <c r="J157" i="19"/>
  <c r="I157" i="19"/>
  <c r="H157" i="19"/>
  <c r="G157" i="19"/>
  <c r="F157" i="19"/>
  <c r="K156" i="19"/>
  <c r="J156" i="19"/>
  <c r="I156" i="19"/>
  <c r="H156" i="19"/>
  <c r="G156" i="19"/>
  <c r="F156" i="19"/>
  <c r="K155" i="19"/>
  <c r="J155" i="19"/>
  <c r="I155" i="19"/>
  <c r="H155" i="19"/>
  <c r="G155" i="19"/>
  <c r="F155" i="19"/>
  <c r="K154" i="19"/>
  <c r="J154" i="19"/>
  <c r="I154" i="19"/>
  <c r="H154" i="19"/>
  <c r="G154" i="19"/>
  <c r="F154" i="19"/>
  <c r="K153" i="19"/>
  <c r="J153" i="19"/>
  <c r="I153" i="19"/>
  <c r="H153" i="19"/>
  <c r="G153" i="19"/>
  <c r="F153" i="19"/>
  <c r="K152" i="19"/>
  <c r="J152" i="19"/>
  <c r="I152" i="19"/>
  <c r="H152" i="19"/>
  <c r="G152" i="19"/>
  <c r="F152" i="19"/>
  <c r="K151" i="19"/>
  <c r="J151" i="19"/>
  <c r="I151" i="19"/>
  <c r="H151" i="19"/>
  <c r="G151" i="19"/>
  <c r="F151" i="19"/>
  <c r="K150" i="19"/>
  <c r="J150" i="19"/>
  <c r="I150" i="19"/>
  <c r="H150" i="19"/>
  <c r="G150" i="19"/>
  <c r="F150" i="19"/>
  <c r="K149" i="19"/>
  <c r="J149" i="19"/>
  <c r="I149" i="19"/>
  <c r="H149" i="19"/>
  <c r="G149" i="19"/>
  <c r="F149" i="19"/>
  <c r="K148" i="19"/>
  <c r="J148" i="19"/>
  <c r="I148" i="19"/>
  <c r="H148" i="19"/>
  <c r="G148" i="19"/>
  <c r="F148" i="19"/>
  <c r="K147" i="19"/>
  <c r="J147" i="19"/>
  <c r="I147" i="19"/>
  <c r="H147" i="19"/>
  <c r="G147" i="19"/>
  <c r="F147" i="19"/>
  <c r="K146" i="19"/>
  <c r="J146" i="19"/>
  <c r="I146" i="19"/>
  <c r="H146" i="19"/>
  <c r="G146" i="19"/>
  <c r="F146" i="19"/>
  <c r="K145" i="19"/>
  <c r="J145" i="19"/>
  <c r="I145" i="19"/>
  <c r="H145" i="19"/>
  <c r="G145" i="19"/>
  <c r="F145" i="19"/>
  <c r="K144" i="19"/>
  <c r="J144" i="19"/>
  <c r="I144" i="19"/>
  <c r="H144" i="19"/>
  <c r="G144" i="19"/>
  <c r="F144" i="19"/>
  <c r="K143" i="19"/>
  <c r="J143" i="19"/>
  <c r="I143" i="19"/>
  <c r="H143" i="19"/>
  <c r="G143" i="19"/>
  <c r="F143" i="19"/>
  <c r="K142" i="19"/>
  <c r="J142" i="19"/>
  <c r="I142" i="19"/>
  <c r="H142" i="19"/>
  <c r="G142" i="19"/>
  <c r="F142" i="19"/>
  <c r="K141" i="19"/>
  <c r="J141" i="19"/>
  <c r="I141" i="19"/>
  <c r="H141" i="19"/>
  <c r="G141" i="19"/>
  <c r="F141" i="19"/>
  <c r="K140" i="19"/>
  <c r="J140" i="19"/>
  <c r="I140" i="19"/>
  <c r="H140" i="19"/>
  <c r="G140" i="19"/>
  <c r="F140" i="19"/>
  <c r="K139" i="19"/>
  <c r="J139" i="19"/>
  <c r="I139" i="19"/>
  <c r="H139" i="19"/>
  <c r="G139" i="19"/>
  <c r="F139" i="19"/>
  <c r="K138" i="19"/>
  <c r="J138" i="19"/>
  <c r="I138" i="19"/>
  <c r="H138" i="19"/>
  <c r="G138" i="19"/>
  <c r="F138" i="19"/>
  <c r="K137" i="19"/>
  <c r="J137" i="19"/>
  <c r="I137" i="19"/>
  <c r="H137" i="19"/>
  <c r="G137" i="19"/>
  <c r="F137" i="19"/>
  <c r="K136" i="19"/>
  <c r="J136" i="19"/>
  <c r="I136" i="19"/>
  <c r="H136" i="19"/>
  <c r="G136" i="19"/>
  <c r="F136" i="19"/>
  <c r="K135" i="19"/>
  <c r="J135" i="19"/>
  <c r="I135" i="19"/>
  <c r="H135" i="19"/>
  <c r="G135" i="19"/>
  <c r="F135" i="19"/>
  <c r="K134" i="19"/>
  <c r="J134" i="19"/>
  <c r="I134" i="19"/>
  <c r="H134" i="19"/>
  <c r="G134" i="19"/>
  <c r="F134" i="19"/>
  <c r="K133" i="19"/>
  <c r="J133" i="19"/>
  <c r="I133" i="19"/>
  <c r="H133" i="19"/>
  <c r="G133" i="19"/>
  <c r="F133" i="19"/>
  <c r="K132" i="19"/>
  <c r="J132" i="19"/>
  <c r="I132" i="19"/>
  <c r="H132" i="19"/>
  <c r="G132" i="19"/>
  <c r="F132" i="19"/>
  <c r="K131" i="19"/>
  <c r="J131" i="19"/>
  <c r="I131" i="19"/>
  <c r="H131" i="19"/>
  <c r="G131" i="19"/>
  <c r="F131" i="19"/>
  <c r="K130" i="19"/>
  <c r="J130" i="19"/>
  <c r="I130" i="19"/>
  <c r="H130" i="19"/>
  <c r="G130" i="19"/>
  <c r="F130" i="19"/>
  <c r="K129" i="19"/>
  <c r="J129" i="19"/>
  <c r="I129" i="19"/>
  <c r="H129" i="19"/>
  <c r="G129" i="19"/>
  <c r="F129" i="19"/>
  <c r="K128" i="19"/>
  <c r="J128" i="19"/>
  <c r="I128" i="19"/>
  <c r="H128" i="19"/>
  <c r="G128" i="19"/>
  <c r="F128" i="19"/>
  <c r="K127" i="19"/>
  <c r="J127" i="19"/>
  <c r="I127" i="19"/>
  <c r="H127" i="19"/>
  <c r="G127" i="19"/>
  <c r="F127" i="19"/>
  <c r="K126" i="19"/>
  <c r="J126" i="19"/>
  <c r="I126" i="19"/>
  <c r="H126" i="19"/>
  <c r="G126" i="19"/>
  <c r="F126" i="19"/>
  <c r="K125" i="19"/>
  <c r="J125" i="19"/>
  <c r="I125" i="19"/>
  <c r="H125" i="19"/>
  <c r="G125" i="19"/>
  <c r="F125" i="19"/>
  <c r="K124" i="19"/>
  <c r="J124" i="19"/>
  <c r="I124" i="19"/>
  <c r="H124" i="19"/>
  <c r="G124" i="19"/>
  <c r="F124" i="19"/>
  <c r="K123" i="19"/>
  <c r="J123" i="19"/>
  <c r="I123" i="19"/>
  <c r="H123" i="19"/>
  <c r="G123" i="19"/>
  <c r="F123" i="19"/>
  <c r="K122" i="19"/>
  <c r="J122" i="19"/>
  <c r="I122" i="19"/>
  <c r="H122" i="19"/>
  <c r="G122" i="19"/>
  <c r="F122" i="19"/>
  <c r="K121" i="19"/>
  <c r="J121" i="19"/>
  <c r="I121" i="19"/>
  <c r="H121" i="19"/>
  <c r="G121" i="19"/>
  <c r="F121" i="19"/>
  <c r="K120" i="19"/>
  <c r="J120" i="19"/>
  <c r="I120" i="19"/>
  <c r="H120" i="19"/>
  <c r="G120" i="19"/>
  <c r="F120" i="19"/>
  <c r="K119" i="19"/>
  <c r="J119" i="19"/>
  <c r="I119" i="19"/>
  <c r="H119" i="19"/>
  <c r="G119" i="19"/>
  <c r="F119" i="19"/>
  <c r="K118" i="19"/>
  <c r="J118" i="19"/>
  <c r="I118" i="19"/>
  <c r="H118" i="19"/>
  <c r="G118" i="19"/>
  <c r="F118" i="19"/>
  <c r="K117" i="19"/>
  <c r="J117" i="19"/>
  <c r="I117" i="19"/>
  <c r="H117" i="19"/>
  <c r="G117" i="19"/>
  <c r="F117" i="19"/>
  <c r="K116" i="19"/>
  <c r="J116" i="19"/>
  <c r="I116" i="19"/>
  <c r="H116" i="19"/>
  <c r="G116" i="19"/>
  <c r="F116" i="19"/>
  <c r="K115" i="19"/>
  <c r="J115" i="19"/>
  <c r="I115" i="19"/>
  <c r="H115" i="19"/>
  <c r="G115" i="19"/>
  <c r="F115" i="19"/>
  <c r="K114" i="19"/>
  <c r="J114" i="19"/>
  <c r="I114" i="19"/>
  <c r="H114" i="19"/>
  <c r="G114" i="19"/>
  <c r="F114" i="19"/>
  <c r="K113" i="19"/>
  <c r="J113" i="19"/>
  <c r="I113" i="19"/>
  <c r="H113" i="19"/>
  <c r="G113" i="19"/>
  <c r="F113" i="19"/>
  <c r="K112" i="19"/>
  <c r="J112" i="19"/>
  <c r="I112" i="19"/>
  <c r="H112" i="19"/>
  <c r="G112" i="19"/>
  <c r="F112" i="19"/>
  <c r="K111" i="19"/>
  <c r="J111" i="19"/>
  <c r="I111" i="19"/>
  <c r="H111" i="19"/>
  <c r="G111" i="19"/>
  <c r="F111" i="19"/>
  <c r="K110" i="19"/>
  <c r="J110" i="19"/>
  <c r="I110" i="19"/>
  <c r="H110" i="19"/>
  <c r="G110" i="19"/>
  <c r="F110" i="19"/>
  <c r="K109" i="19"/>
  <c r="J109" i="19"/>
  <c r="I109" i="19"/>
  <c r="H109" i="19"/>
  <c r="G109" i="19"/>
  <c r="F109" i="19"/>
  <c r="K108" i="19"/>
  <c r="J108" i="19"/>
  <c r="I108" i="19"/>
  <c r="H108" i="19"/>
  <c r="G108" i="19"/>
  <c r="F108" i="19"/>
  <c r="K107" i="19"/>
  <c r="J107" i="19"/>
  <c r="I107" i="19"/>
  <c r="H107" i="19"/>
  <c r="G107" i="19"/>
  <c r="F107" i="19"/>
  <c r="K106" i="19"/>
  <c r="J106" i="19"/>
  <c r="I106" i="19"/>
  <c r="H106" i="19"/>
  <c r="G106" i="19"/>
  <c r="F106" i="19"/>
  <c r="K105" i="19"/>
  <c r="J105" i="19"/>
  <c r="I105" i="19"/>
  <c r="H105" i="19"/>
  <c r="G105" i="19"/>
  <c r="F105" i="19"/>
  <c r="K104" i="19"/>
  <c r="J104" i="19"/>
  <c r="I104" i="19"/>
  <c r="H104" i="19"/>
  <c r="G104" i="19"/>
  <c r="F104" i="19"/>
  <c r="K103" i="19"/>
  <c r="J103" i="19"/>
  <c r="I103" i="19"/>
  <c r="H103" i="19"/>
  <c r="G103" i="19"/>
  <c r="F103" i="19"/>
  <c r="K102" i="19"/>
  <c r="J102" i="19"/>
  <c r="I102" i="19"/>
  <c r="H102" i="19"/>
  <c r="G102" i="19"/>
  <c r="F102" i="19"/>
  <c r="K101" i="19"/>
  <c r="J101" i="19"/>
  <c r="I101" i="19"/>
  <c r="H101" i="19"/>
  <c r="G101" i="19"/>
  <c r="F101" i="19"/>
  <c r="K100" i="19"/>
  <c r="J100" i="19"/>
  <c r="I100" i="19"/>
  <c r="H100" i="19"/>
  <c r="G100" i="19"/>
  <c r="F100" i="19"/>
  <c r="K99" i="19"/>
  <c r="J99" i="19"/>
  <c r="I99" i="19"/>
  <c r="H99" i="19"/>
  <c r="G99" i="19"/>
  <c r="F99" i="19"/>
  <c r="K98" i="19"/>
  <c r="J98" i="19"/>
  <c r="I98" i="19"/>
  <c r="H98" i="19"/>
  <c r="G98" i="19"/>
  <c r="F98" i="19"/>
  <c r="K97" i="19"/>
  <c r="J97" i="19"/>
  <c r="I97" i="19"/>
  <c r="H97" i="19"/>
  <c r="G97" i="19"/>
  <c r="F97" i="19"/>
  <c r="K96" i="19"/>
  <c r="J96" i="19"/>
  <c r="I96" i="19"/>
  <c r="H96" i="19"/>
  <c r="G96" i="19"/>
  <c r="F96" i="19"/>
  <c r="K95" i="19"/>
  <c r="J95" i="19"/>
  <c r="I95" i="19"/>
  <c r="H95" i="19"/>
  <c r="G95" i="19"/>
  <c r="F95" i="19"/>
  <c r="K94" i="19"/>
  <c r="J94" i="19"/>
  <c r="I94" i="19"/>
  <c r="H94" i="19"/>
  <c r="G94" i="19"/>
  <c r="F94" i="19"/>
  <c r="K93" i="19"/>
  <c r="J93" i="19"/>
  <c r="I93" i="19"/>
  <c r="H93" i="19"/>
  <c r="G93" i="19"/>
  <c r="F93" i="19"/>
  <c r="K92" i="19"/>
  <c r="J92" i="19"/>
  <c r="I92" i="19"/>
  <c r="H92" i="19"/>
  <c r="G92" i="19"/>
  <c r="F92" i="19"/>
  <c r="K91" i="19"/>
  <c r="J91" i="19"/>
  <c r="I91" i="19"/>
  <c r="H91" i="19"/>
  <c r="G91" i="19"/>
  <c r="F91" i="19"/>
  <c r="K90" i="19"/>
  <c r="J90" i="19"/>
  <c r="I90" i="19"/>
  <c r="H90" i="19"/>
  <c r="G90" i="19"/>
  <c r="F90" i="19"/>
  <c r="K89" i="19"/>
  <c r="J89" i="19"/>
  <c r="I89" i="19"/>
  <c r="H89" i="19"/>
  <c r="G89" i="19"/>
  <c r="F89" i="19"/>
  <c r="K88" i="19"/>
  <c r="J88" i="19"/>
  <c r="I88" i="19"/>
  <c r="H88" i="19"/>
  <c r="G88" i="19"/>
  <c r="F88" i="19"/>
  <c r="K87" i="19"/>
  <c r="J87" i="19"/>
  <c r="I87" i="19"/>
  <c r="H87" i="19"/>
  <c r="G87" i="19"/>
  <c r="F87" i="19"/>
  <c r="K86" i="19"/>
  <c r="J86" i="19"/>
  <c r="I86" i="19"/>
  <c r="H86" i="19"/>
  <c r="G86" i="19"/>
  <c r="F86" i="19"/>
  <c r="K85" i="19"/>
  <c r="J85" i="19"/>
  <c r="I85" i="19"/>
  <c r="H85" i="19"/>
  <c r="G85" i="19"/>
  <c r="F85" i="19"/>
  <c r="K84" i="19"/>
  <c r="J84" i="19"/>
  <c r="I84" i="19"/>
  <c r="H84" i="19"/>
  <c r="G84" i="19"/>
  <c r="F84" i="19"/>
  <c r="K83" i="19"/>
  <c r="J83" i="19"/>
  <c r="I83" i="19"/>
  <c r="H83" i="19"/>
  <c r="G83" i="19"/>
  <c r="F83" i="19"/>
  <c r="K82" i="19"/>
  <c r="J82" i="19"/>
  <c r="I82" i="19"/>
  <c r="H82" i="19"/>
  <c r="G82" i="19"/>
  <c r="F82" i="19"/>
  <c r="K81" i="19"/>
  <c r="J81" i="19"/>
  <c r="I81" i="19"/>
  <c r="H81" i="19"/>
  <c r="G81" i="19"/>
  <c r="F81" i="19"/>
  <c r="K80" i="19"/>
  <c r="J80" i="19"/>
  <c r="I80" i="19"/>
  <c r="H80" i="19"/>
  <c r="G80" i="19"/>
  <c r="F80" i="19"/>
  <c r="K79" i="19"/>
  <c r="J79" i="19"/>
  <c r="I79" i="19"/>
  <c r="H79" i="19"/>
  <c r="G79" i="19"/>
  <c r="F79" i="19"/>
  <c r="K78" i="19"/>
  <c r="J78" i="19"/>
  <c r="I78" i="19"/>
  <c r="H78" i="19"/>
  <c r="G78" i="19"/>
  <c r="F78" i="19"/>
  <c r="K77" i="19"/>
  <c r="J77" i="19"/>
  <c r="I77" i="19"/>
  <c r="H77" i="19"/>
  <c r="G77" i="19"/>
  <c r="F77" i="19"/>
  <c r="K76" i="19"/>
  <c r="J76" i="19"/>
  <c r="I76" i="19"/>
  <c r="H76" i="19"/>
  <c r="G76" i="19"/>
  <c r="F76" i="19"/>
  <c r="K75" i="19"/>
  <c r="J75" i="19"/>
  <c r="I75" i="19"/>
  <c r="H75" i="19"/>
  <c r="G75" i="19"/>
  <c r="F75" i="19"/>
  <c r="K74" i="19"/>
  <c r="J74" i="19"/>
  <c r="I74" i="19"/>
  <c r="H74" i="19"/>
  <c r="G74" i="19"/>
  <c r="F74" i="19"/>
  <c r="K73" i="19"/>
  <c r="J73" i="19"/>
  <c r="I73" i="19"/>
  <c r="H73" i="19"/>
  <c r="G73" i="19"/>
  <c r="F73" i="19"/>
  <c r="K72" i="19"/>
  <c r="J72" i="19"/>
  <c r="I72" i="19"/>
  <c r="H72" i="19"/>
  <c r="G72" i="19"/>
  <c r="F72" i="19"/>
  <c r="K71" i="19"/>
  <c r="J71" i="19"/>
  <c r="I71" i="19"/>
  <c r="H71" i="19"/>
  <c r="G71" i="19"/>
  <c r="F71" i="19"/>
  <c r="K70" i="19"/>
  <c r="J70" i="19"/>
  <c r="I70" i="19"/>
  <c r="H70" i="19"/>
  <c r="G70" i="19"/>
  <c r="F70" i="19"/>
  <c r="K69" i="19"/>
  <c r="J69" i="19"/>
  <c r="I69" i="19"/>
  <c r="H69" i="19"/>
  <c r="G69" i="19"/>
  <c r="F69" i="19"/>
  <c r="K68" i="19"/>
  <c r="J68" i="19"/>
  <c r="I68" i="19"/>
  <c r="H68" i="19"/>
  <c r="G68" i="19"/>
  <c r="F68" i="19"/>
  <c r="K67" i="19"/>
  <c r="J67" i="19"/>
  <c r="I67" i="19"/>
  <c r="H67" i="19"/>
  <c r="G67" i="19"/>
  <c r="F67" i="19"/>
  <c r="K66" i="19"/>
  <c r="J66" i="19"/>
  <c r="I66" i="19"/>
  <c r="H66" i="19"/>
  <c r="G66" i="19"/>
  <c r="F66" i="19"/>
  <c r="K65" i="19"/>
  <c r="J65" i="19"/>
  <c r="I65" i="19"/>
  <c r="H65" i="19"/>
  <c r="G65" i="19"/>
  <c r="F65" i="19"/>
  <c r="K64" i="19"/>
  <c r="J64" i="19"/>
  <c r="I64" i="19"/>
  <c r="H64" i="19"/>
  <c r="G64" i="19"/>
  <c r="F64" i="19"/>
  <c r="K63" i="19"/>
  <c r="J63" i="19"/>
  <c r="I63" i="19"/>
  <c r="H63" i="19"/>
  <c r="G63" i="19"/>
  <c r="F63" i="19"/>
  <c r="K62" i="19"/>
  <c r="J62" i="19"/>
  <c r="I62" i="19"/>
  <c r="H62" i="19"/>
  <c r="G62" i="19"/>
  <c r="F62" i="19"/>
  <c r="K61" i="19"/>
  <c r="J61" i="19"/>
  <c r="I61" i="19"/>
  <c r="H61" i="19"/>
  <c r="G61" i="19"/>
  <c r="F61" i="19"/>
  <c r="K60" i="19"/>
  <c r="J60" i="19"/>
  <c r="I60" i="19"/>
  <c r="H60" i="19"/>
  <c r="G60" i="19"/>
  <c r="F60" i="19"/>
  <c r="K59" i="19"/>
  <c r="J59" i="19"/>
  <c r="I59" i="19"/>
  <c r="H59" i="19"/>
  <c r="G59" i="19"/>
  <c r="F59" i="19"/>
  <c r="K58" i="19"/>
  <c r="J58" i="19"/>
  <c r="I58" i="19"/>
  <c r="H58" i="19"/>
  <c r="G58" i="19"/>
  <c r="F58" i="19"/>
  <c r="K57" i="19"/>
  <c r="J57" i="19"/>
  <c r="I57" i="19"/>
  <c r="H57" i="19"/>
  <c r="G57" i="19"/>
  <c r="F57" i="19"/>
  <c r="K56" i="19"/>
  <c r="J56" i="19"/>
  <c r="I56" i="19"/>
  <c r="H56" i="19"/>
  <c r="G56" i="19"/>
  <c r="F56" i="19"/>
  <c r="K55" i="19"/>
  <c r="J55" i="19"/>
  <c r="I55" i="19"/>
  <c r="H55" i="19"/>
  <c r="G55" i="19"/>
  <c r="F55" i="19"/>
  <c r="K54" i="19"/>
  <c r="J54" i="19"/>
  <c r="I54" i="19"/>
  <c r="H54" i="19"/>
  <c r="G54" i="19"/>
  <c r="F54" i="19"/>
  <c r="K53" i="19"/>
  <c r="J53" i="19"/>
  <c r="I53" i="19"/>
  <c r="H53" i="19"/>
  <c r="G53" i="19"/>
  <c r="F53" i="19"/>
  <c r="K52" i="19"/>
  <c r="J52" i="19"/>
  <c r="I52" i="19"/>
  <c r="H52" i="19"/>
  <c r="G52" i="19"/>
  <c r="F52" i="19"/>
  <c r="K51" i="19"/>
  <c r="J51" i="19"/>
  <c r="I51" i="19"/>
  <c r="H51" i="19"/>
  <c r="G51" i="19"/>
  <c r="F51" i="19"/>
  <c r="K50" i="19"/>
  <c r="J50" i="19"/>
  <c r="I50" i="19"/>
  <c r="H50" i="19"/>
  <c r="G50" i="19"/>
  <c r="F50" i="19"/>
  <c r="K49" i="19"/>
  <c r="J49" i="19"/>
  <c r="I49" i="19"/>
  <c r="H49" i="19"/>
  <c r="G49" i="19"/>
  <c r="F49" i="19"/>
  <c r="K48" i="19"/>
  <c r="J48" i="19"/>
  <c r="I48" i="19"/>
  <c r="H48" i="19"/>
  <c r="G48" i="19"/>
  <c r="F48" i="19"/>
  <c r="K47" i="19"/>
  <c r="J47" i="19"/>
  <c r="I47" i="19"/>
  <c r="H47" i="19"/>
  <c r="G47" i="19"/>
  <c r="F47" i="19"/>
  <c r="K46" i="19"/>
  <c r="J46" i="19"/>
  <c r="I46" i="19"/>
  <c r="H46" i="19"/>
  <c r="G46" i="19"/>
  <c r="F46" i="19"/>
  <c r="K45" i="19"/>
  <c r="J45" i="19"/>
  <c r="I45" i="19"/>
  <c r="H45" i="19"/>
  <c r="G45" i="19"/>
  <c r="F45" i="19"/>
  <c r="K44" i="19"/>
  <c r="J44" i="19"/>
  <c r="I44" i="19"/>
  <c r="H44" i="19"/>
  <c r="G44" i="19"/>
  <c r="F44" i="19"/>
  <c r="K43" i="19"/>
  <c r="J43" i="19"/>
  <c r="I43" i="19"/>
  <c r="H43" i="19"/>
  <c r="G43" i="19"/>
  <c r="F43" i="19"/>
  <c r="K42" i="19"/>
  <c r="J42" i="19"/>
  <c r="I42" i="19"/>
  <c r="H42" i="19"/>
  <c r="G42" i="19"/>
  <c r="F42" i="19"/>
  <c r="K41" i="19"/>
  <c r="J41" i="19"/>
  <c r="I41" i="19"/>
  <c r="H41" i="19"/>
  <c r="G41" i="19"/>
  <c r="F41" i="19"/>
  <c r="K40" i="19"/>
  <c r="J40" i="19"/>
  <c r="I40" i="19"/>
  <c r="H40" i="19"/>
  <c r="G40" i="19"/>
  <c r="F40" i="19"/>
  <c r="K39" i="19"/>
  <c r="J39" i="19"/>
  <c r="I39" i="19"/>
  <c r="H39" i="19"/>
  <c r="G39" i="19"/>
  <c r="F39" i="19"/>
  <c r="K38" i="19"/>
  <c r="J38" i="19"/>
  <c r="I38" i="19"/>
  <c r="H38" i="19"/>
  <c r="G38" i="19"/>
  <c r="F38" i="19"/>
  <c r="K37" i="19"/>
  <c r="J37" i="19"/>
  <c r="I37" i="19"/>
  <c r="H37" i="19"/>
  <c r="G37" i="19"/>
  <c r="F37" i="19"/>
  <c r="K36" i="19"/>
  <c r="J36" i="19"/>
  <c r="I36" i="19"/>
  <c r="H36" i="19"/>
  <c r="G36" i="19"/>
  <c r="F36" i="19"/>
  <c r="K35" i="19"/>
  <c r="J35" i="19"/>
  <c r="I35" i="19"/>
  <c r="H35" i="19"/>
  <c r="G35" i="19"/>
  <c r="F35" i="19"/>
  <c r="K34" i="19"/>
  <c r="J34" i="19"/>
  <c r="I34" i="19"/>
  <c r="H34" i="19"/>
  <c r="G34" i="19"/>
  <c r="F34" i="19"/>
  <c r="K33" i="19"/>
  <c r="J33" i="19"/>
  <c r="I33" i="19"/>
  <c r="H33" i="19"/>
  <c r="G33" i="19"/>
  <c r="F33" i="19"/>
  <c r="K32" i="19"/>
  <c r="J32" i="19"/>
  <c r="I32" i="19"/>
  <c r="H32" i="19"/>
  <c r="G32" i="19"/>
  <c r="F32" i="19"/>
  <c r="K31" i="19"/>
  <c r="J31" i="19"/>
  <c r="I31" i="19"/>
  <c r="H31" i="19"/>
  <c r="G31" i="19"/>
  <c r="F31" i="19"/>
  <c r="K30" i="19"/>
  <c r="J30" i="19"/>
  <c r="I30" i="19"/>
  <c r="H30" i="19"/>
  <c r="G30" i="19"/>
  <c r="F30" i="19"/>
  <c r="K29" i="19"/>
  <c r="J29" i="19"/>
  <c r="I29" i="19"/>
  <c r="H29" i="19"/>
  <c r="G29" i="19"/>
  <c r="F29" i="19"/>
  <c r="K28" i="19"/>
  <c r="J28" i="19"/>
  <c r="I28" i="19"/>
  <c r="H28" i="19"/>
  <c r="G28" i="19"/>
  <c r="F28" i="19"/>
  <c r="K27" i="19"/>
  <c r="J27" i="19"/>
  <c r="I27" i="19"/>
  <c r="H27" i="19"/>
  <c r="G27" i="19"/>
  <c r="F27" i="19"/>
  <c r="K26" i="19"/>
  <c r="J26" i="19"/>
  <c r="I26" i="19"/>
  <c r="H26" i="19"/>
  <c r="G26" i="19"/>
  <c r="F26" i="19"/>
  <c r="K25" i="19"/>
  <c r="J25" i="19"/>
  <c r="I25" i="19"/>
  <c r="H25" i="19"/>
  <c r="G25" i="19"/>
  <c r="F25" i="19"/>
  <c r="K24" i="19"/>
  <c r="J24" i="19"/>
  <c r="I24" i="19"/>
  <c r="H24" i="19"/>
  <c r="G24" i="19"/>
  <c r="F24" i="19"/>
  <c r="K23" i="19"/>
  <c r="J23" i="19"/>
  <c r="I23" i="19"/>
  <c r="H23" i="19"/>
  <c r="G23" i="19"/>
  <c r="F23" i="19"/>
  <c r="K22" i="19"/>
  <c r="J22" i="19"/>
  <c r="I22" i="19"/>
  <c r="H22" i="19"/>
  <c r="G22" i="19"/>
  <c r="F22" i="19"/>
  <c r="K21" i="19"/>
  <c r="J21" i="19"/>
  <c r="I21" i="19"/>
  <c r="H21" i="19"/>
  <c r="G21" i="19"/>
  <c r="F21" i="19"/>
  <c r="K20" i="19"/>
  <c r="J20" i="19"/>
  <c r="I20" i="19"/>
  <c r="H20" i="19"/>
  <c r="G20" i="19"/>
  <c r="F20" i="19"/>
  <c r="K19" i="19"/>
  <c r="J19" i="19"/>
  <c r="I19" i="19"/>
  <c r="H19" i="19"/>
  <c r="G19" i="19"/>
  <c r="F19" i="19"/>
  <c r="K18" i="19"/>
  <c r="J18" i="19"/>
  <c r="I18" i="19"/>
  <c r="H18" i="19"/>
  <c r="G18" i="19"/>
  <c r="F18" i="19"/>
  <c r="K17" i="19"/>
  <c r="J17" i="19"/>
  <c r="I17" i="19"/>
  <c r="H17" i="19"/>
  <c r="G17" i="19"/>
  <c r="F17" i="19"/>
  <c r="K16" i="19"/>
  <c r="J16" i="19"/>
  <c r="I16" i="19"/>
  <c r="H16" i="19"/>
  <c r="G16" i="19"/>
  <c r="F16" i="19"/>
  <c r="K15" i="19"/>
  <c r="J15" i="19"/>
  <c r="I15" i="19"/>
  <c r="H15" i="19"/>
  <c r="G15" i="19"/>
  <c r="F15" i="19"/>
  <c r="K14" i="19"/>
  <c r="J14" i="19"/>
  <c r="I14" i="19"/>
  <c r="H14" i="19"/>
  <c r="G14" i="19"/>
  <c r="F14" i="19"/>
  <c r="K13" i="19"/>
  <c r="J13" i="19"/>
  <c r="I13" i="19"/>
  <c r="H13" i="19"/>
  <c r="G13" i="19"/>
  <c r="F13" i="19"/>
  <c r="K12" i="19"/>
  <c r="J12" i="19"/>
  <c r="I12" i="19"/>
  <c r="H12" i="19"/>
  <c r="G12" i="19"/>
  <c r="F12" i="19"/>
  <c r="K11" i="19"/>
  <c r="J11" i="19"/>
  <c r="I11" i="19"/>
  <c r="H11" i="19"/>
  <c r="G11" i="19"/>
  <c r="F11" i="19"/>
  <c r="K10" i="19"/>
  <c r="J10" i="19"/>
  <c r="I10" i="19"/>
  <c r="H10" i="19"/>
  <c r="G10" i="19"/>
  <c r="F10" i="19"/>
  <c r="K9" i="19"/>
  <c r="J9" i="19"/>
  <c r="I9" i="19"/>
  <c r="H9" i="19"/>
  <c r="G9" i="19"/>
  <c r="F9" i="19"/>
  <c r="K8" i="19"/>
  <c r="J8" i="19"/>
  <c r="I8" i="19"/>
  <c r="H8" i="19"/>
  <c r="G8" i="19"/>
  <c r="F8" i="19"/>
  <c r="K7" i="19"/>
  <c r="J7" i="19"/>
  <c r="I7" i="19"/>
  <c r="H7" i="19"/>
  <c r="G7" i="19"/>
  <c r="F7" i="19"/>
  <c r="K6" i="19"/>
  <c r="J6" i="19"/>
  <c r="I6" i="19"/>
  <c r="H6" i="19"/>
  <c r="G6" i="19"/>
  <c r="F6" i="19"/>
  <c r="K5" i="19"/>
  <c r="J5" i="19"/>
  <c r="I5" i="19"/>
  <c r="H5" i="19"/>
  <c r="G5" i="19"/>
  <c r="K3" i="19"/>
  <c r="J3" i="19"/>
  <c r="I3" i="19"/>
  <c r="H3" i="19"/>
  <c r="G3" i="19"/>
  <c r="F5" i="19"/>
  <c r="F3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J1" i="4"/>
  <c r="V51" i="17" l="1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V3" i="17"/>
  <c r="H3" i="14"/>
  <c r="I3" i="14"/>
  <c r="J3" i="14"/>
  <c r="L3" i="14"/>
  <c r="M3" i="14"/>
  <c r="N3" i="14"/>
  <c r="P3" i="14"/>
  <c r="Q3" i="14"/>
  <c r="R3" i="14"/>
  <c r="T3" i="14"/>
  <c r="U3" i="14"/>
  <c r="H4" i="14"/>
  <c r="I4" i="14"/>
  <c r="J4" i="14"/>
  <c r="L4" i="14"/>
  <c r="M4" i="14"/>
  <c r="N4" i="14"/>
  <c r="P4" i="14"/>
  <c r="Q4" i="14"/>
  <c r="R4" i="14"/>
  <c r="T4" i="14"/>
  <c r="U4" i="14"/>
  <c r="H5" i="14"/>
  <c r="I5" i="14"/>
  <c r="J5" i="14"/>
  <c r="L5" i="14"/>
  <c r="M5" i="14"/>
  <c r="N5" i="14"/>
  <c r="P5" i="14"/>
  <c r="Q5" i="14"/>
  <c r="R5" i="14"/>
  <c r="T5" i="14"/>
  <c r="U5" i="14"/>
  <c r="H6" i="14"/>
  <c r="I6" i="14"/>
  <c r="J6" i="14"/>
  <c r="L6" i="14"/>
  <c r="M6" i="14"/>
  <c r="N6" i="14"/>
  <c r="P6" i="14"/>
  <c r="Q6" i="14"/>
  <c r="R6" i="14"/>
  <c r="T6" i="14"/>
  <c r="U6" i="14"/>
  <c r="H7" i="14"/>
  <c r="I7" i="14"/>
  <c r="J7" i="14"/>
  <c r="L7" i="14"/>
  <c r="M7" i="14"/>
  <c r="N7" i="14"/>
  <c r="P7" i="14"/>
  <c r="Q7" i="14"/>
  <c r="R7" i="14"/>
  <c r="T7" i="14"/>
  <c r="U7" i="14"/>
  <c r="H8" i="14"/>
  <c r="I8" i="14"/>
  <c r="J8" i="14"/>
  <c r="L8" i="14"/>
  <c r="M8" i="14"/>
  <c r="N8" i="14"/>
  <c r="P8" i="14"/>
  <c r="Q8" i="14"/>
  <c r="R8" i="14"/>
  <c r="T8" i="14"/>
  <c r="U8" i="14"/>
  <c r="H9" i="14"/>
  <c r="I9" i="14"/>
  <c r="J9" i="14"/>
  <c r="L9" i="14"/>
  <c r="M9" i="14"/>
  <c r="N9" i="14"/>
  <c r="P9" i="14"/>
  <c r="Q9" i="14"/>
  <c r="R9" i="14"/>
  <c r="T9" i="14"/>
  <c r="U9" i="14"/>
  <c r="H10" i="14"/>
  <c r="I10" i="14"/>
  <c r="J10" i="14"/>
  <c r="L10" i="14"/>
  <c r="M10" i="14"/>
  <c r="N10" i="14"/>
  <c r="P10" i="14"/>
  <c r="Q10" i="14"/>
  <c r="R10" i="14"/>
  <c r="T10" i="14"/>
  <c r="U10" i="14"/>
  <c r="H11" i="14"/>
  <c r="I11" i="14"/>
  <c r="J11" i="14"/>
  <c r="L11" i="14"/>
  <c r="M11" i="14"/>
  <c r="N11" i="14"/>
  <c r="P11" i="14"/>
  <c r="Q11" i="14"/>
  <c r="R11" i="14"/>
  <c r="T11" i="14"/>
  <c r="U11" i="14"/>
  <c r="H12" i="14"/>
  <c r="I12" i="14"/>
  <c r="J12" i="14"/>
  <c r="L12" i="14"/>
  <c r="M12" i="14"/>
  <c r="N12" i="14"/>
  <c r="P12" i="14"/>
  <c r="Q12" i="14"/>
  <c r="R12" i="14"/>
  <c r="T12" i="14"/>
  <c r="U12" i="14"/>
  <c r="H13" i="14"/>
  <c r="I13" i="14"/>
  <c r="J13" i="14"/>
  <c r="L13" i="14"/>
  <c r="M13" i="14"/>
  <c r="N13" i="14"/>
  <c r="P13" i="14"/>
  <c r="Q13" i="14"/>
  <c r="R13" i="14"/>
  <c r="T13" i="14"/>
  <c r="U13" i="14"/>
  <c r="H14" i="14"/>
  <c r="I14" i="14"/>
  <c r="J14" i="14"/>
  <c r="L14" i="14"/>
  <c r="M14" i="14"/>
  <c r="N14" i="14"/>
  <c r="P14" i="14"/>
  <c r="Q14" i="14"/>
  <c r="R14" i="14"/>
  <c r="T14" i="14"/>
  <c r="U14" i="14"/>
  <c r="H15" i="14"/>
  <c r="I15" i="14"/>
  <c r="J15" i="14"/>
  <c r="L15" i="14"/>
  <c r="M15" i="14"/>
  <c r="N15" i="14"/>
  <c r="P15" i="14"/>
  <c r="Q15" i="14"/>
  <c r="R15" i="14"/>
  <c r="T15" i="14"/>
  <c r="U15" i="14"/>
  <c r="H16" i="14"/>
  <c r="I16" i="14"/>
  <c r="J16" i="14"/>
  <c r="L16" i="14"/>
  <c r="M16" i="14"/>
  <c r="N16" i="14"/>
  <c r="P16" i="14"/>
  <c r="Q16" i="14"/>
  <c r="R16" i="14"/>
  <c r="T16" i="14"/>
  <c r="U16" i="14"/>
  <c r="H17" i="14"/>
  <c r="I17" i="14"/>
  <c r="J17" i="14"/>
  <c r="L17" i="14"/>
  <c r="M17" i="14"/>
  <c r="N17" i="14"/>
  <c r="P17" i="14"/>
  <c r="Q17" i="14"/>
  <c r="R17" i="14"/>
  <c r="T17" i="14"/>
  <c r="U17" i="14"/>
  <c r="H18" i="14"/>
  <c r="I18" i="14"/>
  <c r="J18" i="14"/>
  <c r="L18" i="14"/>
  <c r="M18" i="14"/>
  <c r="N18" i="14"/>
  <c r="P18" i="14"/>
  <c r="Q18" i="14"/>
  <c r="R18" i="14"/>
  <c r="T18" i="14"/>
  <c r="U18" i="14"/>
  <c r="H19" i="14"/>
  <c r="I19" i="14"/>
  <c r="J19" i="14"/>
  <c r="L19" i="14"/>
  <c r="M19" i="14"/>
  <c r="N19" i="14"/>
  <c r="P19" i="14"/>
  <c r="Q19" i="14"/>
  <c r="R19" i="14"/>
  <c r="T19" i="14"/>
  <c r="U19" i="14"/>
  <c r="H20" i="14"/>
  <c r="I20" i="14"/>
  <c r="J20" i="14"/>
  <c r="L20" i="14"/>
  <c r="M20" i="14"/>
  <c r="N20" i="14"/>
  <c r="P20" i="14"/>
  <c r="Q20" i="14"/>
  <c r="R20" i="14"/>
  <c r="T20" i="14"/>
  <c r="U20" i="14"/>
  <c r="H21" i="14"/>
  <c r="I21" i="14"/>
  <c r="J21" i="14"/>
  <c r="L21" i="14"/>
  <c r="M21" i="14"/>
  <c r="N21" i="14"/>
  <c r="P21" i="14"/>
  <c r="Q21" i="14"/>
  <c r="R21" i="14"/>
  <c r="T21" i="14"/>
  <c r="U21" i="14"/>
  <c r="H22" i="14"/>
  <c r="I22" i="14"/>
  <c r="J22" i="14"/>
  <c r="L22" i="14"/>
  <c r="M22" i="14"/>
  <c r="N22" i="14"/>
  <c r="P22" i="14"/>
  <c r="Q22" i="14"/>
  <c r="R22" i="14"/>
  <c r="T22" i="14"/>
  <c r="U22" i="14"/>
  <c r="H23" i="14"/>
  <c r="I23" i="14"/>
  <c r="J23" i="14"/>
  <c r="L23" i="14"/>
  <c r="M23" i="14"/>
  <c r="N23" i="14"/>
  <c r="P23" i="14"/>
  <c r="Q23" i="14"/>
  <c r="R23" i="14"/>
  <c r="T23" i="14"/>
  <c r="U23" i="14"/>
  <c r="H24" i="14"/>
  <c r="I24" i="14"/>
  <c r="J24" i="14"/>
  <c r="L24" i="14"/>
  <c r="M24" i="14"/>
  <c r="N24" i="14"/>
  <c r="P24" i="14"/>
  <c r="Q24" i="14"/>
  <c r="R24" i="14"/>
  <c r="T24" i="14"/>
  <c r="U24" i="14"/>
  <c r="H25" i="14"/>
  <c r="I25" i="14"/>
  <c r="J25" i="14"/>
  <c r="L25" i="14"/>
  <c r="M25" i="14"/>
  <c r="N25" i="14"/>
  <c r="P25" i="14"/>
  <c r="Q25" i="14"/>
  <c r="R25" i="14"/>
  <c r="T25" i="14"/>
  <c r="U25" i="14"/>
  <c r="H26" i="14"/>
  <c r="I26" i="14"/>
  <c r="J26" i="14"/>
  <c r="L26" i="14"/>
  <c r="M26" i="14"/>
  <c r="N26" i="14"/>
  <c r="P26" i="14"/>
  <c r="Q26" i="14"/>
  <c r="R26" i="14"/>
  <c r="T26" i="14"/>
  <c r="U26" i="14"/>
  <c r="H27" i="14"/>
  <c r="I27" i="14"/>
  <c r="J27" i="14"/>
  <c r="L27" i="14"/>
  <c r="M27" i="14"/>
  <c r="N27" i="14"/>
  <c r="P27" i="14"/>
  <c r="Q27" i="14"/>
  <c r="R27" i="14"/>
  <c r="T27" i="14"/>
  <c r="U27" i="14"/>
  <c r="H28" i="14"/>
  <c r="I28" i="14"/>
  <c r="J28" i="14"/>
  <c r="L28" i="14"/>
  <c r="M28" i="14"/>
  <c r="N28" i="14"/>
  <c r="P28" i="14"/>
  <c r="Q28" i="14"/>
  <c r="R28" i="14"/>
  <c r="T28" i="14"/>
  <c r="U28" i="14"/>
  <c r="H29" i="14"/>
  <c r="I29" i="14"/>
  <c r="J29" i="14"/>
  <c r="L29" i="14"/>
  <c r="M29" i="14"/>
  <c r="N29" i="14"/>
  <c r="P29" i="14"/>
  <c r="Q29" i="14"/>
  <c r="R29" i="14"/>
  <c r="T29" i="14"/>
  <c r="U29" i="14"/>
  <c r="H30" i="14"/>
  <c r="I30" i="14"/>
  <c r="J30" i="14"/>
  <c r="L30" i="14"/>
  <c r="M30" i="14"/>
  <c r="N30" i="14"/>
  <c r="P30" i="14"/>
  <c r="Q30" i="14"/>
  <c r="R30" i="14"/>
  <c r="T30" i="14"/>
  <c r="U30" i="14"/>
  <c r="H31" i="14"/>
  <c r="I31" i="14"/>
  <c r="J31" i="14"/>
  <c r="L31" i="14"/>
  <c r="M31" i="14"/>
  <c r="N31" i="14"/>
  <c r="P31" i="14"/>
  <c r="Q31" i="14"/>
  <c r="R31" i="14"/>
  <c r="T31" i="14"/>
  <c r="U31" i="14"/>
  <c r="H32" i="14"/>
  <c r="I32" i="14"/>
  <c r="J32" i="14"/>
  <c r="L32" i="14"/>
  <c r="M32" i="14"/>
  <c r="N32" i="14"/>
  <c r="P32" i="14"/>
  <c r="Q32" i="14"/>
  <c r="R32" i="14"/>
  <c r="T32" i="14"/>
  <c r="U32" i="14"/>
  <c r="H33" i="14"/>
  <c r="I33" i="14"/>
  <c r="J33" i="14"/>
  <c r="L33" i="14"/>
  <c r="M33" i="14"/>
  <c r="N33" i="14"/>
  <c r="P33" i="14"/>
  <c r="Q33" i="14"/>
  <c r="R33" i="14"/>
  <c r="T33" i="14"/>
  <c r="U33" i="14"/>
  <c r="H34" i="14"/>
  <c r="I34" i="14"/>
  <c r="J34" i="14"/>
  <c r="L34" i="14"/>
  <c r="M34" i="14"/>
  <c r="N34" i="14"/>
  <c r="P34" i="14"/>
  <c r="Q34" i="14"/>
  <c r="R34" i="14"/>
  <c r="T34" i="14"/>
  <c r="U34" i="14"/>
  <c r="H35" i="14"/>
  <c r="I35" i="14"/>
  <c r="J35" i="14"/>
  <c r="L35" i="14"/>
  <c r="M35" i="14"/>
  <c r="N35" i="14"/>
  <c r="P35" i="14"/>
  <c r="Q35" i="14"/>
  <c r="R35" i="14"/>
  <c r="T35" i="14"/>
  <c r="U35" i="14"/>
  <c r="H36" i="14"/>
  <c r="I36" i="14"/>
  <c r="J36" i="14"/>
  <c r="L36" i="14"/>
  <c r="M36" i="14"/>
  <c r="N36" i="14"/>
  <c r="P36" i="14"/>
  <c r="Q36" i="14"/>
  <c r="R36" i="14"/>
  <c r="T36" i="14"/>
  <c r="U36" i="14"/>
  <c r="H37" i="14"/>
  <c r="I37" i="14"/>
  <c r="J37" i="14"/>
  <c r="L37" i="14"/>
  <c r="M37" i="14"/>
  <c r="N37" i="14"/>
  <c r="P37" i="14"/>
  <c r="Q37" i="14"/>
  <c r="R37" i="14"/>
  <c r="T37" i="14"/>
  <c r="U37" i="14"/>
  <c r="H38" i="14"/>
  <c r="I38" i="14"/>
  <c r="J38" i="14"/>
  <c r="L38" i="14"/>
  <c r="M38" i="14"/>
  <c r="N38" i="14"/>
  <c r="P38" i="14"/>
  <c r="Q38" i="14"/>
  <c r="R38" i="14"/>
  <c r="T38" i="14"/>
  <c r="U38" i="14"/>
  <c r="H39" i="14"/>
  <c r="I39" i="14"/>
  <c r="J39" i="14"/>
  <c r="L39" i="14"/>
  <c r="M39" i="14"/>
  <c r="N39" i="14"/>
  <c r="P39" i="14"/>
  <c r="Q39" i="14"/>
  <c r="R39" i="14"/>
  <c r="T39" i="14"/>
  <c r="U39" i="14"/>
  <c r="H40" i="14"/>
  <c r="I40" i="14"/>
  <c r="J40" i="14"/>
  <c r="L40" i="14"/>
  <c r="M40" i="14"/>
  <c r="N40" i="14"/>
  <c r="P40" i="14"/>
  <c r="Q40" i="14"/>
  <c r="R40" i="14"/>
  <c r="T40" i="14"/>
  <c r="U40" i="14"/>
  <c r="H41" i="14"/>
  <c r="I41" i="14"/>
  <c r="J41" i="14"/>
  <c r="L41" i="14"/>
  <c r="M41" i="14"/>
  <c r="N41" i="14"/>
  <c r="P41" i="14"/>
  <c r="Q41" i="14"/>
  <c r="R41" i="14"/>
  <c r="T41" i="14"/>
  <c r="U41" i="14"/>
  <c r="H42" i="14"/>
  <c r="I42" i="14"/>
  <c r="J42" i="14"/>
  <c r="L42" i="14"/>
  <c r="M42" i="14"/>
  <c r="N42" i="14"/>
  <c r="P42" i="14"/>
  <c r="Q42" i="14"/>
  <c r="R42" i="14"/>
  <c r="T42" i="14"/>
  <c r="U42" i="14"/>
  <c r="H43" i="14"/>
  <c r="I43" i="14"/>
  <c r="J43" i="14"/>
  <c r="L43" i="14"/>
  <c r="M43" i="14"/>
  <c r="N43" i="14"/>
  <c r="P43" i="14"/>
  <c r="Q43" i="14"/>
  <c r="R43" i="14"/>
  <c r="T43" i="14"/>
  <c r="U43" i="14"/>
  <c r="H44" i="14"/>
  <c r="I44" i="14"/>
  <c r="J44" i="14"/>
  <c r="L44" i="14"/>
  <c r="M44" i="14"/>
  <c r="N44" i="14"/>
  <c r="P44" i="14"/>
  <c r="Q44" i="14"/>
  <c r="R44" i="14"/>
  <c r="T44" i="14"/>
  <c r="U44" i="14"/>
  <c r="H45" i="14"/>
  <c r="I45" i="14"/>
  <c r="J45" i="14"/>
  <c r="L45" i="14"/>
  <c r="M45" i="14"/>
  <c r="N45" i="14"/>
  <c r="P45" i="14"/>
  <c r="Q45" i="14"/>
  <c r="R45" i="14"/>
  <c r="T45" i="14"/>
  <c r="U45" i="14"/>
  <c r="H46" i="14"/>
  <c r="I46" i="14"/>
  <c r="J46" i="14"/>
  <c r="L46" i="14"/>
  <c r="M46" i="14"/>
  <c r="N46" i="14"/>
  <c r="P46" i="14"/>
  <c r="Q46" i="14"/>
  <c r="R46" i="14"/>
  <c r="T46" i="14"/>
  <c r="U46" i="14"/>
  <c r="H47" i="14"/>
  <c r="I47" i="14"/>
  <c r="J47" i="14"/>
  <c r="L47" i="14"/>
  <c r="M47" i="14"/>
  <c r="N47" i="14"/>
  <c r="P47" i="14"/>
  <c r="Q47" i="14"/>
  <c r="R47" i="14"/>
  <c r="T47" i="14"/>
  <c r="U47" i="14"/>
  <c r="H48" i="14"/>
  <c r="I48" i="14"/>
  <c r="J48" i="14"/>
  <c r="L48" i="14"/>
  <c r="M48" i="14"/>
  <c r="N48" i="14"/>
  <c r="P48" i="14"/>
  <c r="Q48" i="14"/>
  <c r="R48" i="14"/>
  <c r="T48" i="14"/>
  <c r="U48" i="14"/>
  <c r="H49" i="14"/>
  <c r="I49" i="14"/>
  <c r="J49" i="14"/>
  <c r="L49" i="14"/>
  <c r="M49" i="14"/>
  <c r="N49" i="14"/>
  <c r="P49" i="14"/>
  <c r="Q49" i="14"/>
  <c r="R49" i="14"/>
  <c r="T49" i="14"/>
  <c r="U49" i="14"/>
  <c r="H50" i="14"/>
  <c r="I50" i="14"/>
  <c r="J50" i="14"/>
  <c r="L50" i="14"/>
  <c r="M50" i="14"/>
  <c r="N50" i="14"/>
  <c r="P50" i="14"/>
  <c r="Q50" i="14"/>
  <c r="R50" i="14"/>
  <c r="T50" i="14"/>
  <c r="U50" i="14"/>
  <c r="H51" i="14"/>
  <c r="I51" i="14"/>
  <c r="J51" i="14"/>
  <c r="L51" i="14"/>
  <c r="M51" i="14"/>
  <c r="N51" i="14"/>
  <c r="P51" i="14"/>
  <c r="Q51" i="14"/>
  <c r="R51" i="14"/>
  <c r="T51" i="14"/>
  <c r="U51" i="14"/>
  <c r="G577" i="23"/>
  <c r="F577" i="23"/>
  <c r="G576" i="23"/>
  <c r="F576" i="23"/>
  <c r="G575" i="23"/>
  <c r="F575" i="23"/>
  <c r="G574" i="23"/>
  <c r="F574" i="23"/>
  <c r="G573" i="23"/>
  <c r="F573" i="23"/>
  <c r="G572" i="23"/>
  <c r="F572" i="23"/>
  <c r="G571" i="23"/>
  <c r="F571" i="23"/>
  <c r="G570" i="23"/>
  <c r="F570" i="23"/>
  <c r="G569" i="23"/>
  <c r="F569" i="23"/>
  <c r="G568" i="23"/>
  <c r="F568" i="23"/>
  <c r="G567" i="23"/>
  <c r="F567" i="23"/>
  <c r="G566" i="23"/>
  <c r="F566" i="23"/>
  <c r="G565" i="23"/>
  <c r="F565" i="23"/>
  <c r="G564" i="23"/>
  <c r="F564" i="23"/>
  <c r="G563" i="23"/>
  <c r="F563" i="23"/>
  <c r="G562" i="23"/>
  <c r="F562" i="23"/>
  <c r="G561" i="23"/>
  <c r="F561" i="23"/>
  <c r="G560" i="23"/>
  <c r="F560" i="23"/>
  <c r="G559" i="23"/>
  <c r="F559" i="23"/>
  <c r="G558" i="23"/>
  <c r="G553" i="23"/>
  <c r="F553" i="23"/>
  <c r="G552" i="23"/>
  <c r="F552" i="23"/>
  <c r="G551" i="23"/>
  <c r="F551" i="23"/>
  <c r="G550" i="23"/>
  <c r="F550" i="23"/>
  <c r="G549" i="23"/>
  <c r="F549" i="23"/>
  <c r="G548" i="23"/>
  <c r="F548" i="23"/>
  <c r="G547" i="23"/>
  <c r="F547" i="23"/>
  <c r="G546" i="23"/>
  <c r="F546" i="23"/>
  <c r="G545" i="23"/>
  <c r="F545" i="23"/>
  <c r="G544" i="23"/>
  <c r="F544" i="23"/>
  <c r="G543" i="23"/>
  <c r="F543" i="23"/>
  <c r="G542" i="23"/>
  <c r="F542" i="23"/>
  <c r="G541" i="23"/>
  <c r="F541" i="23"/>
  <c r="G540" i="23"/>
  <c r="F540" i="23"/>
  <c r="G539" i="23"/>
  <c r="F539" i="23"/>
  <c r="G538" i="23"/>
  <c r="F538" i="23"/>
  <c r="G537" i="23"/>
  <c r="F537" i="23"/>
  <c r="G536" i="23"/>
  <c r="F536" i="23"/>
  <c r="G535" i="23"/>
  <c r="H535" i="23" s="1"/>
  <c r="F535" i="23"/>
  <c r="G534" i="23"/>
  <c r="G529" i="23"/>
  <c r="F529" i="23"/>
  <c r="G528" i="23"/>
  <c r="F528" i="23"/>
  <c r="G527" i="23"/>
  <c r="F527" i="23"/>
  <c r="G526" i="23"/>
  <c r="F526" i="23"/>
  <c r="G525" i="23"/>
  <c r="F525" i="23"/>
  <c r="G524" i="23"/>
  <c r="F524" i="23"/>
  <c r="G523" i="23"/>
  <c r="F523" i="23"/>
  <c r="G522" i="23"/>
  <c r="F522" i="23"/>
  <c r="G521" i="23"/>
  <c r="F521" i="23"/>
  <c r="G520" i="23"/>
  <c r="F520" i="23"/>
  <c r="G519" i="23"/>
  <c r="F519" i="23"/>
  <c r="G518" i="23"/>
  <c r="F518" i="23"/>
  <c r="G517" i="23"/>
  <c r="F517" i="23"/>
  <c r="G516" i="23"/>
  <c r="F516" i="23"/>
  <c r="G515" i="23"/>
  <c r="F515" i="23"/>
  <c r="G514" i="23"/>
  <c r="F514" i="23"/>
  <c r="G513" i="23"/>
  <c r="F513" i="23"/>
  <c r="G512" i="23"/>
  <c r="F512" i="23"/>
  <c r="G511" i="23"/>
  <c r="H511" i="23" s="1"/>
  <c r="F511" i="23"/>
  <c r="G510" i="23"/>
  <c r="G505" i="23"/>
  <c r="F505" i="23"/>
  <c r="G504" i="23"/>
  <c r="F504" i="23"/>
  <c r="G503" i="23"/>
  <c r="F503" i="23"/>
  <c r="G502" i="23"/>
  <c r="F502" i="23"/>
  <c r="G501" i="23"/>
  <c r="F501" i="23"/>
  <c r="G500" i="23"/>
  <c r="F500" i="23"/>
  <c r="G499" i="23"/>
  <c r="F499" i="23"/>
  <c r="G498" i="23"/>
  <c r="F498" i="23"/>
  <c r="G497" i="23"/>
  <c r="F497" i="23"/>
  <c r="G496" i="23"/>
  <c r="F496" i="23"/>
  <c r="G495" i="23"/>
  <c r="F495" i="23"/>
  <c r="G494" i="23"/>
  <c r="F494" i="23"/>
  <c r="G493" i="23"/>
  <c r="F493" i="23"/>
  <c r="G492" i="23"/>
  <c r="F492" i="23"/>
  <c r="G491" i="23"/>
  <c r="F491" i="23"/>
  <c r="G490" i="23"/>
  <c r="F490" i="23"/>
  <c r="G489" i="23"/>
  <c r="F489" i="23"/>
  <c r="G488" i="23"/>
  <c r="F488" i="23"/>
  <c r="G487" i="23"/>
  <c r="F487" i="23"/>
  <c r="G486" i="23"/>
  <c r="G481" i="23"/>
  <c r="F481" i="23"/>
  <c r="G480" i="23"/>
  <c r="F480" i="23"/>
  <c r="G479" i="23"/>
  <c r="F479" i="23"/>
  <c r="G478" i="23"/>
  <c r="F478" i="23"/>
  <c r="G477" i="23"/>
  <c r="F477" i="23"/>
  <c r="G476" i="23"/>
  <c r="F476" i="23"/>
  <c r="G475" i="23"/>
  <c r="F475" i="23"/>
  <c r="G474" i="23"/>
  <c r="F474" i="23"/>
  <c r="G473" i="23"/>
  <c r="F473" i="23"/>
  <c r="G472" i="23"/>
  <c r="F472" i="23"/>
  <c r="G471" i="23"/>
  <c r="F471" i="23"/>
  <c r="G470" i="23"/>
  <c r="F470" i="23"/>
  <c r="G469" i="23"/>
  <c r="F469" i="23"/>
  <c r="G468" i="23"/>
  <c r="F468" i="23"/>
  <c r="G467" i="23"/>
  <c r="F467" i="23"/>
  <c r="G466" i="23"/>
  <c r="F466" i="23"/>
  <c r="G465" i="23"/>
  <c r="F465" i="23"/>
  <c r="G464" i="23"/>
  <c r="F464" i="23"/>
  <c r="G463" i="23"/>
  <c r="F463" i="23"/>
  <c r="G462" i="23"/>
  <c r="G457" i="23"/>
  <c r="F457" i="23"/>
  <c r="G456" i="23"/>
  <c r="F456" i="23"/>
  <c r="G455" i="23"/>
  <c r="F455" i="23"/>
  <c r="G454" i="23"/>
  <c r="F454" i="23"/>
  <c r="G453" i="23"/>
  <c r="F453" i="23"/>
  <c r="G452" i="23"/>
  <c r="F452" i="23"/>
  <c r="G451" i="23"/>
  <c r="F451" i="23"/>
  <c r="G450" i="23"/>
  <c r="F450" i="23"/>
  <c r="G449" i="23"/>
  <c r="F449" i="23"/>
  <c r="G448" i="23"/>
  <c r="F448" i="23"/>
  <c r="G447" i="23"/>
  <c r="F447" i="23"/>
  <c r="G446" i="23"/>
  <c r="F446" i="23"/>
  <c r="G445" i="23"/>
  <c r="F445" i="23"/>
  <c r="G444" i="23"/>
  <c r="F444" i="23"/>
  <c r="G443" i="23"/>
  <c r="F443" i="23"/>
  <c r="G442" i="23"/>
  <c r="F442" i="23"/>
  <c r="G441" i="23"/>
  <c r="F441" i="23"/>
  <c r="G440" i="23"/>
  <c r="F440" i="23"/>
  <c r="G439" i="23"/>
  <c r="F439" i="23"/>
  <c r="G438" i="23"/>
  <c r="G433" i="23"/>
  <c r="F433" i="23"/>
  <c r="G432" i="23"/>
  <c r="F432" i="23"/>
  <c r="G431" i="23"/>
  <c r="F431" i="23"/>
  <c r="G430" i="23"/>
  <c r="F430" i="23"/>
  <c r="G429" i="23"/>
  <c r="F429" i="23"/>
  <c r="G428" i="23"/>
  <c r="F428" i="23"/>
  <c r="G427" i="23"/>
  <c r="F427" i="23"/>
  <c r="G426" i="23"/>
  <c r="F426" i="23"/>
  <c r="G425" i="23"/>
  <c r="F425" i="23"/>
  <c r="G424" i="23"/>
  <c r="F424" i="23"/>
  <c r="G423" i="23"/>
  <c r="F423" i="23"/>
  <c r="G422" i="23"/>
  <c r="F422" i="23"/>
  <c r="G421" i="23"/>
  <c r="F421" i="23"/>
  <c r="G420" i="23"/>
  <c r="F420" i="23"/>
  <c r="G419" i="23"/>
  <c r="F419" i="23"/>
  <c r="G418" i="23"/>
  <c r="F418" i="23"/>
  <c r="G417" i="23"/>
  <c r="F417" i="23"/>
  <c r="G416" i="23"/>
  <c r="F416" i="23"/>
  <c r="G415" i="23"/>
  <c r="F415" i="23"/>
  <c r="G414" i="23"/>
  <c r="G409" i="23"/>
  <c r="F409" i="23"/>
  <c r="G408" i="23"/>
  <c r="F408" i="23"/>
  <c r="G407" i="23"/>
  <c r="F407" i="23"/>
  <c r="G406" i="23"/>
  <c r="F406" i="23"/>
  <c r="G405" i="23"/>
  <c r="F405" i="23"/>
  <c r="G404" i="23"/>
  <c r="F404" i="23"/>
  <c r="G403" i="23"/>
  <c r="F403" i="23"/>
  <c r="G402" i="23"/>
  <c r="F402" i="23"/>
  <c r="G401" i="23"/>
  <c r="F401" i="23"/>
  <c r="G400" i="23"/>
  <c r="F400" i="23"/>
  <c r="G399" i="23"/>
  <c r="F399" i="23"/>
  <c r="G398" i="23"/>
  <c r="F398" i="23"/>
  <c r="G397" i="23"/>
  <c r="F397" i="23"/>
  <c r="G396" i="23"/>
  <c r="F396" i="23"/>
  <c r="G395" i="23"/>
  <c r="F395" i="23"/>
  <c r="G394" i="23"/>
  <c r="F394" i="23"/>
  <c r="G393" i="23"/>
  <c r="F393" i="23"/>
  <c r="G392" i="23"/>
  <c r="F392" i="23"/>
  <c r="G391" i="23"/>
  <c r="F391" i="23"/>
  <c r="G390" i="23"/>
  <c r="G385" i="23"/>
  <c r="F385" i="23"/>
  <c r="G384" i="23"/>
  <c r="F384" i="23"/>
  <c r="G383" i="23"/>
  <c r="F383" i="23"/>
  <c r="G382" i="23"/>
  <c r="F382" i="23"/>
  <c r="G381" i="23"/>
  <c r="F381" i="23"/>
  <c r="G380" i="23"/>
  <c r="F380" i="23"/>
  <c r="G379" i="23"/>
  <c r="F379" i="23"/>
  <c r="G378" i="23"/>
  <c r="F378" i="23"/>
  <c r="G377" i="23"/>
  <c r="F377" i="23"/>
  <c r="G376" i="23"/>
  <c r="F376" i="23"/>
  <c r="G375" i="23"/>
  <c r="F375" i="23"/>
  <c r="G374" i="23"/>
  <c r="F374" i="23"/>
  <c r="G373" i="23"/>
  <c r="F373" i="23"/>
  <c r="G372" i="23"/>
  <c r="F372" i="23"/>
  <c r="G371" i="23"/>
  <c r="F371" i="23"/>
  <c r="G370" i="23"/>
  <c r="F370" i="23"/>
  <c r="G369" i="23"/>
  <c r="F369" i="23"/>
  <c r="G368" i="23"/>
  <c r="F368" i="23"/>
  <c r="G367" i="23"/>
  <c r="F367" i="23"/>
  <c r="G366" i="23"/>
  <c r="G361" i="23"/>
  <c r="F361" i="23"/>
  <c r="G360" i="23"/>
  <c r="F360" i="23"/>
  <c r="G359" i="23"/>
  <c r="F359" i="23"/>
  <c r="G358" i="23"/>
  <c r="F358" i="23"/>
  <c r="G357" i="23"/>
  <c r="F357" i="23"/>
  <c r="G356" i="23"/>
  <c r="F356" i="23"/>
  <c r="G355" i="23"/>
  <c r="F355" i="23"/>
  <c r="G354" i="23"/>
  <c r="F354" i="23"/>
  <c r="G353" i="23"/>
  <c r="F353" i="23"/>
  <c r="G352" i="23"/>
  <c r="F352" i="23"/>
  <c r="G351" i="23"/>
  <c r="F351" i="23"/>
  <c r="G350" i="23"/>
  <c r="F350" i="23"/>
  <c r="G349" i="23"/>
  <c r="F349" i="23"/>
  <c r="G348" i="23"/>
  <c r="F348" i="23"/>
  <c r="G347" i="23"/>
  <c r="F347" i="23"/>
  <c r="G346" i="23"/>
  <c r="F346" i="23"/>
  <c r="G345" i="23"/>
  <c r="F345" i="23"/>
  <c r="G344" i="23"/>
  <c r="F344" i="23"/>
  <c r="G343" i="23"/>
  <c r="H343" i="23" s="1"/>
  <c r="F343" i="23"/>
  <c r="G342" i="23"/>
  <c r="G337" i="23"/>
  <c r="F337" i="23"/>
  <c r="G336" i="23"/>
  <c r="F336" i="23"/>
  <c r="G335" i="23"/>
  <c r="F335" i="23"/>
  <c r="G334" i="23"/>
  <c r="F334" i="23"/>
  <c r="G333" i="23"/>
  <c r="F333" i="23"/>
  <c r="G332" i="23"/>
  <c r="F332" i="23"/>
  <c r="G331" i="23"/>
  <c r="F331" i="23"/>
  <c r="G330" i="23"/>
  <c r="F330" i="23"/>
  <c r="G329" i="23"/>
  <c r="F329" i="23"/>
  <c r="G328" i="23"/>
  <c r="F328" i="23"/>
  <c r="G327" i="23"/>
  <c r="F327" i="23"/>
  <c r="G326" i="23"/>
  <c r="F326" i="23"/>
  <c r="G325" i="23"/>
  <c r="F325" i="23"/>
  <c r="G324" i="23"/>
  <c r="F324" i="23"/>
  <c r="G323" i="23"/>
  <c r="F323" i="23"/>
  <c r="G322" i="23"/>
  <c r="F322" i="23"/>
  <c r="G321" i="23"/>
  <c r="F321" i="23"/>
  <c r="G320" i="23"/>
  <c r="F320" i="23"/>
  <c r="G319" i="23"/>
  <c r="H319" i="23" s="1"/>
  <c r="F319" i="23"/>
  <c r="G318" i="23"/>
  <c r="G313" i="23"/>
  <c r="F313" i="23"/>
  <c r="G312" i="23"/>
  <c r="F312" i="23"/>
  <c r="G311" i="23"/>
  <c r="F311" i="23"/>
  <c r="G310" i="23"/>
  <c r="F310" i="23"/>
  <c r="G309" i="23"/>
  <c r="F309" i="23"/>
  <c r="G308" i="23"/>
  <c r="F308" i="23"/>
  <c r="G307" i="23"/>
  <c r="F307" i="23"/>
  <c r="G306" i="23"/>
  <c r="F306" i="23"/>
  <c r="G305" i="23"/>
  <c r="F305" i="23"/>
  <c r="G304" i="23"/>
  <c r="F304" i="23"/>
  <c r="G303" i="23"/>
  <c r="F303" i="23"/>
  <c r="G302" i="23"/>
  <c r="F302" i="23"/>
  <c r="G301" i="23"/>
  <c r="F301" i="23"/>
  <c r="G300" i="23"/>
  <c r="F300" i="23"/>
  <c r="G299" i="23"/>
  <c r="F299" i="23"/>
  <c r="G298" i="23"/>
  <c r="F298" i="23"/>
  <c r="G297" i="23"/>
  <c r="F297" i="23"/>
  <c r="G296" i="23"/>
  <c r="F296" i="23"/>
  <c r="G295" i="23"/>
  <c r="F295" i="23"/>
  <c r="G294" i="23"/>
  <c r="G289" i="23"/>
  <c r="F289" i="23"/>
  <c r="G288" i="23"/>
  <c r="F288" i="23"/>
  <c r="G287" i="23"/>
  <c r="F287" i="23"/>
  <c r="G286" i="23"/>
  <c r="F286" i="23"/>
  <c r="G285" i="23"/>
  <c r="F285" i="23"/>
  <c r="G284" i="23"/>
  <c r="F284" i="23"/>
  <c r="G283" i="23"/>
  <c r="F283" i="23"/>
  <c r="G282" i="23"/>
  <c r="F282" i="23"/>
  <c r="G281" i="23"/>
  <c r="F281" i="23"/>
  <c r="G280" i="23"/>
  <c r="F280" i="23"/>
  <c r="G279" i="23"/>
  <c r="F279" i="23"/>
  <c r="G278" i="23"/>
  <c r="F278" i="23"/>
  <c r="G277" i="23"/>
  <c r="F277" i="23"/>
  <c r="G276" i="23"/>
  <c r="F276" i="23"/>
  <c r="G275" i="23"/>
  <c r="F275" i="23"/>
  <c r="G274" i="23"/>
  <c r="F274" i="23"/>
  <c r="G273" i="23"/>
  <c r="F273" i="23"/>
  <c r="G272" i="23"/>
  <c r="F272" i="23"/>
  <c r="G271" i="23"/>
  <c r="F271" i="23"/>
  <c r="G270" i="23"/>
  <c r="G265" i="23"/>
  <c r="F265" i="23"/>
  <c r="G264" i="23"/>
  <c r="F264" i="23"/>
  <c r="G263" i="23"/>
  <c r="F263" i="23"/>
  <c r="G262" i="23"/>
  <c r="F262" i="23"/>
  <c r="G261" i="23"/>
  <c r="F261" i="23"/>
  <c r="G260" i="23"/>
  <c r="F260" i="23"/>
  <c r="G259" i="23"/>
  <c r="F259" i="23"/>
  <c r="G258" i="23"/>
  <c r="F258" i="23"/>
  <c r="G257" i="23"/>
  <c r="F257" i="23"/>
  <c r="G256" i="23"/>
  <c r="F256" i="23"/>
  <c r="G255" i="23"/>
  <c r="F255" i="23"/>
  <c r="G254" i="23"/>
  <c r="F254" i="23"/>
  <c r="G253" i="23"/>
  <c r="F253" i="23"/>
  <c r="G252" i="23"/>
  <c r="F252" i="23"/>
  <c r="G251" i="23"/>
  <c r="F251" i="23"/>
  <c r="G250" i="23"/>
  <c r="F250" i="23"/>
  <c r="G249" i="23"/>
  <c r="F249" i="23"/>
  <c r="G248" i="23"/>
  <c r="F248" i="23"/>
  <c r="G247" i="23"/>
  <c r="F247" i="23"/>
  <c r="G246" i="23"/>
  <c r="G241" i="23"/>
  <c r="F241" i="23"/>
  <c r="G240" i="23"/>
  <c r="F240" i="23"/>
  <c r="G239" i="23"/>
  <c r="F239" i="23"/>
  <c r="G238" i="23"/>
  <c r="F238" i="23"/>
  <c r="G237" i="23"/>
  <c r="F237" i="23"/>
  <c r="G236" i="23"/>
  <c r="F236" i="23"/>
  <c r="G235" i="23"/>
  <c r="F235" i="23"/>
  <c r="G234" i="23"/>
  <c r="F234" i="23"/>
  <c r="G233" i="23"/>
  <c r="F233" i="23"/>
  <c r="G232" i="23"/>
  <c r="F232" i="23"/>
  <c r="G231" i="23"/>
  <c r="F231" i="23"/>
  <c r="G230" i="23"/>
  <c r="F230" i="23"/>
  <c r="G229" i="23"/>
  <c r="F229" i="23"/>
  <c r="G228" i="23"/>
  <c r="F228" i="23"/>
  <c r="G227" i="23"/>
  <c r="F227" i="23"/>
  <c r="G226" i="23"/>
  <c r="F226" i="23"/>
  <c r="G225" i="23"/>
  <c r="F225" i="23"/>
  <c r="G224" i="23"/>
  <c r="F224" i="23"/>
  <c r="G223" i="23"/>
  <c r="F223" i="23"/>
  <c r="G222" i="23"/>
  <c r="G217" i="23"/>
  <c r="F217" i="23"/>
  <c r="G216" i="23"/>
  <c r="F216" i="23"/>
  <c r="G215" i="23"/>
  <c r="F215" i="23"/>
  <c r="G214" i="23"/>
  <c r="F214" i="23"/>
  <c r="G213" i="23"/>
  <c r="F213" i="23"/>
  <c r="G212" i="23"/>
  <c r="F212" i="23"/>
  <c r="G211" i="23"/>
  <c r="F211" i="23"/>
  <c r="G210" i="23"/>
  <c r="F210" i="23"/>
  <c r="G209" i="23"/>
  <c r="F209" i="23"/>
  <c r="G208" i="23"/>
  <c r="F208" i="23"/>
  <c r="G207" i="23"/>
  <c r="F207" i="23"/>
  <c r="G206" i="23"/>
  <c r="F206" i="23"/>
  <c r="G205" i="23"/>
  <c r="F205" i="23"/>
  <c r="G204" i="23"/>
  <c r="F204" i="23"/>
  <c r="G203" i="23"/>
  <c r="F203" i="23"/>
  <c r="G202" i="23"/>
  <c r="F202" i="23"/>
  <c r="G201" i="23"/>
  <c r="F201" i="23"/>
  <c r="G200" i="23"/>
  <c r="F200" i="23"/>
  <c r="G199" i="23"/>
  <c r="F199" i="23"/>
  <c r="G198" i="23"/>
  <c r="G193" i="23"/>
  <c r="F193" i="23"/>
  <c r="G192" i="23"/>
  <c r="F192" i="23"/>
  <c r="G191" i="23"/>
  <c r="F191" i="23"/>
  <c r="G190" i="23"/>
  <c r="F190" i="23"/>
  <c r="G189" i="23"/>
  <c r="F189" i="23"/>
  <c r="G188" i="23"/>
  <c r="F188" i="23"/>
  <c r="G187" i="23"/>
  <c r="F187" i="23"/>
  <c r="G186" i="23"/>
  <c r="F186" i="23"/>
  <c r="G185" i="23"/>
  <c r="F185" i="23"/>
  <c r="G184" i="23"/>
  <c r="F184" i="23"/>
  <c r="G183" i="23"/>
  <c r="F183" i="23"/>
  <c r="G182" i="23"/>
  <c r="F182" i="23"/>
  <c r="G181" i="23"/>
  <c r="F181" i="23"/>
  <c r="G180" i="23"/>
  <c r="F180" i="23"/>
  <c r="G179" i="23"/>
  <c r="F179" i="23"/>
  <c r="G178" i="23"/>
  <c r="F178" i="23"/>
  <c r="G177" i="23"/>
  <c r="F177" i="23"/>
  <c r="G176" i="23"/>
  <c r="F176" i="23"/>
  <c r="G175" i="23"/>
  <c r="F175" i="23"/>
  <c r="G174" i="23"/>
  <c r="G169" i="23"/>
  <c r="F169" i="23"/>
  <c r="G168" i="23"/>
  <c r="F168" i="23"/>
  <c r="G167" i="23"/>
  <c r="F167" i="23"/>
  <c r="G166" i="23"/>
  <c r="F166" i="23"/>
  <c r="G165" i="23"/>
  <c r="F165" i="23"/>
  <c r="G164" i="23"/>
  <c r="F164" i="23"/>
  <c r="G163" i="23"/>
  <c r="F163" i="23"/>
  <c r="G162" i="23"/>
  <c r="F162" i="23"/>
  <c r="G161" i="23"/>
  <c r="F161" i="23"/>
  <c r="G160" i="23"/>
  <c r="F160" i="23"/>
  <c r="G159" i="23"/>
  <c r="F159" i="23"/>
  <c r="G158" i="23"/>
  <c r="F158" i="23"/>
  <c r="G157" i="23"/>
  <c r="F157" i="23"/>
  <c r="G156" i="23"/>
  <c r="F156" i="23"/>
  <c r="G155" i="23"/>
  <c r="F155" i="23"/>
  <c r="G154" i="23"/>
  <c r="F154" i="23"/>
  <c r="G153" i="23"/>
  <c r="F153" i="23"/>
  <c r="G152" i="23"/>
  <c r="F152" i="23"/>
  <c r="G151" i="23"/>
  <c r="H151" i="23" s="1"/>
  <c r="F151" i="23"/>
  <c r="G150" i="23"/>
  <c r="G145" i="23"/>
  <c r="F145" i="23"/>
  <c r="G144" i="23"/>
  <c r="F144" i="23"/>
  <c r="G143" i="23"/>
  <c r="F143" i="23"/>
  <c r="G142" i="23"/>
  <c r="F142" i="23"/>
  <c r="G141" i="23"/>
  <c r="F141" i="23"/>
  <c r="G140" i="23"/>
  <c r="F140" i="23"/>
  <c r="G139" i="23"/>
  <c r="F139" i="23"/>
  <c r="G138" i="23"/>
  <c r="F138" i="23"/>
  <c r="G137" i="23"/>
  <c r="F137" i="23"/>
  <c r="G136" i="23"/>
  <c r="F136" i="23"/>
  <c r="G135" i="23"/>
  <c r="F135" i="23"/>
  <c r="G134" i="23"/>
  <c r="F134" i="23"/>
  <c r="G133" i="23"/>
  <c r="F133" i="23"/>
  <c r="G132" i="23"/>
  <c r="F132" i="23"/>
  <c r="G131" i="23"/>
  <c r="F131" i="23"/>
  <c r="G130" i="23"/>
  <c r="F130" i="23"/>
  <c r="G129" i="23"/>
  <c r="F129" i="23"/>
  <c r="G128" i="23"/>
  <c r="F128" i="23"/>
  <c r="G127" i="23"/>
  <c r="H127" i="23" s="1"/>
  <c r="F127" i="23"/>
  <c r="G126" i="23"/>
  <c r="G121" i="23"/>
  <c r="F121" i="23"/>
  <c r="G120" i="23"/>
  <c r="F120" i="23"/>
  <c r="G119" i="23"/>
  <c r="F119" i="23"/>
  <c r="G118" i="23"/>
  <c r="F118" i="23"/>
  <c r="G117" i="23"/>
  <c r="F117" i="23"/>
  <c r="G116" i="23"/>
  <c r="F116" i="23"/>
  <c r="G115" i="23"/>
  <c r="F115" i="23"/>
  <c r="G114" i="23"/>
  <c r="F114" i="23"/>
  <c r="G113" i="23"/>
  <c r="F113" i="23"/>
  <c r="G112" i="23"/>
  <c r="F112" i="23"/>
  <c r="G111" i="23"/>
  <c r="F111" i="23"/>
  <c r="G110" i="23"/>
  <c r="F110" i="23"/>
  <c r="G109" i="23"/>
  <c r="F109" i="23"/>
  <c r="G108" i="23"/>
  <c r="F108" i="23"/>
  <c r="G107" i="23"/>
  <c r="F107" i="23"/>
  <c r="G106" i="23"/>
  <c r="F106" i="23"/>
  <c r="G105" i="23"/>
  <c r="F105" i="23"/>
  <c r="G104" i="23"/>
  <c r="F104" i="23"/>
  <c r="G103" i="23"/>
  <c r="F103" i="23"/>
  <c r="G102" i="23"/>
  <c r="G97" i="23"/>
  <c r="F97" i="23"/>
  <c r="G96" i="23"/>
  <c r="F96" i="23"/>
  <c r="G95" i="23"/>
  <c r="F95" i="23"/>
  <c r="G94" i="23"/>
  <c r="F94" i="23"/>
  <c r="G93" i="23"/>
  <c r="F93" i="23"/>
  <c r="G92" i="23"/>
  <c r="F92" i="23"/>
  <c r="G91" i="23"/>
  <c r="F91" i="23"/>
  <c r="G90" i="23"/>
  <c r="F90" i="23"/>
  <c r="G89" i="23"/>
  <c r="F89" i="23"/>
  <c r="G88" i="23"/>
  <c r="F88" i="23"/>
  <c r="G87" i="23"/>
  <c r="F87" i="23"/>
  <c r="G86" i="23"/>
  <c r="F86" i="23"/>
  <c r="G85" i="23"/>
  <c r="F85" i="23"/>
  <c r="G84" i="23"/>
  <c r="F84" i="23"/>
  <c r="G83" i="23"/>
  <c r="F83" i="23"/>
  <c r="G82" i="23"/>
  <c r="F82" i="23"/>
  <c r="G81" i="23"/>
  <c r="F81" i="23"/>
  <c r="G80" i="23"/>
  <c r="F80" i="23"/>
  <c r="G79" i="23"/>
  <c r="F79" i="23"/>
  <c r="G78" i="23"/>
  <c r="G73" i="23"/>
  <c r="F73" i="23"/>
  <c r="G72" i="23"/>
  <c r="F72" i="23"/>
  <c r="G71" i="23"/>
  <c r="F71" i="23"/>
  <c r="G70" i="23"/>
  <c r="F70" i="23"/>
  <c r="G69" i="23"/>
  <c r="F69" i="23"/>
  <c r="G68" i="23"/>
  <c r="F68" i="23"/>
  <c r="G67" i="23"/>
  <c r="F67" i="23"/>
  <c r="G66" i="23"/>
  <c r="F66" i="23"/>
  <c r="G65" i="23"/>
  <c r="F65" i="23"/>
  <c r="G64" i="23"/>
  <c r="F64" i="23"/>
  <c r="G63" i="23"/>
  <c r="F63" i="23"/>
  <c r="G62" i="23"/>
  <c r="F62" i="23"/>
  <c r="G61" i="23"/>
  <c r="F61" i="23"/>
  <c r="G60" i="23"/>
  <c r="F60" i="23"/>
  <c r="G59" i="23"/>
  <c r="F59" i="23"/>
  <c r="G58" i="23"/>
  <c r="F58" i="23"/>
  <c r="G57" i="23"/>
  <c r="F57" i="23"/>
  <c r="G56" i="23"/>
  <c r="F56" i="23"/>
  <c r="G55" i="23"/>
  <c r="F55" i="23"/>
  <c r="G54" i="23"/>
  <c r="G49" i="23"/>
  <c r="F49" i="23"/>
  <c r="G48" i="23"/>
  <c r="F48" i="23"/>
  <c r="G47" i="23"/>
  <c r="F47" i="23"/>
  <c r="G46" i="23"/>
  <c r="F46" i="23"/>
  <c r="G45" i="23"/>
  <c r="F45" i="23"/>
  <c r="G44" i="23"/>
  <c r="F44" i="23"/>
  <c r="G43" i="23"/>
  <c r="F43" i="23"/>
  <c r="G42" i="23"/>
  <c r="F42" i="23"/>
  <c r="G41" i="23"/>
  <c r="F41" i="23"/>
  <c r="G40" i="23"/>
  <c r="F40" i="23"/>
  <c r="G39" i="23"/>
  <c r="F39" i="23"/>
  <c r="G38" i="23"/>
  <c r="F38" i="23"/>
  <c r="G37" i="23"/>
  <c r="F37" i="23"/>
  <c r="G36" i="23"/>
  <c r="F36" i="23"/>
  <c r="G35" i="23"/>
  <c r="F35" i="23"/>
  <c r="G34" i="23"/>
  <c r="F34" i="23"/>
  <c r="G33" i="23"/>
  <c r="F33" i="23"/>
  <c r="G32" i="23"/>
  <c r="F32" i="23"/>
  <c r="G31" i="23"/>
  <c r="F31" i="23"/>
  <c r="G30" i="23"/>
  <c r="G25" i="23"/>
  <c r="F25" i="23"/>
  <c r="G24" i="23"/>
  <c r="F24" i="23"/>
  <c r="G23" i="23"/>
  <c r="F23" i="23"/>
  <c r="G22" i="23"/>
  <c r="F22" i="23"/>
  <c r="G21" i="23"/>
  <c r="F21" i="23"/>
  <c r="G20" i="23"/>
  <c r="F20" i="23"/>
  <c r="G19" i="23"/>
  <c r="F19" i="23"/>
  <c r="G18" i="23"/>
  <c r="F18" i="23"/>
  <c r="G17" i="23"/>
  <c r="F17" i="23"/>
  <c r="G16" i="23"/>
  <c r="F16" i="23"/>
  <c r="G15" i="23"/>
  <c r="F15" i="23"/>
  <c r="G14" i="23"/>
  <c r="F14" i="23"/>
  <c r="G13" i="23"/>
  <c r="F13" i="23"/>
  <c r="G12" i="23"/>
  <c r="F12" i="23"/>
  <c r="G11" i="23"/>
  <c r="F11" i="23"/>
  <c r="G10" i="23"/>
  <c r="F10" i="23"/>
  <c r="G9" i="23"/>
  <c r="F9" i="23"/>
  <c r="G8" i="23"/>
  <c r="F8" i="23"/>
  <c r="G7" i="23"/>
  <c r="F7" i="23"/>
  <c r="G6" i="23"/>
  <c r="O577" i="21"/>
  <c r="N577" i="21"/>
  <c r="O576" i="21"/>
  <c r="N576" i="21"/>
  <c r="O575" i="21"/>
  <c r="N575" i="21"/>
  <c r="O574" i="21"/>
  <c r="N574" i="21"/>
  <c r="O573" i="21"/>
  <c r="N573" i="21"/>
  <c r="O572" i="21"/>
  <c r="N572" i="21"/>
  <c r="O571" i="21"/>
  <c r="N571" i="21"/>
  <c r="O570" i="21"/>
  <c r="N570" i="21"/>
  <c r="O569" i="21"/>
  <c r="N569" i="21"/>
  <c r="O568" i="21"/>
  <c r="N568" i="21"/>
  <c r="O567" i="21"/>
  <c r="N567" i="21"/>
  <c r="O566" i="21"/>
  <c r="N566" i="21"/>
  <c r="O565" i="21"/>
  <c r="N565" i="21"/>
  <c r="O564" i="21"/>
  <c r="N564" i="21"/>
  <c r="O563" i="21"/>
  <c r="N563" i="21"/>
  <c r="O562" i="21"/>
  <c r="N562" i="21"/>
  <c r="O561" i="21"/>
  <c r="N561" i="21"/>
  <c r="O560" i="21"/>
  <c r="N560" i="21"/>
  <c r="O559" i="21"/>
  <c r="N559" i="21"/>
  <c r="O558" i="21"/>
  <c r="O553" i="21"/>
  <c r="N553" i="21"/>
  <c r="O552" i="21"/>
  <c r="N552" i="21"/>
  <c r="O551" i="21"/>
  <c r="N551" i="21"/>
  <c r="O550" i="21"/>
  <c r="N550" i="21"/>
  <c r="O549" i="21"/>
  <c r="N549" i="21"/>
  <c r="O548" i="21"/>
  <c r="N548" i="21"/>
  <c r="O547" i="21"/>
  <c r="N547" i="21"/>
  <c r="O546" i="21"/>
  <c r="N546" i="21"/>
  <c r="O545" i="21"/>
  <c r="N545" i="21"/>
  <c r="O544" i="21"/>
  <c r="N544" i="21"/>
  <c r="O543" i="21"/>
  <c r="N543" i="21"/>
  <c r="O542" i="21"/>
  <c r="N542" i="21"/>
  <c r="O541" i="21"/>
  <c r="N541" i="21"/>
  <c r="O540" i="21"/>
  <c r="N540" i="21"/>
  <c r="O539" i="21"/>
  <c r="N539" i="21"/>
  <c r="O538" i="21"/>
  <c r="N538" i="21"/>
  <c r="O537" i="21"/>
  <c r="N537" i="21"/>
  <c r="O536" i="21"/>
  <c r="N536" i="21"/>
  <c r="O535" i="21"/>
  <c r="N535" i="21"/>
  <c r="O534" i="21"/>
  <c r="O529" i="21"/>
  <c r="N529" i="21"/>
  <c r="O528" i="21"/>
  <c r="N528" i="21"/>
  <c r="O527" i="21"/>
  <c r="N527" i="21"/>
  <c r="O526" i="21"/>
  <c r="N526" i="21"/>
  <c r="O525" i="21"/>
  <c r="N525" i="21"/>
  <c r="O524" i="21"/>
  <c r="N524" i="21"/>
  <c r="O523" i="21"/>
  <c r="N523" i="21"/>
  <c r="O522" i="21"/>
  <c r="N522" i="21"/>
  <c r="O521" i="21"/>
  <c r="N521" i="21"/>
  <c r="O520" i="21"/>
  <c r="N520" i="21"/>
  <c r="O519" i="21"/>
  <c r="N519" i="21"/>
  <c r="O518" i="21"/>
  <c r="N518" i="21"/>
  <c r="O517" i="21"/>
  <c r="N517" i="21"/>
  <c r="O516" i="21"/>
  <c r="N516" i="21"/>
  <c r="O515" i="21"/>
  <c r="N515" i="21"/>
  <c r="O514" i="21"/>
  <c r="N514" i="21"/>
  <c r="O513" i="21"/>
  <c r="N513" i="21"/>
  <c r="O512" i="21"/>
  <c r="N512" i="21"/>
  <c r="O511" i="21"/>
  <c r="N511" i="21"/>
  <c r="O510" i="21"/>
  <c r="O505" i="21"/>
  <c r="N505" i="21"/>
  <c r="O504" i="21"/>
  <c r="N504" i="21"/>
  <c r="O503" i="21"/>
  <c r="N503" i="21"/>
  <c r="O502" i="21"/>
  <c r="N502" i="21"/>
  <c r="O501" i="21"/>
  <c r="N501" i="21"/>
  <c r="O500" i="21"/>
  <c r="N500" i="21"/>
  <c r="O499" i="21"/>
  <c r="N499" i="21"/>
  <c r="O498" i="21"/>
  <c r="N498" i="21"/>
  <c r="O497" i="21"/>
  <c r="N497" i="21"/>
  <c r="O496" i="21"/>
  <c r="N496" i="21"/>
  <c r="O495" i="21"/>
  <c r="N495" i="21"/>
  <c r="O494" i="21"/>
  <c r="N494" i="21"/>
  <c r="O493" i="21"/>
  <c r="N493" i="21"/>
  <c r="O492" i="21"/>
  <c r="N492" i="21"/>
  <c r="O491" i="21"/>
  <c r="N491" i="21"/>
  <c r="O490" i="21"/>
  <c r="N490" i="21"/>
  <c r="O489" i="21"/>
  <c r="N489" i="21"/>
  <c r="O488" i="21"/>
  <c r="N488" i="21"/>
  <c r="O487" i="21"/>
  <c r="N487" i="21"/>
  <c r="O486" i="21"/>
  <c r="O481" i="21"/>
  <c r="N481" i="21"/>
  <c r="O480" i="21"/>
  <c r="N480" i="21"/>
  <c r="O479" i="21"/>
  <c r="N479" i="21"/>
  <c r="O478" i="21"/>
  <c r="N478" i="21"/>
  <c r="O477" i="21"/>
  <c r="N477" i="21"/>
  <c r="O476" i="21"/>
  <c r="N476" i="21"/>
  <c r="O475" i="21"/>
  <c r="N475" i="21"/>
  <c r="O474" i="21"/>
  <c r="N474" i="21"/>
  <c r="O473" i="21"/>
  <c r="N473" i="21"/>
  <c r="O472" i="21"/>
  <c r="N472" i="21"/>
  <c r="O471" i="21"/>
  <c r="N471" i="21"/>
  <c r="O470" i="21"/>
  <c r="N470" i="21"/>
  <c r="O469" i="21"/>
  <c r="N469" i="21"/>
  <c r="O468" i="21"/>
  <c r="N468" i="21"/>
  <c r="O467" i="21"/>
  <c r="N467" i="21"/>
  <c r="O466" i="21"/>
  <c r="N466" i="21"/>
  <c r="O465" i="21"/>
  <c r="N465" i="21"/>
  <c r="O464" i="21"/>
  <c r="N464" i="21"/>
  <c r="O463" i="21"/>
  <c r="P463" i="21" s="1"/>
  <c r="N463" i="21"/>
  <c r="O462" i="21"/>
  <c r="O457" i="21"/>
  <c r="N457" i="21"/>
  <c r="O456" i="21"/>
  <c r="N456" i="21"/>
  <c r="O455" i="21"/>
  <c r="N455" i="21"/>
  <c r="O454" i="21"/>
  <c r="N454" i="21"/>
  <c r="O453" i="21"/>
  <c r="N453" i="21"/>
  <c r="O452" i="21"/>
  <c r="N452" i="21"/>
  <c r="O451" i="21"/>
  <c r="N451" i="21"/>
  <c r="O450" i="21"/>
  <c r="N450" i="21"/>
  <c r="O449" i="21"/>
  <c r="N449" i="21"/>
  <c r="O448" i="21"/>
  <c r="N448" i="21"/>
  <c r="O447" i="21"/>
  <c r="N447" i="21"/>
  <c r="O446" i="21"/>
  <c r="N446" i="21"/>
  <c r="O445" i="21"/>
  <c r="N445" i="21"/>
  <c r="O444" i="21"/>
  <c r="N444" i="21"/>
  <c r="O443" i="21"/>
  <c r="N443" i="21"/>
  <c r="O442" i="21"/>
  <c r="N442" i="21"/>
  <c r="O441" i="21"/>
  <c r="N441" i="21"/>
  <c r="O440" i="21"/>
  <c r="N440" i="21"/>
  <c r="O439" i="21"/>
  <c r="P439" i="21" s="1"/>
  <c r="N439" i="21"/>
  <c r="O438" i="21"/>
  <c r="O433" i="21"/>
  <c r="N433" i="21"/>
  <c r="O432" i="21"/>
  <c r="N432" i="21"/>
  <c r="O431" i="21"/>
  <c r="N431" i="21"/>
  <c r="O430" i="21"/>
  <c r="N430" i="21"/>
  <c r="O429" i="21"/>
  <c r="N429" i="21"/>
  <c r="O428" i="21"/>
  <c r="N428" i="21"/>
  <c r="O427" i="21"/>
  <c r="N427" i="21"/>
  <c r="O426" i="21"/>
  <c r="N426" i="21"/>
  <c r="O425" i="21"/>
  <c r="N425" i="21"/>
  <c r="O424" i="21"/>
  <c r="N424" i="21"/>
  <c r="O423" i="21"/>
  <c r="N423" i="21"/>
  <c r="O422" i="21"/>
  <c r="N422" i="21"/>
  <c r="O421" i="21"/>
  <c r="N421" i="21"/>
  <c r="O420" i="21"/>
  <c r="N420" i="21"/>
  <c r="O419" i="21"/>
  <c r="N419" i="21"/>
  <c r="O418" i="21"/>
  <c r="N418" i="21"/>
  <c r="O417" i="21"/>
  <c r="N417" i="21"/>
  <c r="O416" i="21"/>
  <c r="N416" i="21"/>
  <c r="O415" i="21"/>
  <c r="N415" i="21"/>
  <c r="O414" i="21"/>
  <c r="O409" i="21"/>
  <c r="N409" i="21"/>
  <c r="O408" i="21"/>
  <c r="N408" i="21"/>
  <c r="O407" i="21"/>
  <c r="N407" i="21"/>
  <c r="O406" i="21"/>
  <c r="N406" i="21"/>
  <c r="O405" i="21"/>
  <c r="N405" i="21"/>
  <c r="O404" i="21"/>
  <c r="N404" i="21"/>
  <c r="O403" i="21"/>
  <c r="N403" i="21"/>
  <c r="O402" i="21"/>
  <c r="N402" i="21"/>
  <c r="O401" i="21"/>
  <c r="N401" i="21"/>
  <c r="O400" i="21"/>
  <c r="N400" i="21"/>
  <c r="O399" i="21"/>
  <c r="N399" i="21"/>
  <c r="O398" i="21"/>
  <c r="N398" i="21"/>
  <c r="O397" i="21"/>
  <c r="N397" i="21"/>
  <c r="O396" i="21"/>
  <c r="N396" i="21"/>
  <c r="O395" i="21"/>
  <c r="N395" i="21"/>
  <c r="O394" i="21"/>
  <c r="N394" i="21"/>
  <c r="O393" i="21"/>
  <c r="N393" i="21"/>
  <c r="O392" i="21"/>
  <c r="N392" i="21"/>
  <c r="O391" i="21"/>
  <c r="N391" i="21"/>
  <c r="O390" i="21"/>
  <c r="O385" i="21"/>
  <c r="N385" i="21"/>
  <c r="O384" i="21"/>
  <c r="N384" i="21"/>
  <c r="O383" i="21"/>
  <c r="N383" i="21"/>
  <c r="O382" i="21"/>
  <c r="N382" i="21"/>
  <c r="O381" i="21"/>
  <c r="N381" i="21"/>
  <c r="O380" i="21"/>
  <c r="N380" i="21"/>
  <c r="O379" i="21"/>
  <c r="N379" i="21"/>
  <c r="O378" i="21"/>
  <c r="N378" i="21"/>
  <c r="O377" i="21"/>
  <c r="N377" i="21"/>
  <c r="O376" i="21"/>
  <c r="N376" i="21"/>
  <c r="O375" i="21"/>
  <c r="N375" i="21"/>
  <c r="O374" i="21"/>
  <c r="N374" i="21"/>
  <c r="O373" i="21"/>
  <c r="N373" i="21"/>
  <c r="O372" i="21"/>
  <c r="N372" i="21"/>
  <c r="O371" i="21"/>
  <c r="N371" i="21"/>
  <c r="O370" i="21"/>
  <c r="N370" i="21"/>
  <c r="O369" i="21"/>
  <c r="N369" i="21"/>
  <c r="O368" i="21"/>
  <c r="N368" i="21"/>
  <c r="O367" i="21"/>
  <c r="N367" i="21"/>
  <c r="O366" i="21"/>
  <c r="O361" i="21"/>
  <c r="N361" i="21"/>
  <c r="O360" i="21"/>
  <c r="N360" i="21"/>
  <c r="O359" i="21"/>
  <c r="N359" i="21"/>
  <c r="O358" i="21"/>
  <c r="N358" i="21"/>
  <c r="O357" i="21"/>
  <c r="N357" i="21"/>
  <c r="O356" i="21"/>
  <c r="N356" i="21"/>
  <c r="O355" i="21"/>
  <c r="N355" i="21"/>
  <c r="O354" i="21"/>
  <c r="N354" i="21"/>
  <c r="O353" i="21"/>
  <c r="N353" i="21"/>
  <c r="O352" i="21"/>
  <c r="N352" i="21"/>
  <c r="O351" i="21"/>
  <c r="N351" i="21"/>
  <c r="O350" i="21"/>
  <c r="N350" i="21"/>
  <c r="O349" i="21"/>
  <c r="N349" i="21"/>
  <c r="O348" i="21"/>
  <c r="N348" i="21"/>
  <c r="O347" i="21"/>
  <c r="N347" i="21"/>
  <c r="O346" i="21"/>
  <c r="N346" i="21"/>
  <c r="O345" i="21"/>
  <c r="N345" i="21"/>
  <c r="O344" i="21"/>
  <c r="N344" i="21"/>
  <c r="O343" i="21"/>
  <c r="N343" i="21"/>
  <c r="O342" i="21"/>
  <c r="N337" i="21"/>
  <c r="N336" i="21"/>
  <c r="N335" i="21"/>
  <c r="N334" i="21"/>
  <c r="N333" i="21"/>
  <c r="N332" i="21"/>
  <c r="N331" i="21"/>
  <c r="N330" i="21"/>
  <c r="N329" i="21"/>
  <c r="N328" i="21"/>
  <c r="N327" i="21"/>
  <c r="N326" i="21"/>
  <c r="N325" i="21"/>
  <c r="N324" i="21"/>
  <c r="N323" i="21"/>
  <c r="N322" i="21"/>
  <c r="N321" i="21"/>
  <c r="N320" i="21"/>
  <c r="O319" i="21"/>
  <c r="P319" i="21" s="1"/>
  <c r="N319" i="21"/>
  <c r="O318" i="21"/>
  <c r="O313" i="21"/>
  <c r="N313" i="21"/>
  <c r="O312" i="21"/>
  <c r="N312" i="21"/>
  <c r="O311" i="21"/>
  <c r="N311" i="21"/>
  <c r="O310" i="21"/>
  <c r="N310" i="21"/>
  <c r="O309" i="21"/>
  <c r="N309" i="21"/>
  <c r="O308" i="21"/>
  <c r="N308" i="21"/>
  <c r="O307" i="21"/>
  <c r="N307" i="21"/>
  <c r="O306" i="21"/>
  <c r="N306" i="21"/>
  <c r="O305" i="21"/>
  <c r="N305" i="21"/>
  <c r="O304" i="21"/>
  <c r="N304" i="21"/>
  <c r="O303" i="21"/>
  <c r="N303" i="21"/>
  <c r="O302" i="21"/>
  <c r="N302" i="21"/>
  <c r="O301" i="21"/>
  <c r="N301" i="21"/>
  <c r="O300" i="21"/>
  <c r="N300" i="21"/>
  <c r="O299" i="21"/>
  <c r="N299" i="21"/>
  <c r="O298" i="21"/>
  <c r="N298" i="21"/>
  <c r="O297" i="21"/>
  <c r="N297" i="21"/>
  <c r="O296" i="21"/>
  <c r="N296" i="21"/>
  <c r="O295" i="21"/>
  <c r="P295" i="21" s="1"/>
  <c r="N295" i="21"/>
  <c r="O294" i="21"/>
  <c r="O289" i="21"/>
  <c r="N289" i="21"/>
  <c r="O288" i="21"/>
  <c r="N288" i="21"/>
  <c r="O287" i="21"/>
  <c r="N287" i="21"/>
  <c r="O286" i="21"/>
  <c r="N286" i="21"/>
  <c r="O285" i="21"/>
  <c r="N285" i="21"/>
  <c r="O284" i="21"/>
  <c r="N284" i="21"/>
  <c r="O283" i="21"/>
  <c r="N283" i="21"/>
  <c r="O282" i="21"/>
  <c r="N282" i="21"/>
  <c r="O281" i="21"/>
  <c r="N281" i="21"/>
  <c r="O280" i="21"/>
  <c r="N280" i="21"/>
  <c r="O279" i="21"/>
  <c r="N279" i="21"/>
  <c r="O278" i="21"/>
  <c r="N278" i="21"/>
  <c r="O277" i="21"/>
  <c r="N277" i="21"/>
  <c r="O276" i="21"/>
  <c r="N276" i="21"/>
  <c r="O275" i="21"/>
  <c r="N275" i="21"/>
  <c r="O274" i="21"/>
  <c r="N274" i="21"/>
  <c r="O273" i="21"/>
  <c r="N273" i="21"/>
  <c r="O272" i="21"/>
  <c r="N272" i="21"/>
  <c r="O271" i="21"/>
  <c r="N271" i="21"/>
  <c r="O270" i="21"/>
  <c r="O265" i="21"/>
  <c r="N265" i="21"/>
  <c r="O264" i="21"/>
  <c r="N264" i="21"/>
  <c r="O263" i="21"/>
  <c r="N263" i="21"/>
  <c r="O262" i="21"/>
  <c r="N262" i="21"/>
  <c r="O261" i="21"/>
  <c r="N261" i="21"/>
  <c r="O260" i="21"/>
  <c r="N260" i="21"/>
  <c r="O259" i="21"/>
  <c r="N259" i="21"/>
  <c r="O258" i="21"/>
  <c r="N258" i="21"/>
  <c r="O257" i="21"/>
  <c r="N257" i="21"/>
  <c r="O256" i="21"/>
  <c r="N256" i="21"/>
  <c r="O255" i="21"/>
  <c r="N255" i="21"/>
  <c r="O254" i="21"/>
  <c r="N254" i="21"/>
  <c r="O253" i="21"/>
  <c r="N253" i="21"/>
  <c r="O252" i="21"/>
  <c r="N252" i="21"/>
  <c r="O251" i="21"/>
  <c r="N251" i="21"/>
  <c r="O250" i="21"/>
  <c r="N250" i="21"/>
  <c r="O249" i="21"/>
  <c r="N249" i="21"/>
  <c r="O248" i="21"/>
  <c r="N248" i="21"/>
  <c r="O247" i="21"/>
  <c r="N247" i="21"/>
  <c r="O246" i="21"/>
  <c r="O241" i="21"/>
  <c r="N241" i="21"/>
  <c r="O240" i="21"/>
  <c r="N240" i="21"/>
  <c r="O239" i="21"/>
  <c r="N239" i="21"/>
  <c r="O238" i="21"/>
  <c r="N238" i="21"/>
  <c r="O237" i="21"/>
  <c r="N237" i="21"/>
  <c r="O236" i="21"/>
  <c r="N236" i="21"/>
  <c r="O235" i="21"/>
  <c r="N235" i="21"/>
  <c r="O234" i="21"/>
  <c r="N234" i="21"/>
  <c r="O233" i="21"/>
  <c r="N233" i="21"/>
  <c r="O232" i="21"/>
  <c r="N232" i="21"/>
  <c r="O231" i="21"/>
  <c r="N231" i="21"/>
  <c r="O230" i="21"/>
  <c r="N230" i="21"/>
  <c r="O229" i="21"/>
  <c r="N229" i="21"/>
  <c r="O228" i="21"/>
  <c r="N228" i="21"/>
  <c r="O227" i="21"/>
  <c r="N227" i="21"/>
  <c r="O226" i="21"/>
  <c r="N226" i="21"/>
  <c r="O225" i="21"/>
  <c r="N225" i="21"/>
  <c r="O224" i="21"/>
  <c r="N224" i="21"/>
  <c r="O223" i="21"/>
  <c r="N223" i="21"/>
  <c r="O222" i="21"/>
  <c r="O217" i="21"/>
  <c r="N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O206" i="21"/>
  <c r="N206" i="21"/>
  <c r="O205" i="21"/>
  <c r="N205" i="21"/>
  <c r="O204" i="21"/>
  <c r="N204" i="21"/>
  <c r="O203" i="21"/>
  <c r="N203" i="21"/>
  <c r="O202" i="21"/>
  <c r="N202" i="21"/>
  <c r="O201" i="21"/>
  <c r="N201" i="21"/>
  <c r="O200" i="21"/>
  <c r="N200" i="21"/>
  <c r="O199" i="21"/>
  <c r="N199" i="21"/>
  <c r="O198" i="21"/>
  <c r="O193" i="21"/>
  <c r="N193" i="21"/>
  <c r="O192" i="21"/>
  <c r="N192" i="21"/>
  <c r="O191" i="21"/>
  <c r="N191" i="21"/>
  <c r="O190" i="21"/>
  <c r="N190" i="21"/>
  <c r="O189" i="21"/>
  <c r="N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O176" i="21"/>
  <c r="N176" i="21"/>
  <c r="O175" i="21"/>
  <c r="N175" i="21"/>
  <c r="O174" i="21"/>
  <c r="O169" i="21"/>
  <c r="N169" i="21"/>
  <c r="O168" i="21"/>
  <c r="N168" i="21"/>
  <c r="O167" i="21"/>
  <c r="N167" i="21"/>
  <c r="O166" i="21"/>
  <c r="N166" i="21"/>
  <c r="O165" i="21"/>
  <c r="N165" i="21"/>
  <c r="O164" i="21"/>
  <c r="N164" i="21"/>
  <c r="O163" i="21"/>
  <c r="N163" i="21"/>
  <c r="O162" i="21"/>
  <c r="N162" i="21"/>
  <c r="O161" i="21"/>
  <c r="N161" i="21"/>
  <c r="O160" i="21"/>
  <c r="N160" i="21"/>
  <c r="O159" i="21"/>
  <c r="N159" i="21"/>
  <c r="O158" i="21"/>
  <c r="N158" i="21"/>
  <c r="O157" i="21"/>
  <c r="N157" i="21"/>
  <c r="O156" i="21"/>
  <c r="N156" i="21"/>
  <c r="O155" i="21"/>
  <c r="N155" i="21"/>
  <c r="O154" i="21"/>
  <c r="N154" i="21"/>
  <c r="O153" i="21"/>
  <c r="N153" i="21"/>
  <c r="O152" i="21"/>
  <c r="N152" i="21"/>
  <c r="O151" i="21"/>
  <c r="N151" i="21"/>
  <c r="O150" i="21"/>
  <c r="O145" i="21"/>
  <c r="N145" i="21"/>
  <c r="O144" i="21"/>
  <c r="N144" i="21"/>
  <c r="O143" i="21"/>
  <c r="N143" i="21"/>
  <c r="O142" i="21"/>
  <c r="N142" i="21"/>
  <c r="O141" i="21"/>
  <c r="N141" i="21"/>
  <c r="O140" i="21"/>
  <c r="N140" i="21"/>
  <c r="O139" i="21"/>
  <c r="N139" i="21"/>
  <c r="O138" i="21"/>
  <c r="N138" i="21"/>
  <c r="O137" i="21"/>
  <c r="N137" i="21"/>
  <c r="O136" i="21"/>
  <c r="N136" i="21"/>
  <c r="O135" i="21"/>
  <c r="N135" i="21"/>
  <c r="O134" i="21"/>
  <c r="N134" i="21"/>
  <c r="O133" i="21"/>
  <c r="N133" i="21"/>
  <c r="O132" i="21"/>
  <c r="N132" i="21"/>
  <c r="O131" i="21"/>
  <c r="N131" i="21"/>
  <c r="O130" i="21"/>
  <c r="N130" i="21"/>
  <c r="O129" i="21"/>
  <c r="N129" i="21"/>
  <c r="O128" i="21"/>
  <c r="N128" i="21"/>
  <c r="O127" i="21"/>
  <c r="N127" i="21"/>
  <c r="O126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P103" i="21" s="1"/>
  <c r="N103" i="21"/>
  <c r="O102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N55" i="21"/>
  <c r="O54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O121" i="22"/>
  <c r="N121" i="22"/>
  <c r="G121" i="22"/>
  <c r="F121" i="22"/>
  <c r="O120" i="22"/>
  <c r="N120" i="22"/>
  <c r="G120" i="22"/>
  <c r="F120" i="22"/>
  <c r="O119" i="22"/>
  <c r="N119" i="22"/>
  <c r="G119" i="22"/>
  <c r="F119" i="22"/>
  <c r="O118" i="22"/>
  <c r="N118" i="22"/>
  <c r="G118" i="22"/>
  <c r="F118" i="22"/>
  <c r="O117" i="22"/>
  <c r="N117" i="22"/>
  <c r="G117" i="22"/>
  <c r="F117" i="22"/>
  <c r="O116" i="22"/>
  <c r="N116" i="22"/>
  <c r="G116" i="22"/>
  <c r="F116" i="22"/>
  <c r="O115" i="22"/>
  <c r="N115" i="22"/>
  <c r="G115" i="22"/>
  <c r="F115" i="22"/>
  <c r="O114" i="22"/>
  <c r="N114" i="22"/>
  <c r="G114" i="22"/>
  <c r="F114" i="22"/>
  <c r="O113" i="22"/>
  <c r="N113" i="22"/>
  <c r="G113" i="22"/>
  <c r="F113" i="22"/>
  <c r="O112" i="22"/>
  <c r="N112" i="22"/>
  <c r="G112" i="22"/>
  <c r="F112" i="22"/>
  <c r="O111" i="22"/>
  <c r="N111" i="22"/>
  <c r="G111" i="22"/>
  <c r="F111" i="22"/>
  <c r="O110" i="22"/>
  <c r="N110" i="22"/>
  <c r="G110" i="22"/>
  <c r="F110" i="22"/>
  <c r="O109" i="22"/>
  <c r="N109" i="22"/>
  <c r="G109" i="22"/>
  <c r="F109" i="22"/>
  <c r="O108" i="22"/>
  <c r="N108" i="22"/>
  <c r="G108" i="22"/>
  <c r="F108" i="22"/>
  <c r="O107" i="22"/>
  <c r="N107" i="22"/>
  <c r="G107" i="22"/>
  <c r="F107" i="22"/>
  <c r="O106" i="22"/>
  <c r="N106" i="22"/>
  <c r="G106" i="22"/>
  <c r="F106" i="22"/>
  <c r="O105" i="22"/>
  <c r="N105" i="22"/>
  <c r="G105" i="22"/>
  <c r="F105" i="22"/>
  <c r="O104" i="22"/>
  <c r="N104" i="22"/>
  <c r="G104" i="22"/>
  <c r="F104" i="22"/>
  <c r="O103" i="22"/>
  <c r="N103" i="22"/>
  <c r="G103" i="22"/>
  <c r="F103" i="22"/>
  <c r="O102" i="22"/>
  <c r="G102" i="22"/>
  <c r="O97" i="22"/>
  <c r="N97" i="22"/>
  <c r="G97" i="22"/>
  <c r="F97" i="22"/>
  <c r="O96" i="22"/>
  <c r="N96" i="22"/>
  <c r="G96" i="22"/>
  <c r="F96" i="22"/>
  <c r="O95" i="22"/>
  <c r="N95" i="22"/>
  <c r="G95" i="22"/>
  <c r="F95" i="22"/>
  <c r="O94" i="22"/>
  <c r="N94" i="22"/>
  <c r="G94" i="22"/>
  <c r="F94" i="22"/>
  <c r="O93" i="22"/>
  <c r="N93" i="22"/>
  <c r="G93" i="22"/>
  <c r="F93" i="22"/>
  <c r="O92" i="22"/>
  <c r="N92" i="22"/>
  <c r="G92" i="22"/>
  <c r="F92" i="22"/>
  <c r="O91" i="22"/>
  <c r="N91" i="22"/>
  <c r="G91" i="22"/>
  <c r="F91" i="22"/>
  <c r="O90" i="22"/>
  <c r="N90" i="22"/>
  <c r="G90" i="22"/>
  <c r="F90" i="22"/>
  <c r="O89" i="22"/>
  <c r="N89" i="22"/>
  <c r="G89" i="22"/>
  <c r="F89" i="22"/>
  <c r="O88" i="22"/>
  <c r="N88" i="22"/>
  <c r="G88" i="22"/>
  <c r="F88" i="22"/>
  <c r="O87" i="22"/>
  <c r="N87" i="22"/>
  <c r="G87" i="22"/>
  <c r="F87" i="22"/>
  <c r="O86" i="22"/>
  <c r="N86" i="22"/>
  <c r="G86" i="22"/>
  <c r="F86" i="22"/>
  <c r="O85" i="22"/>
  <c r="N85" i="22"/>
  <c r="G85" i="22"/>
  <c r="F85" i="22"/>
  <c r="O84" i="22"/>
  <c r="N84" i="22"/>
  <c r="G84" i="22"/>
  <c r="F84" i="22"/>
  <c r="O83" i="22"/>
  <c r="N83" i="22"/>
  <c r="G83" i="22"/>
  <c r="F83" i="22"/>
  <c r="O82" i="22"/>
  <c r="N82" i="22"/>
  <c r="G82" i="22"/>
  <c r="F82" i="22"/>
  <c r="O81" i="22"/>
  <c r="N81" i="22"/>
  <c r="G81" i="22"/>
  <c r="F81" i="22"/>
  <c r="O80" i="22"/>
  <c r="N80" i="22"/>
  <c r="G80" i="22"/>
  <c r="F80" i="22"/>
  <c r="O79" i="22"/>
  <c r="N79" i="22"/>
  <c r="G79" i="22"/>
  <c r="F79" i="22"/>
  <c r="O78" i="22"/>
  <c r="G78" i="22"/>
  <c r="O55" i="22"/>
  <c r="P55" i="22" s="1"/>
  <c r="N55" i="22"/>
  <c r="G55" i="22"/>
  <c r="H55" i="22" s="1"/>
  <c r="F55" i="22"/>
  <c r="O54" i="22"/>
  <c r="G54" i="22"/>
  <c r="O49" i="22"/>
  <c r="N49" i="22"/>
  <c r="G49" i="22"/>
  <c r="F49" i="22"/>
  <c r="O48" i="22"/>
  <c r="N48" i="22"/>
  <c r="G48" i="22"/>
  <c r="F48" i="22"/>
  <c r="O47" i="22"/>
  <c r="N47" i="22"/>
  <c r="G47" i="22"/>
  <c r="F47" i="22"/>
  <c r="O46" i="22"/>
  <c r="N46" i="22"/>
  <c r="G46" i="22"/>
  <c r="F46" i="22"/>
  <c r="O45" i="22"/>
  <c r="N45" i="22"/>
  <c r="G45" i="22"/>
  <c r="F45" i="22"/>
  <c r="O44" i="22"/>
  <c r="N44" i="22"/>
  <c r="G44" i="22"/>
  <c r="F44" i="22"/>
  <c r="O43" i="22"/>
  <c r="N43" i="22"/>
  <c r="G43" i="22"/>
  <c r="F43" i="22"/>
  <c r="O42" i="22"/>
  <c r="N42" i="22"/>
  <c r="G42" i="22"/>
  <c r="F42" i="22"/>
  <c r="O41" i="22"/>
  <c r="N41" i="22"/>
  <c r="G41" i="22"/>
  <c r="F41" i="22"/>
  <c r="O40" i="22"/>
  <c r="N40" i="22"/>
  <c r="G40" i="22"/>
  <c r="F40" i="22"/>
  <c r="O39" i="22"/>
  <c r="N39" i="22"/>
  <c r="G39" i="22"/>
  <c r="F39" i="22"/>
  <c r="O38" i="22"/>
  <c r="N38" i="22"/>
  <c r="G38" i="22"/>
  <c r="F38" i="22"/>
  <c r="O37" i="22"/>
  <c r="N37" i="22"/>
  <c r="G37" i="22"/>
  <c r="F37" i="22"/>
  <c r="O36" i="22"/>
  <c r="N36" i="22"/>
  <c r="G36" i="22"/>
  <c r="F36" i="22"/>
  <c r="O35" i="22"/>
  <c r="N35" i="22"/>
  <c r="G35" i="22"/>
  <c r="F35" i="22"/>
  <c r="O34" i="22"/>
  <c r="N34" i="22"/>
  <c r="G34" i="22"/>
  <c r="F34" i="22"/>
  <c r="O33" i="22"/>
  <c r="N33" i="22"/>
  <c r="G33" i="22"/>
  <c r="F33" i="22"/>
  <c r="O32" i="22"/>
  <c r="N32" i="22"/>
  <c r="G32" i="22"/>
  <c r="F32" i="22"/>
  <c r="O31" i="22"/>
  <c r="N31" i="22"/>
  <c r="G31" i="22"/>
  <c r="H31" i="22" s="1"/>
  <c r="F31" i="22"/>
  <c r="O30" i="22"/>
  <c r="G30" i="22"/>
  <c r="O25" i="22"/>
  <c r="N25" i="22"/>
  <c r="G25" i="22"/>
  <c r="F25" i="22"/>
  <c r="O24" i="22"/>
  <c r="N24" i="22"/>
  <c r="G24" i="22"/>
  <c r="F24" i="22"/>
  <c r="O23" i="22"/>
  <c r="N23" i="22"/>
  <c r="G23" i="22"/>
  <c r="F23" i="22"/>
  <c r="O22" i="22"/>
  <c r="N22" i="22"/>
  <c r="G22" i="22"/>
  <c r="F22" i="22"/>
  <c r="O21" i="22"/>
  <c r="N21" i="22"/>
  <c r="G21" i="22"/>
  <c r="F21" i="22"/>
  <c r="O20" i="22"/>
  <c r="N20" i="22"/>
  <c r="G20" i="22"/>
  <c r="F20" i="22"/>
  <c r="O19" i="22"/>
  <c r="N19" i="22"/>
  <c r="G19" i="22"/>
  <c r="F19" i="22"/>
  <c r="O18" i="22"/>
  <c r="N18" i="22"/>
  <c r="G18" i="22"/>
  <c r="F18" i="22"/>
  <c r="O17" i="22"/>
  <c r="N17" i="22"/>
  <c r="G17" i="22"/>
  <c r="F17" i="22"/>
  <c r="O16" i="22"/>
  <c r="N16" i="22"/>
  <c r="G16" i="22"/>
  <c r="F16" i="22"/>
  <c r="O15" i="22"/>
  <c r="N15" i="22"/>
  <c r="G15" i="22"/>
  <c r="F15" i="22"/>
  <c r="O14" i="22"/>
  <c r="N14" i="22"/>
  <c r="G14" i="22"/>
  <c r="F14" i="22"/>
  <c r="O13" i="22"/>
  <c r="N13" i="22"/>
  <c r="G13" i="22"/>
  <c r="F13" i="22"/>
  <c r="O12" i="22"/>
  <c r="N12" i="22"/>
  <c r="G12" i="22"/>
  <c r="F12" i="22"/>
  <c r="O11" i="22"/>
  <c r="N11" i="22"/>
  <c r="G11" i="22"/>
  <c r="F11" i="22"/>
  <c r="O10" i="22"/>
  <c r="N10" i="22"/>
  <c r="G10" i="22"/>
  <c r="F10" i="22"/>
  <c r="O9" i="22"/>
  <c r="N9" i="22"/>
  <c r="G9" i="22"/>
  <c r="F9" i="22"/>
  <c r="O8" i="22"/>
  <c r="N8" i="22"/>
  <c r="G8" i="22"/>
  <c r="F8" i="22"/>
  <c r="O7" i="22"/>
  <c r="N7" i="22"/>
  <c r="G7" i="22"/>
  <c r="H7" i="22" s="1"/>
  <c r="F7" i="22"/>
  <c r="O6" i="22"/>
  <c r="G6" i="22"/>
  <c r="O102" i="20"/>
  <c r="O78" i="20"/>
  <c r="O54" i="20"/>
  <c r="O30" i="20"/>
  <c r="O6" i="20"/>
  <c r="G102" i="20"/>
  <c r="G78" i="20"/>
  <c r="G54" i="20"/>
  <c r="G30" i="20"/>
  <c r="G6" i="20"/>
  <c r="P1" i="16"/>
  <c r="H1" i="16"/>
  <c r="P1" i="15"/>
  <c r="H1" i="15"/>
  <c r="AK1" i="7"/>
  <c r="AJ1" i="7"/>
  <c r="K1" i="7"/>
  <c r="J1" i="7"/>
  <c r="T1" i="6"/>
  <c r="R1" i="6"/>
  <c r="P1" i="6"/>
  <c r="N1" i="6"/>
  <c r="J1" i="6"/>
  <c r="H1" i="6"/>
  <c r="F1" i="6"/>
  <c r="D1" i="6"/>
  <c r="T1" i="4"/>
  <c r="R1" i="4"/>
  <c r="P1" i="4"/>
  <c r="N1" i="4"/>
  <c r="H1" i="4"/>
  <c r="F1" i="4"/>
  <c r="D1" i="4"/>
  <c r="T1" i="8"/>
  <c r="S1" i="8"/>
  <c r="J1" i="8"/>
  <c r="I1" i="8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P79" i="20" s="1"/>
  <c r="N79" i="20"/>
  <c r="O55" i="20"/>
  <c r="P55" i="20" s="1"/>
  <c r="N55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G121" i="20"/>
  <c r="F121" i="20"/>
  <c r="G120" i="20"/>
  <c r="F120" i="20"/>
  <c r="G119" i="20"/>
  <c r="F119" i="20"/>
  <c r="G118" i="20"/>
  <c r="F118" i="20"/>
  <c r="G117" i="20"/>
  <c r="F117" i="20"/>
  <c r="G116" i="20"/>
  <c r="F116" i="20"/>
  <c r="G115" i="20"/>
  <c r="F115" i="20"/>
  <c r="G114" i="20"/>
  <c r="F114" i="20"/>
  <c r="G113" i="20"/>
  <c r="F113" i="20"/>
  <c r="G112" i="20"/>
  <c r="F112" i="20"/>
  <c r="G111" i="20"/>
  <c r="F111" i="20"/>
  <c r="G110" i="20"/>
  <c r="F110" i="20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97" i="20"/>
  <c r="F97" i="20"/>
  <c r="G96" i="20"/>
  <c r="F96" i="20"/>
  <c r="G95" i="20"/>
  <c r="F95" i="20"/>
  <c r="G94" i="20"/>
  <c r="F94" i="20"/>
  <c r="G93" i="20"/>
  <c r="F93" i="20"/>
  <c r="G92" i="20"/>
  <c r="F92" i="20"/>
  <c r="G91" i="20"/>
  <c r="F91" i="20"/>
  <c r="G90" i="20"/>
  <c r="F90" i="20"/>
  <c r="G89" i="20"/>
  <c r="F89" i="20"/>
  <c r="G88" i="20"/>
  <c r="F88" i="20"/>
  <c r="G87" i="20"/>
  <c r="F87" i="20"/>
  <c r="G86" i="20"/>
  <c r="F86" i="20"/>
  <c r="G85" i="20"/>
  <c r="F85" i="20"/>
  <c r="G84" i="20"/>
  <c r="F84" i="20"/>
  <c r="G83" i="20"/>
  <c r="F83" i="20"/>
  <c r="G82" i="20"/>
  <c r="F82" i="20"/>
  <c r="G81" i="20"/>
  <c r="F81" i="20"/>
  <c r="G80" i="20"/>
  <c r="F80" i="20"/>
  <c r="G79" i="20"/>
  <c r="F79" i="20"/>
  <c r="G55" i="20"/>
  <c r="H55" i="20" s="1"/>
  <c r="F55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P103" i="16"/>
  <c r="O103" i="16" s="1"/>
  <c r="N103" i="16"/>
  <c r="H103" i="16"/>
  <c r="G103" i="16" s="1"/>
  <c r="F103" i="16"/>
  <c r="P102" i="16"/>
  <c r="O102" i="16" s="1"/>
  <c r="N102" i="16"/>
  <c r="H102" i="16"/>
  <c r="G102" i="16" s="1"/>
  <c r="F102" i="16"/>
  <c r="P101" i="16"/>
  <c r="O101" i="16" s="1"/>
  <c r="N101" i="16"/>
  <c r="H101" i="16"/>
  <c r="G101" i="16" s="1"/>
  <c r="F101" i="16"/>
  <c r="P100" i="16"/>
  <c r="O100" i="16" s="1"/>
  <c r="N100" i="16"/>
  <c r="H100" i="16"/>
  <c r="G100" i="16" s="1"/>
  <c r="F100" i="16"/>
  <c r="P99" i="16"/>
  <c r="O99" i="16" s="1"/>
  <c r="N99" i="16"/>
  <c r="H99" i="16"/>
  <c r="G99" i="16" s="1"/>
  <c r="F99" i="16"/>
  <c r="P98" i="16"/>
  <c r="O98" i="16" s="1"/>
  <c r="N98" i="16"/>
  <c r="H98" i="16"/>
  <c r="G98" i="16" s="1"/>
  <c r="F98" i="16"/>
  <c r="P97" i="16"/>
  <c r="O97" i="16" s="1"/>
  <c r="N97" i="16"/>
  <c r="H97" i="16"/>
  <c r="G97" i="16" s="1"/>
  <c r="F97" i="16"/>
  <c r="P96" i="16"/>
  <c r="O96" i="16" s="1"/>
  <c r="N96" i="16"/>
  <c r="H96" i="16"/>
  <c r="G96" i="16" s="1"/>
  <c r="F96" i="16"/>
  <c r="P95" i="16"/>
  <c r="O95" i="16" s="1"/>
  <c r="N95" i="16"/>
  <c r="H95" i="16"/>
  <c r="G95" i="16" s="1"/>
  <c r="F95" i="16"/>
  <c r="P94" i="16"/>
  <c r="O94" i="16" s="1"/>
  <c r="N94" i="16"/>
  <c r="H94" i="16"/>
  <c r="G94" i="16" s="1"/>
  <c r="F94" i="16"/>
  <c r="P93" i="16"/>
  <c r="O93" i="16" s="1"/>
  <c r="N93" i="16"/>
  <c r="H93" i="16"/>
  <c r="G93" i="16" s="1"/>
  <c r="F93" i="16"/>
  <c r="P92" i="16"/>
  <c r="O92" i="16" s="1"/>
  <c r="N92" i="16"/>
  <c r="H92" i="16"/>
  <c r="G92" i="16" s="1"/>
  <c r="F92" i="16"/>
  <c r="P91" i="16"/>
  <c r="O91" i="16" s="1"/>
  <c r="N91" i="16"/>
  <c r="H91" i="16"/>
  <c r="G91" i="16" s="1"/>
  <c r="F91" i="16"/>
  <c r="P90" i="16"/>
  <c r="O90" i="16" s="1"/>
  <c r="N90" i="16"/>
  <c r="H90" i="16"/>
  <c r="G90" i="16" s="1"/>
  <c r="F90" i="16"/>
  <c r="P89" i="16"/>
  <c r="O89" i="16" s="1"/>
  <c r="N89" i="16"/>
  <c r="H89" i="16"/>
  <c r="G89" i="16" s="1"/>
  <c r="F89" i="16"/>
  <c r="P88" i="16"/>
  <c r="O88" i="16" s="1"/>
  <c r="N88" i="16"/>
  <c r="H88" i="16"/>
  <c r="G88" i="16" s="1"/>
  <c r="F88" i="16"/>
  <c r="P87" i="16"/>
  <c r="O87" i="16" s="1"/>
  <c r="N87" i="16"/>
  <c r="H87" i="16"/>
  <c r="G87" i="16" s="1"/>
  <c r="F87" i="16"/>
  <c r="P86" i="16"/>
  <c r="O86" i="16" s="1"/>
  <c r="N86" i="16"/>
  <c r="H86" i="16"/>
  <c r="G86" i="16" s="1"/>
  <c r="F86" i="16"/>
  <c r="P85" i="16"/>
  <c r="O85" i="16" s="1"/>
  <c r="N85" i="16"/>
  <c r="H85" i="16"/>
  <c r="G85" i="16" s="1"/>
  <c r="F85" i="16"/>
  <c r="P84" i="16"/>
  <c r="O84" i="16" s="1"/>
  <c r="N84" i="16"/>
  <c r="H84" i="16"/>
  <c r="G84" i="16" s="1"/>
  <c r="F84" i="16"/>
  <c r="P83" i="16"/>
  <c r="O83" i="16" s="1"/>
  <c r="N83" i="16"/>
  <c r="H83" i="16"/>
  <c r="G83" i="16" s="1"/>
  <c r="F83" i="16"/>
  <c r="P82" i="16"/>
  <c r="O82" i="16" s="1"/>
  <c r="N82" i="16"/>
  <c r="H82" i="16"/>
  <c r="G82" i="16" s="1"/>
  <c r="F82" i="16"/>
  <c r="P81" i="16"/>
  <c r="O81" i="16" s="1"/>
  <c r="N81" i="16"/>
  <c r="H81" i="16"/>
  <c r="G81" i="16" s="1"/>
  <c r="F81" i="16"/>
  <c r="P80" i="16"/>
  <c r="O80" i="16" s="1"/>
  <c r="N80" i="16"/>
  <c r="H80" i="16"/>
  <c r="G80" i="16" s="1"/>
  <c r="F80" i="16"/>
  <c r="P79" i="16"/>
  <c r="O79" i="16" s="1"/>
  <c r="N79" i="16"/>
  <c r="H79" i="16"/>
  <c r="G79" i="16" s="1"/>
  <c r="F79" i="16"/>
  <c r="P78" i="16"/>
  <c r="O78" i="16" s="1"/>
  <c r="N78" i="16"/>
  <c r="H78" i="16"/>
  <c r="G78" i="16" s="1"/>
  <c r="F78" i="16"/>
  <c r="P77" i="16"/>
  <c r="O77" i="16" s="1"/>
  <c r="N77" i="16"/>
  <c r="H77" i="16"/>
  <c r="G77" i="16" s="1"/>
  <c r="F77" i="16"/>
  <c r="P76" i="16"/>
  <c r="O76" i="16" s="1"/>
  <c r="N76" i="16"/>
  <c r="H76" i="16"/>
  <c r="G76" i="16" s="1"/>
  <c r="F76" i="16"/>
  <c r="P75" i="16"/>
  <c r="O75" i="16" s="1"/>
  <c r="N75" i="16"/>
  <c r="H75" i="16"/>
  <c r="G75" i="16" s="1"/>
  <c r="F75" i="16"/>
  <c r="P74" i="16"/>
  <c r="O74" i="16" s="1"/>
  <c r="N74" i="16"/>
  <c r="H74" i="16"/>
  <c r="G74" i="16" s="1"/>
  <c r="F74" i="16"/>
  <c r="P73" i="16"/>
  <c r="O73" i="16" s="1"/>
  <c r="N73" i="16"/>
  <c r="H73" i="16"/>
  <c r="G73" i="16" s="1"/>
  <c r="F73" i="16"/>
  <c r="P72" i="16"/>
  <c r="O72" i="16" s="1"/>
  <c r="N72" i="16"/>
  <c r="H72" i="16"/>
  <c r="G72" i="16" s="1"/>
  <c r="F72" i="16"/>
  <c r="P71" i="16"/>
  <c r="O71" i="16" s="1"/>
  <c r="N71" i="16"/>
  <c r="H71" i="16"/>
  <c r="G71" i="16" s="1"/>
  <c r="F71" i="16"/>
  <c r="P70" i="16"/>
  <c r="O70" i="16" s="1"/>
  <c r="N70" i="16"/>
  <c r="H70" i="16"/>
  <c r="G70" i="16" s="1"/>
  <c r="F70" i="16"/>
  <c r="P69" i="16"/>
  <c r="O69" i="16" s="1"/>
  <c r="N69" i="16"/>
  <c r="H69" i="16"/>
  <c r="G69" i="16" s="1"/>
  <c r="F69" i="16"/>
  <c r="P68" i="16"/>
  <c r="O68" i="16" s="1"/>
  <c r="N68" i="16"/>
  <c r="H68" i="16"/>
  <c r="G68" i="16" s="1"/>
  <c r="F68" i="16"/>
  <c r="P67" i="16"/>
  <c r="O67" i="16" s="1"/>
  <c r="N67" i="16"/>
  <c r="H67" i="16"/>
  <c r="G67" i="16" s="1"/>
  <c r="F67" i="16"/>
  <c r="P66" i="16"/>
  <c r="O66" i="16" s="1"/>
  <c r="N66" i="16"/>
  <c r="H66" i="16"/>
  <c r="G66" i="16" s="1"/>
  <c r="F66" i="16"/>
  <c r="P65" i="16"/>
  <c r="O65" i="16" s="1"/>
  <c r="N65" i="16"/>
  <c r="H65" i="16"/>
  <c r="G65" i="16" s="1"/>
  <c r="F65" i="16"/>
  <c r="P64" i="16"/>
  <c r="O64" i="16" s="1"/>
  <c r="N64" i="16"/>
  <c r="H64" i="16"/>
  <c r="G64" i="16" s="1"/>
  <c r="F64" i="16"/>
  <c r="P63" i="16"/>
  <c r="O63" i="16" s="1"/>
  <c r="N63" i="16"/>
  <c r="H63" i="16"/>
  <c r="G63" i="16" s="1"/>
  <c r="F63" i="16"/>
  <c r="P62" i="16"/>
  <c r="O62" i="16" s="1"/>
  <c r="N62" i="16"/>
  <c r="H62" i="16"/>
  <c r="G62" i="16" s="1"/>
  <c r="F62" i="16"/>
  <c r="P61" i="16"/>
  <c r="O61" i="16" s="1"/>
  <c r="N61" i="16"/>
  <c r="H61" i="16"/>
  <c r="G61" i="16" s="1"/>
  <c r="F61" i="16"/>
  <c r="P60" i="16"/>
  <c r="O60" i="16" s="1"/>
  <c r="N60" i="16"/>
  <c r="H60" i="16"/>
  <c r="G60" i="16" s="1"/>
  <c r="F60" i="16"/>
  <c r="P59" i="16"/>
  <c r="O59" i="16" s="1"/>
  <c r="N59" i="16"/>
  <c r="H59" i="16"/>
  <c r="G59" i="16" s="1"/>
  <c r="F59" i="16"/>
  <c r="P58" i="16"/>
  <c r="O58" i="16" s="1"/>
  <c r="N58" i="16"/>
  <c r="H58" i="16"/>
  <c r="G58" i="16" s="1"/>
  <c r="F58" i="16"/>
  <c r="P57" i="16"/>
  <c r="O57" i="16" s="1"/>
  <c r="N57" i="16"/>
  <c r="H57" i="16"/>
  <c r="G57" i="16" s="1"/>
  <c r="F57" i="16"/>
  <c r="P56" i="16"/>
  <c r="O56" i="16" s="1"/>
  <c r="N56" i="16"/>
  <c r="H56" i="16"/>
  <c r="G56" i="16" s="1"/>
  <c r="F56" i="16"/>
  <c r="P55" i="16"/>
  <c r="O55" i="16" s="1"/>
  <c r="N55" i="16"/>
  <c r="H55" i="16"/>
  <c r="G55" i="16" s="1"/>
  <c r="F55" i="16"/>
  <c r="P54" i="16"/>
  <c r="O54" i="16" s="1"/>
  <c r="N54" i="16"/>
  <c r="H54" i="16"/>
  <c r="G54" i="16" s="1"/>
  <c r="F54" i="16"/>
  <c r="P53" i="16"/>
  <c r="O53" i="16" s="1"/>
  <c r="N53" i="16"/>
  <c r="H53" i="16"/>
  <c r="G53" i="16" s="1"/>
  <c r="F53" i="16"/>
  <c r="P52" i="16"/>
  <c r="O52" i="16" s="1"/>
  <c r="N52" i="16"/>
  <c r="H52" i="16"/>
  <c r="G52" i="16" s="1"/>
  <c r="F52" i="16"/>
  <c r="P51" i="16"/>
  <c r="O51" i="16" s="1"/>
  <c r="N51" i="16"/>
  <c r="H51" i="16"/>
  <c r="G51" i="16" s="1"/>
  <c r="F51" i="16"/>
  <c r="P50" i="16"/>
  <c r="O50" i="16" s="1"/>
  <c r="N50" i="16"/>
  <c r="H50" i="16"/>
  <c r="G50" i="16" s="1"/>
  <c r="F50" i="16"/>
  <c r="P49" i="16"/>
  <c r="O49" i="16" s="1"/>
  <c r="N49" i="16"/>
  <c r="H49" i="16"/>
  <c r="G49" i="16" s="1"/>
  <c r="F49" i="16"/>
  <c r="P48" i="16"/>
  <c r="O48" i="16" s="1"/>
  <c r="N48" i="16"/>
  <c r="H48" i="16"/>
  <c r="G48" i="16" s="1"/>
  <c r="F48" i="16"/>
  <c r="P47" i="16"/>
  <c r="O47" i="16" s="1"/>
  <c r="N47" i="16"/>
  <c r="H47" i="16"/>
  <c r="G47" i="16" s="1"/>
  <c r="F47" i="16"/>
  <c r="P46" i="16"/>
  <c r="O46" i="16" s="1"/>
  <c r="N46" i="16"/>
  <c r="H46" i="16"/>
  <c r="G46" i="16" s="1"/>
  <c r="F46" i="16"/>
  <c r="P45" i="16"/>
  <c r="O45" i="16" s="1"/>
  <c r="N45" i="16"/>
  <c r="H45" i="16"/>
  <c r="G45" i="16" s="1"/>
  <c r="F45" i="16"/>
  <c r="P44" i="16"/>
  <c r="O44" i="16" s="1"/>
  <c r="N44" i="16"/>
  <c r="H44" i="16"/>
  <c r="G44" i="16" s="1"/>
  <c r="F44" i="16"/>
  <c r="P43" i="16"/>
  <c r="O43" i="16" s="1"/>
  <c r="N43" i="16"/>
  <c r="H43" i="16"/>
  <c r="G43" i="16" s="1"/>
  <c r="F43" i="16"/>
  <c r="P42" i="16"/>
  <c r="O42" i="16" s="1"/>
  <c r="N42" i="16"/>
  <c r="H42" i="16"/>
  <c r="G42" i="16" s="1"/>
  <c r="F42" i="16"/>
  <c r="P41" i="16"/>
  <c r="O41" i="16" s="1"/>
  <c r="N41" i="16"/>
  <c r="H41" i="16"/>
  <c r="G41" i="16" s="1"/>
  <c r="F41" i="16"/>
  <c r="P40" i="16"/>
  <c r="O40" i="16" s="1"/>
  <c r="N40" i="16"/>
  <c r="H40" i="16"/>
  <c r="G40" i="16" s="1"/>
  <c r="F40" i="16"/>
  <c r="P39" i="16"/>
  <c r="O39" i="16" s="1"/>
  <c r="N39" i="16"/>
  <c r="H39" i="16"/>
  <c r="G39" i="16" s="1"/>
  <c r="F39" i="16"/>
  <c r="P38" i="16"/>
  <c r="O38" i="16" s="1"/>
  <c r="N38" i="16"/>
  <c r="H38" i="16"/>
  <c r="G38" i="16" s="1"/>
  <c r="F38" i="16"/>
  <c r="P37" i="16"/>
  <c r="O37" i="16" s="1"/>
  <c r="N37" i="16"/>
  <c r="H37" i="16"/>
  <c r="G37" i="16" s="1"/>
  <c r="F37" i="16"/>
  <c r="P36" i="16"/>
  <c r="O36" i="16" s="1"/>
  <c r="N36" i="16"/>
  <c r="H36" i="16"/>
  <c r="G36" i="16" s="1"/>
  <c r="F36" i="16"/>
  <c r="P35" i="16"/>
  <c r="O35" i="16" s="1"/>
  <c r="N35" i="16"/>
  <c r="H35" i="16"/>
  <c r="G35" i="16" s="1"/>
  <c r="F35" i="16"/>
  <c r="P34" i="16"/>
  <c r="O34" i="16" s="1"/>
  <c r="N34" i="16"/>
  <c r="H34" i="16"/>
  <c r="G34" i="16" s="1"/>
  <c r="F34" i="16"/>
  <c r="P33" i="16"/>
  <c r="O33" i="16" s="1"/>
  <c r="N33" i="16"/>
  <c r="H33" i="16"/>
  <c r="G33" i="16" s="1"/>
  <c r="F33" i="16"/>
  <c r="P32" i="16"/>
  <c r="O32" i="16" s="1"/>
  <c r="N32" i="16"/>
  <c r="H32" i="16"/>
  <c r="G32" i="16" s="1"/>
  <c r="F32" i="16"/>
  <c r="P31" i="16"/>
  <c r="O31" i="16" s="1"/>
  <c r="N31" i="16"/>
  <c r="H31" i="16"/>
  <c r="G31" i="16" s="1"/>
  <c r="F31" i="16"/>
  <c r="P30" i="16"/>
  <c r="O30" i="16" s="1"/>
  <c r="N30" i="16"/>
  <c r="H30" i="16"/>
  <c r="G30" i="16" s="1"/>
  <c r="F30" i="16"/>
  <c r="P29" i="16"/>
  <c r="O29" i="16" s="1"/>
  <c r="N29" i="16"/>
  <c r="H29" i="16"/>
  <c r="G29" i="16" s="1"/>
  <c r="F29" i="16"/>
  <c r="P28" i="16"/>
  <c r="O28" i="16" s="1"/>
  <c r="N28" i="16"/>
  <c r="H28" i="16"/>
  <c r="G28" i="16" s="1"/>
  <c r="F28" i="16"/>
  <c r="P27" i="16"/>
  <c r="O27" i="16" s="1"/>
  <c r="N27" i="16"/>
  <c r="H27" i="16"/>
  <c r="G27" i="16" s="1"/>
  <c r="F27" i="16"/>
  <c r="P26" i="16"/>
  <c r="O26" i="16" s="1"/>
  <c r="N26" i="16"/>
  <c r="H26" i="16"/>
  <c r="G26" i="16" s="1"/>
  <c r="F26" i="16"/>
  <c r="P25" i="16"/>
  <c r="O25" i="16" s="1"/>
  <c r="N25" i="16"/>
  <c r="H25" i="16"/>
  <c r="G25" i="16" s="1"/>
  <c r="F25" i="16"/>
  <c r="P24" i="16"/>
  <c r="O24" i="16" s="1"/>
  <c r="N24" i="16"/>
  <c r="H24" i="16"/>
  <c r="G24" i="16" s="1"/>
  <c r="F24" i="16"/>
  <c r="P23" i="16"/>
  <c r="O23" i="16" s="1"/>
  <c r="N23" i="16"/>
  <c r="H23" i="16"/>
  <c r="G23" i="16" s="1"/>
  <c r="F23" i="16"/>
  <c r="P22" i="16"/>
  <c r="O22" i="16" s="1"/>
  <c r="N22" i="16"/>
  <c r="H22" i="16"/>
  <c r="G22" i="16" s="1"/>
  <c r="F22" i="16"/>
  <c r="P21" i="16"/>
  <c r="O21" i="16" s="1"/>
  <c r="N21" i="16"/>
  <c r="H21" i="16"/>
  <c r="G21" i="16" s="1"/>
  <c r="F21" i="16"/>
  <c r="P20" i="16"/>
  <c r="O20" i="16" s="1"/>
  <c r="N20" i="16"/>
  <c r="H20" i="16"/>
  <c r="G20" i="16" s="1"/>
  <c r="F20" i="16"/>
  <c r="P19" i="16"/>
  <c r="O19" i="16" s="1"/>
  <c r="N19" i="16"/>
  <c r="H19" i="16"/>
  <c r="G19" i="16" s="1"/>
  <c r="F19" i="16"/>
  <c r="P18" i="16"/>
  <c r="O18" i="16" s="1"/>
  <c r="N18" i="16"/>
  <c r="H18" i="16"/>
  <c r="G18" i="16" s="1"/>
  <c r="F18" i="16"/>
  <c r="P17" i="16"/>
  <c r="O17" i="16" s="1"/>
  <c r="N17" i="16"/>
  <c r="H17" i="16"/>
  <c r="G17" i="16" s="1"/>
  <c r="F17" i="16"/>
  <c r="P16" i="16"/>
  <c r="O16" i="16" s="1"/>
  <c r="N16" i="16"/>
  <c r="H16" i="16"/>
  <c r="G16" i="16" s="1"/>
  <c r="F16" i="16"/>
  <c r="P15" i="16"/>
  <c r="O15" i="16" s="1"/>
  <c r="N15" i="16"/>
  <c r="H15" i="16"/>
  <c r="G15" i="16" s="1"/>
  <c r="F15" i="16"/>
  <c r="P14" i="16"/>
  <c r="O14" i="16" s="1"/>
  <c r="N14" i="16"/>
  <c r="H14" i="16"/>
  <c r="G14" i="16" s="1"/>
  <c r="F14" i="16"/>
  <c r="P13" i="16"/>
  <c r="O13" i="16" s="1"/>
  <c r="N13" i="16"/>
  <c r="H13" i="16"/>
  <c r="G13" i="16" s="1"/>
  <c r="F13" i="16"/>
  <c r="P12" i="16"/>
  <c r="O12" i="16" s="1"/>
  <c r="N12" i="16"/>
  <c r="H12" i="16"/>
  <c r="G12" i="16" s="1"/>
  <c r="F12" i="16"/>
  <c r="P11" i="16"/>
  <c r="O11" i="16" s="1"/>
  <c r="N11" i="16"/>
  <c r="H11" i="16"/>
  <c r="G11" i="16" s="1"/>
  <c r="F11" i="16"/>
  <c r="P10" i="16"/>
  <c r="O10" i="16" s="1"/>
  <c r="N10" i="16"/>
  <c r="H10" i="16"/>
  <c r="G10" i="16" s="1"/>
  <c r="F10" i="16"/>
  <c r="P9" i="16"/>
  <c r="O9" i="16" s="1"/>
  <c r="N9" i="16"/>
  <c r="H9" i="16"/>
  <c r="G9" i="16" s="1"/>
  <c r="F9" i="16"/>
  <c r="P8" i="16"/>
  <c r="O8" i="16" s="1"/>
  <c r="N8" i="16"/>
  <c r="H8" i="16"/>
  <c r="G8" i="16" s="1"/>
  <c r="F8" i="16"/>
  <c r="P7" i="16"/>
  <c r="O7" i="16" s="1"/>
  <c r="N7" i="16"/>
  <c r="H7" i="16"/>
  <c r="G7" i="16" s="1"/>
  <c r="F7" i="16"/>
  <c r="P6" i="16"/>
  <c r="O6" i="16" s="1"/>
  <c r="N6" i="16"/>
  <c r="H6" i="16"/>
  <c r="G6" i="16" s="1"/>
  <c r="F6" i="16"/>
  <c r="P5" i="16"/>
  <c r="O5" i="16" s="1"/>
  <c r="N5" i="16"/>
  <c r="H5" i="16"/>
  <c r="G5" i="16" s="1"/>
  <c r="F5" i="16"/>
  <c r="P103" i="15"/>
  <c r="O103" i="15" s="1"/>
  <c r="N103" i="15"/>
  <c r="P102" i="15"/>
  <c r="O102" i="15" s="1"/>
  <c r="N102" i="15"/>
  <c r="P101" i="15"/>
  <c r="O101" i="15" s="1"/>
  <c r="N101" i="15"/>
  <c r="P100" i="15"/>
  <c r="O100" i="15" s="1"/>
  <c r="N100" i="15"/>
  <c r="P99" i="15"/>
  <c r="O99" i="15" s="1"/>
  <c r="N99" i="15"/>
  <c r="P98" i="15"/>
  <c r="O98" i="15" s="1"/>
  <c r="N98" i="15"/>
  <c r="P97" i="15"/>
  <c r="O97" i="15" s="1"/>
  <c r="N97" i="15"/>
  <c r="P96" i="15"/>
  <c r="O96" i="15" s="1"/>
  <c r="N96" i="15"/>
  <c r="P95" i="15"/>
  <c r="O95" i="15" s="1"/>
  <c r="N95" i="15"/>
  <c r="P94" i="15"/>
  <c r="O94" i="15" s="1"/>
  <c r="N94" i="15"/>
  <c r="P93" i="15"/>
  <c r="O93" i="15" s="1"/>
  <c r="N93" i="15"/>
  <c r="P92" i="15"/>
  <c r="O92" i="15" s="1"/>
  <c r="N92" i="15"/>
  <c r="P91" i="15"/>
  <c r="O91" i="15" s="1"/>
  <c r="N91" i="15"/>
  <c r="P90" i="15"/>
  <c r="O90" i="15" s="1"/>
  <c r="N90" i="15"/>
  <c r="P89" i="15"/>
  <c r="O89" i="15" s="1"/>
  <c r="N89" i="15"/>
  <c r="P88" i="15"/>
  <c r="O88" i="15" s="1"/>
  <c r="N88" i="15"/>
  <c r="P87" i="15"/>
  <c r="O87" i="15" s="1"/>
  <c r="N87" i="15"/>
  <c r="P86" i="15"/>
  <c r="O86" i="15" s="1"/>
  <c r="N86" i="15"/>
  <c r="P85" i="15"/>
  <c r="O85" i="15" s="1"/>
  <c r="N85" i="15"/>
  <c r="P84" i="15"/>
  <c r="O84" i="15" s="1"/>
  <c r="N84" i="15"/>
  <c r="P83" i="15"/>
  <c r="O83" i="15" s="1"/>
  <c r="N83" i="15"/>
  <c r="P82" i="15"/>
  <c r="O82" i="15" s="1"/>
  <c r="N82" i="15"/>
  <c r="P81" i="15"/>
  <c r="O81" i="15" s="1"/>
  <c r="N81" i="15"/>
  <c r="P80" i="15"/>
  <c r="O80" i="15" s="1"/>
  <c r="N80" i="15"/>
  <c r="P79" i="15"/>
  <c r="O79" i="15" s="1"/>
  <c r="N79" i="15"/>
  <c r="P78" i="15"/>
  <c r="O78" i="15" s="1"/>
  <c r="N78" i="15"/>
  <c r="P77" i="15"/>
  <c r="O77" i="15" s="1"/>
  <c r="N77" i="15"/>
  <c r="P76" i="15"/>
  <c r="O76" i="15" s="1"/>
  <c r="N76" i="15"/>
  <c r="P75" i="15"/>
  <c r="O75" i="15" s="1"/>
  <c r="N75" i="15"/>
  <c r="P74" i="15"/>
  <c r="O74" i="15" s="1"/>
  <c r="N74" i="15"/>
  <c r="P73" i="15"/>
  <c r="O73" i="15" s="1"/>
  <c r="N73" i="15"/>
  <c r="P72" i="15"/>
  <c r="O72" i="15" s="1"/>
  <c r="N72" i="15"/>
  <c r="P71" i="15"/>
  <c r="O71" i="15" s="1"/>
  <c r="N71" i="15"/>
  <c r="P70" i="15"/>
  <c r="O70" i="15" s="1"/>
  <c r="N70" i="15"/>
  <c r="P69" i="15"/>
  <c r="O69" i="15" s="1"/>
  <c r="N69" i="15"/>
  <c r="P68" i="15"/>
  <c r="O68" i="15" s="1"/>
  <c r="N68" i="15"/>
  <c r="P67" i="15"/>
  <c r="O67" i="15" s="1"/>
  <c r="N67" i="15"/>
  <c r="P66" i="15"/>
  <c r="O66" i="15" s="1"/>
  <c r="N66" i="15"/>
  <c r="P65" i="15"/>
  <c r="O65" i="15" s="1"/>
  <c r="N65" i="15"/>
  <c r="P64" i="15"/>
  <c r="O64" i="15" s="1"/>
  <c r="N64" i="15"/>
  <c r="P63" i="15"/>
  <c r="O63" i="15" s="1"/>
  <c r="N63" i="15"/>
  <c r="P62" i="15"/>
  <c r="O62" i="15" s="1"/>
  <c r="N62" i="15"/>
  <c r="P61" i="15"/>
  <c r="O61" i="15" s="1"/>
  <c r="N61" i="15"/>
  <c r="P60" i="15"/>
  <c r="O60" i="15" s="1"/>
  <c r="N60" i="15"/>
  <c r="P59" i="15"/>
  <c r="O59" i="15" s="1"/>
  <c r="N59" i="15"/>
  <c r="P58" i="15"/>
  <c r="O58" i="15" s="1"/>
  <c r="N58" i="15"/>
  <c r="P57" i="15"/>
  <c r="O57" i="15" s="1"/>
  <c r="N57" i="15"/>
  <c r="P56" i="15"/>
  <c r="O56" i="15" s="1"/>
  <c r="N56" i="15"/>
  <c r="P55" i="15"/>
  <c r="O55" i="15" s="1"/>
  <c r="N55" i="15"/>
  <c r="P54" i="15"/>
  <c r="O54" i="15" s="1"/>
  <c r="N54" i="15"/>
  <c r="P53" i="15"/>
  <c r="O53" i="15" s="1"/>
  <c r="N53" i="15"/>
  <c r="P52" i="15"/>
  <c r="O52" i="15" s="1"/>
  <c r="N52" i="15"/>
  <c r="P51" i="15"/>
  <c r="O51" i="15" s="1"/>
  <c r="N51" i="15"/>
  <c r="P50" i="15"/>
  <c r="O50" i="15" s="1"/>
  <c r="N50" i="15"/>
  <c r="P49" i="15"/>
  <c r="O49" i="15" s="1"/>
  <c r="N49" i="15"/>
  <c r="P48" i="15"/>
  <c r="O48" i="15" s="1"/>
  <c r="N48" i="15"/>
  <c r="P47" i="15"/>
  <c r="O47" i="15" s="1"/>
  <c r="N47" i="15"/>
  <c r="P46" i="15"/>
  <c r="O46" i="15" s="1"/>
  <c r="N46" i="15"/>
  <c r="P45" i="15"/>
  <c r="O45" i="15" s="1"/>
  <c r="N45" i="15"/>
  <c r="P44" i="15"/>
  <c r="O44" i="15" s="1"/>
  <c r="N44" i="15"/>
  <c r="P43" i="15"/>
  <c r="O43" i="15" s="1"/>
  <c r="N43" i="15"/>
  <c r="P42" i="15"/>
  <c r="O42" i="15" s="1"/>
  <c r="N42" i="15"/>
  <c r="P41" i="15"/>
  <c r="O41" i="15" s="1"/>
  <c r="N41" i="15"/>
  <c r="P40" i="15"/>
  <c r="O40" i="15" s="1"/>
  <c r="N40" i="15"/>
  <c r="P39" i="15"/>
  <c r="O39" i="15" s="1"/>
  <c r="N39" i="15"/>
  <c r="P38" i="15"/>
  <c r="O38" i="15" s="1"/>
  <c r="N38" i="15"/>
  <c r="P37" i="15"/>
  <c r="O37" i="15" s="1"/>
  <c r="N37" i="15"/>
  <c r="P36" i="15"/>
  <c r="O36" i="15" s="1"/>
  <c r="N36" i="15"/>
  <c r="P35" i="15"/>
  <c r="O35" i="15" s="1"/>
  <c r="N35" i="15"/>
  <c r="P34" i="15"/>
  <c r="O34" i="15" s="1"/>
  <c r="N34" i="15"/>
  <c r="P33" i="15"/>
  <c r="O33" i="15" s="1"/>
  <c r="N33" i="15"/>
  <c r="P32" i="15"/>
  <c r="O32" i="15" s="1"/>
  <c r="N32" i="15"/>
  <c r="P31" i="15"/>
  <c r="O31" i="15" s="1"/>
  <c r="N31" i="15"/>
  <c r="P30" i="15"/>
  <c r="O30" i="15" s="1"/>
  <c r="N30" i="15"/>
  <c r="P29" i="15"/>
  <c r="O29" i="15" s="1"/>
  <c r="N29" i="15"/>
  <c r="P28" i="15"/>
  <c r="O28" i="15" s="1"/>
  <c r="N28" i="15"/>
  <c r="P27" i="15"/>
  <c r="O27" i="15" s="1"/>
  <c r="N27" i="15"/>
  <c r="P26" i="15"/>
  <c r="O26" i="15" s="1"/>
  <c r="N26" i="15"/>
  <c r="P25" i="15"/>
  <c r="O25" i="15" s="1"/>
  <c r="N25" i="15"/>
  <c r="P24" i="15"/>
  <c r="O24" i="15" s="1"/>
  <c r="N24" i="15"/>
  <c r="P23" i="15"/>
  <c r="O23" i="15" s="1"/>
  <c r="N23" i="15"/>
  <c r="P22" i="15"/>
  <c r="O22" i="15" s="1"/>
  <c r="N22" i="15"/>
  <c r="P21" i="15"/>
  <c r="O21" i="15" s="1"/>
  <c r="N21" i="15"/>
  <c r="P20" i="15"/>
  <c r="O20" i="15" s="1"/>
  <c r="N20" i="15"/>
  <c r="P19" i="15"/>
  <c r="O19" i="15" s="1"/>
  <c r="N19" i="15"/>
  <c r="P18" i="15"/>
  <c r="O18" i="15" s="1"/>
  <c r="N18" i="15"/>
  <c r="P17" i="15"/>
  <c r="O17" i="15" s="1"/>
  <c r="N17" i="15"/>
  <c r="P16" i="15"/>
  <c r="O16" i="15" s="1"/>
  <c r="N16" i="15"/>
  <c r="P15" i="15"/>
  <c r="O15" i="15" s="1"/>
  <c r="N15" i="15"/>
  <c r="P14" i="15"/>
  <c r="O14" i="15" s="1"/>
  <c r="N14" i="15"/>
  <c r="P13" i="15"/>
  <c r="O13" i="15" s="1"/>
  <c r="N13" i="15"/>
  <c r="P12" i="15"/>
  <c r="O12" i="15" s="1"/>
  <c r="N12" i="15"/>
  <c r="P11" i="15"/>
  <c r="O11" i="15" s="1"/>
  <c r="N11" i="15"/>
  <c r="P10" i="15"/>
  <c r="O10" i="15" s="1"/>
  <c r="N10" i="15"/>
  <c r="P9" i="15"/>
  <c r="O9" i="15" s="1"/>
  <c r="N9" i="15"/>
  <c r="P8" i="15"/>
  <c r="O8" i="15" s="1"/>
  <c r="N8" i="15"/>
  <c r="P7" i="15"/>
  <c r="O7" i="15" s="1"/>
  <c r="N7" i="15"/>
  <c r="P6" i="15"/>
  <c r="O6" i="15" s="1"/>
  <c r="N6" i="15"/>
  <c r="P5" i="15"/>
  <c r="O5" i="15" s="1"/>
  <c r="N5" i="15"/>
  <c r="H103" i="15"/>
  <c r="G103" i="15" s="1"/>
  <c r="F103" i="15"/>
  <c r="H102" i="15"/>
  <c r="G102" i="15" s="1"/>
  <c r="F102" i="15"/>
  <c r="H101" i="15"/>
  <c r="G101" i="15" s="1"/>
  <c r="F101" i="15"/>
  <c r="H100" i="15"/>
  <c r="G100" i="15" s="1"/>
  <c r="F100" i="15"/>
  <c r="H99" i="15"/>
  <c r="G99" i="15" s="1"/>
  <c r="F99" i="15"/>
  <c r="H98" i="15"/>
  <c r="G98" i="15" s="1"/>
  <c r="F98" i="15"/>
  <c r="H97" i="15"/>
  <c r="G97" i="15" s="1"/>
  <c r="F97" i="15"/>
  <c r="H96" i="15"/>
  <c r="G96" i="15" s="1"/>
  <c r="F96" i="15"/>
  <c r="H95" i="15"/>
  <c r="G95" i="15" s="1"/>
  <c r="F95" i="15"/>
  <c r="H94" i="15"/>
  <c r="G94" i="15" s="1"/>
  <c r="F94" i="15"/>
  <c r="H93" i="15"/>
  <c r="G93" i="15" s="1"/>
  <c r="F93" i="15"/>
  <c r="H92" i="15"/>
  <c r="G92" i="15" s="1"/>
  <c r="F92" i="15"/>
  <c r="H91" i="15"/>
  <c r="G91" i="15" s="1"/>
  <c r="F91" i="15"/>
  <c r="H90" i="15"/>
  <c r="G90" i="15" s="1"/>
  <c r="F90" i="15"/>
  <c r="H89" i="15"/>
  <c r="G89" i="15" s="1"/>
  <c r="F89" i="15"/>
  <c r="H88" i="15"/>
  <c r="G88" i="15" s="1"/>
  <c r="F88" i="15"/>
  <c r="H87" i="15"/>
  <c r="G87" i="15" s="1"/>
  <c r="F87" i="15"/>
  <c r="H86" i="15"/>
  <c r="G86" i="15" s="1"/>
  <c r="F86" i="15"/>
  <c r="H85" i="15"/>
  <c r="G85" i="15" s="1"/>
  <c r="F85" i="15"/>
  <c r="H84" i="15"/>
  <c r="G84" i="15" s="1"/>
  <c r="F84" i="15"/>
  <c r="H83" i="15"/>
  <c r="G83" i="15" s="1"/>
  <c r="F83" i="15"/>
  <c r="H82" i="15"/>
  <c r="G82" i="15" s="1"/>
  <c r="F82" i="15"/>
  <c r="H81" i="15"/>
  <c r="G81" i="15" s="1"/>
  <c r="F81" i="15"/>
  <c r="H80" i="15"/>
  <c r="G80" i="15" s="1"/>
  <c r="F80" i="15"/>
  <c r="H79" i="15"/>
  <c r="G79" i="15" s="1"/>
  <c r="F79" i="15"/>
  <c r="H78" i="15"/>
  <c r="G78" i="15" s="1"/>
  <c r="F78" i="15"/>
  <c r="H77" i="15"/>
  <c r="G77" i="15" s="1"/>
  <c r="F77" i="15"/>
  <c r="H76" i="15"/>
  <c r="G76" i="15" s="1"/>
  <c r="F76" i="15"/>
  <c r="H75" i="15"/>
  <c r="G75" i="15" s="1"/>
  <c r="F75" i="15"/>
  <c r="H74" i="15"/>
  <c r="G74" i="15" s="1"/>
  <c r="F74" i="15"/>
  <c r="H73" i="15"/>
  <c r="G73" i="15" s="1"/>
  <c r="F73" i="15"/>
  <c r="H72" i="15"/>
  <c r="G72" i="15" s="1"/>
  <c r="F72" i="15"/>
  <c r="H71" i="15"/>
  <c r="G71" i="15" s="1"/>
  <c r="F71" i="15"/>
  <c r="H70" i="15"/>
  <c r="G70" i="15" s="1"/>
  <c r="F70" i="15"/>
  <c r="H69" i="15"/>
  <c r="G69" i="15" s="1"/>
  <c r="F69" i="15"/>
  <c r="H68" i="15"/>
  <c r="G68" i="15" s="1"/>
  <c r="F68" i="15"/>
  <c r="H67" i="15"/>
  <c r="G67" i="15" s="1"/>
  <c r="F67" i="15"/>
  <c r="H66" i="15"/>
  <c r="G66" i="15" s="1"/>
  <c r="F66" i="15"/>
  <c r="H65" i="15"/>
  <c r="G65" i="15" s="1"/>
  <c r="F65" i="15"/>
  <c r="H64" i="15"/>
  <c r="G64" i="15" s="1"/>
  <c r="F64" i="15"/>
  <c r="H63" i="15"/>
  <c r="G63" i="15" s="1"/>
  <c r="F63" i="15"/>
  <c r="H62" i="15"/>
  <c r="G62" i="15" s="1"/>
  <c r="F62" i="15"/>
  <c r="H61" i="15"/>
  <c r="G61" i="15" s="1"/>
  <c r="F61" i="15"/>
  <c r="H60" i="15"/>
  <c r="G60" i="15" s="1"/>
  <c r="F60" i="15"/>
  <c r="H59" i="15"/>
  <c r="G59" i="15" s="1"/>
  <c r="F59" i="15"/>
  <c r="H58" i="15"/>
  <c r="G58" i="15" s="1"/>
  <c r="F58" i="15"/>
  <c r="H57" i="15"/>
  <c r="G57" i="15" s="1"/>
  <c r="F57" i="15"/>
  <c r="H56" i="15"/>
  <c r="G56" i="15" s="1"/>
  <c r="F56" i="15"/>
  <c r="H55" i="15"/>
  <c r="G55" i="15" s="1"/>
  <c r="F55" i="15"/>
  <c r="H54" i="15"/>
  <c r="G54" i="15" s="1"/>
  <c r="F54" i="15"/>
  <c r="H53" i="15"/>
  <c r="G53" i="15" s="1"/>
  <c r="F53" i="15"/>
  <c r="H52" i="15"/>
  <c r="G52" i="15" s="1"/>
  <c r="F52" i="15"/>
  <c r="H51" i="15"/>
  <c r="G51" i="15" s="1"/>
  <c r="F51" i="15"/>
  <c r="H50" i="15"/>
  <c r="G50" i="15" s="1"/>
  <c r="F50" i="15"/>
  <c r="H49" i="15"/>
  <c r="G49" i="15" s="1"/>
  <c r="F49" i="15"/>
  <c r="H48" i="15"/>
  <c r="G48" i="15" s="1"/>
  <c r="F48" i="15"/>
  <c r="H47" i="15"/>
  <c r="G47" i="15" s="1"/>
  <c r="F47" i="15"/>
  <c r="H46" i="15"/>
  <c r="G46" i="15" s="1"/>
  <c r="F46" i="15"/>
  <c r="H45" i="15"/>
  <c r="G45" i="15" s="1"/>
  <c r="F45" i="15"/>
  <c r="H44" i="15"/>
  <c r="G44" i="15" s="1"/>
  <c r="F44" i="15"/>
  <c r="H43" i="15"/>
  <c r="G43" i="15" s="1"/>
  <c r="F43" i="15"/>
  <c r="H42" i="15"/>
  <c r="G42" i="15" s="1"/>
  <c r="F42" i="15"/>
  <c r="H41" i="15"/>
  <c r="G41" i="15" s="1"/>
  <c r="F41" i="15"/>
  <c r="H40" i="15"/>
  <c r="G40" i="15" s="1"/>
  <c r="F40" i="15"/>
  <c r="H39" i="15"/>
  <c r="G39" i="15" s="1"/>
  <c r="F39" i="15"/>
  <c r="H38" i="15"/>
  <c r="G38" i="15" s="1"/>
  <c r="F38" i="15"/>
  <c r="H37" i="15"/>
  <c r="G37" i="15" s="1"/>
  <c r="F37" i="15"/>
  <c r="H36" i="15"/>
  <c r="G36" i="15" s="1"/>
  <c r="F36" i="15"/>
  <c r="H35" i="15"/>
  <c r="G35" i="15" s="1"/>
  <c r="F35" i="15"/>
  <c r="H34" i="15"/>
  <c r="G34" i="15" s="1"/>
  <c r="F34" i="15"/>
  <c r="H33" i="15"/>
  <c r="G33" i="15" s="1"/>
  <c r="F33" i="15"/>
  <c r="H32" i="15"/>
  <c r="G32" i="15" s="1"/>
  <c r="F32" i="15"/>
  <c r="H31" i="15"/>
  <c r="G31" i="15" s="1"/>
  <c r="F31" i="15"/>
  <c r="H30" i="15"/>
  <c r="G30" i="15" s="1"/>
  <c r="F30" i="15"/>
  <c r="H29" i="15"/>
  <c r="G29" i="15" s="1"/>
  <c r="F29" i="15"/>
  <c r="H28" i="15"/>
  <c r="G28" i="15" s="1"/>
  <c r="F28" i="15"/>
  <c r="H27" i="15"/>
  <c r="G27" i="15" s="1"/>
  <c r="F27" i="15"/>
  <c r="H26" i="15"/>
  <c r="G26" i="15" s="1"/>
  <c r="F26" i="15"/>
  <c r="H25" i="15"/>
  <c r="G25" i="15" s="1"/>
  <c r="F25" i="15"/>
  <c r="H24" i="15"/>
  <c r="G24" i="15" s="1"/>
  <c r="F24" i="15"/>
  <c r="H23" i="15"/>
  <c r="G23" i="15" s="1"/>
  <c r="F23" i="15"/>
  <c r="H22" i="15"/>
  <c r="G22" i="15" s="1"/>
  <c r="F22" i="15"/>
  <c r="H21" i="15"/>
  <c r="G21" i="15" s="1"/>
  <c r="F21" i="15"/>
  <c r="H20" i="15"/>
  <c r="G20" i="15" s="1"/>
  <c r="F20" i="15"/>
  <c r="H19" i="15"/>
  <c r="G19" i="15" s="1"/>
  <c r="F19" i="15"/>
  <c r="H18" i="15"/>
  <c r="G18" i="15" s="1"/>
  <c r="F18" i="15"/>
  <c r="H17" i="15"/>
  <c r="G17" i="15" s="1"/>
  <c r="F17" i="15"/>
  <c r="H16" i="15"/>
  <c r="G16" i="15" s="1"/>
  <c r="F16" i="15"/>
  <c r="H15" i="15"/>
  <c r="G15" i="15" s="1"/>
  <c r="F15" i="15"/>
  <c r="H14" i="15"/>
  <c r="G14" i="15" s="1"/>
  <c r="F14" i="15"/>
  <c r="H13" i="15"/>
  <c r="G13" i="15" s="1"/>
  <c r="F13" i="15"/>
  <c r="H12" i="15"/>
  <c r="G12" i="15" s="1"/>
  <c r="F12" i="15"/>
  <c r="H11" i="15"/>
  <c r="G11" i="15" s="1"/>
  <c r="F11" i="15"/>
  <c r="H10" i="15"/>
  <c r="G10" i="15" s="1"/>
  <c r="F10" i="15"/>
  <c r="H9" i="15"/>
  <c r="G9" i="15" s="1"/>
  <c r="F9" i="15"/>
  <c r="H8" i="15"/>
  <c r="G8" i="15" s="1"/>
  <c r="F8" i="15"/>
  <c r="H7" i="15"/>
  <c r="G7" i="15" s="1"/>
  <c r="F7" i="15"/>
  <c r="H6" i="15"/>
  <c r="G6" i="15" s="1"/>
  <c r="F6" i="15"/>
  <c r="H5" i="15"/>
  <c r="G5" i="15" s="1"/>
  <c r="F5" i="15"/>
  <c r="AJ103" i="7"/>
  <c r="AI103" i="7"/>
  <c r="AJ102" i="7"/>
  <c r="AI102" i="7"/>
  <c r="AJ101" i="7"/>
  <c r="AI101" i="7"/>
  <c r="AJ100" i="7"/>
  <c r="AI100" i="7"/>
  <c r="AJ99" i="7"/>
  <c r="AI99" i="7"/>
  <c r="AJ98" i="7"/>
  <c r="AI98" i="7"/>
  <c r="AJ97" i="7"/>
  <c r="AI97" i="7"/>
  <c r="AJ96" i="7"/>
  <c r="AI96" i="7"/>
  <c r="AJ95" i="7"/>
  <c r="AI95" i="7"/>
  <c r="AJ94" i="7"/>
  <c r="AI94" i="7"/>
  <c r="AJ93" i="7"/>
  <c r="AI93" i="7"/>
  <c r="AJ92" i="7"/>
  <c r="AI92" i="7"/>
  <c r="AJ91" i="7"/>
  <c r="AI91" i="7"/>
  <c r="AJ90" i="7"/>
  <c r="AI90" i="7"/>
  <c r="AJ89" i="7"/>
  <c r="AI89" i="7"/>
  <c r="AJ88" i="7"/>
  <c r="AI88" i="7"/>
  <c r="AJ87" i="7"/>
  <c r="AI87" i="7"/>
  <c r="AJ86" i="7"/>
  <c r="AI86" i="7"/>
  <c r="AJ85" i="7"/>
  <c r="AI85" i="7"/>
  <c r="AJ84" i="7"/>
  <c r="AI84" i="7"/>
  <c r="AJ83" i="7"/>
  <c r="AI83" i="7"/>
  <c r="AJ82" i="7"/>
  <c r="AI82" i="7"/>
  <c r="AJ81" i="7"/>
  <c r="AI81" i="7"/>
  <c r="AJ80" i="7"/>
  <c r="AI80" i="7"/>
  <c r="AJ79" i="7"/>
  <c r="AI79" i="7"/>
  <c r="AJ78" i="7"/>
  <c r="AI78" i="7"/>
  <c r="AJ77" i="7"/>
  <c r="AI77" i="7"/>
  <c r="AJ76" i="7"/>
  <c r="AI76" i="7"/>
  <c r="AJ75" i="7"/>
  <c r="AI75" i="7"/>
  <c r="AJ74" i="7"/>
  <c r="AI74" i="7"/>
  <c r="AJ73" i="7"/>
  <c r="AI73" i="7"/>
  <c r="AJ72" i="7"/>
  <c r="AI72" i="7"/>
  <c r="AJ71" i="7"/>
  <c r="AI71" i="7"/>
  <c r="AJ70" i="7"/>
  <c r="AI70" i="7"/>
  <c r="AJ69" i="7"/>
  <c r="AI69" i="7"/>
  <c r="AJ68" i="7"/>
  <c r="AI68" i="7"/>
  <c r="AJ67" i="7"/>
  <c r="AI67" i="7"/>
  <c r="AJ66" i="7"/>
  <c r="AI66" i="7"/>
  <c r="AJ65" i="7"/>
  <c r="AI65" i="7"/>
  <c r="AJ64" i="7"/>
  <c r="AI64" i="7"/>
  <c r="AJ63" i="7"/>
  <c r="AI63" i="7"/>
  <c r="AJ62" i="7"/>
  <c r="AI62" i="7"/>
  <c r="AJ61" i="7"/>
  <c r="AI61" i="7"/>
  <c r="AJ60" i="7"/>
  <c r="AI60" i="7"/>
  <c r="AJ59" i="7"/>
  <c r="AI59" i="7"/>
  <c r="AJ58" i="7"/>
  <c r="AI58" i="7"/>
  <c r="AJ57" i="7"/>
  <c r="AI57" i="7"/>
  <c r="AJ56" i="7"/>
  <c r="AI56" i="7"/>
  <c r="AJ55" i="7"/>
  <c r="AI55" i="7"/>
  <c r="AJ54" i="7"/>
  <c r="AI54" i="7"/>
  <c r="AJ53" i="7"/>
  <c r="AI53" i="7"/>
  <c r="AJ52" i="7"/>
  <c r="AI52" i="7"/>
  <c r="AJ51" i="7"/>
  <c r="AI51" i="7"/>
  <c r="AJ50" i="7"/>
  <c r="AI50" i="7"/>
  <c r="AJ49" i="7"/>
  <c r="AI49" i="7"/>
  <c r="AJ48" i="7"/>
  <c r="AI48" i="7"/>
  <c r="AJ47" i="7"/>
  <c r="AI47" i="7"/>
  <c r="AJ46" i="7"/>
  <c r="AI46" i="7"/>
  <c r="AJ45" i="7"/>
  <c r="AI45" i="7"/>
  <c r="AJ44" i="7"/>
  <c r="AI44" i="7"/>
  <c r="AJ43" i="7"/>
  <c r="AI43" i="7"/>
  <c r="AJ42" i="7"/>
  <c r="AI42" i="7"/>
  <c r="AJ41" i="7"/>
  <c r="AI41" i="7"/>
  <c r="AJ40" i="7"/>
  <c r="AI40" i="7"/>
  <c r="AJ39" i="7"/>
  <c r="AI39" i="7"/>
  <c r="AJ38" i="7"/>
  <c r="AI38" i="7"/>
  <c r="AJ37" i="7"/>
  <c r="AI37" i="7"/>
  <c r="AJ36" i="7"/>
  <c r="AI36" i="7"/>
  <c r="AJ35" i="7"/>
  <c r="AI35" i="7"/>
  <c r="AJ34" i="7"/>
  <c r="AI34" i="7"/>
  <c r="AJ33" i="7"/>
  <c r="AI33" i="7"/>
  <c r="AJ32" i="7"/>
  <c r="AI32" i="7"/>
  <c r="AJ31" i="7"/>
  <c r="AI31" i="7"/>
  <c r="AJ30" i="7"/>
  <c r="AI30" i="7"/>
  <c r="AJ29" i="7"/>
  <c r="AI29" i="7"/>
  <c r="AJ28" i="7"/>
  <c r="AI28" i="7"/>
  <c r="AJ27" i="7"/>
  <c r="AI27" i="7"/>
  <c r="AJ26" i="7"/>
  <c r="AI26" i="7"/>
  <c r="AJ25" i="7"/>
  <c r="AI25" i="7"/>
  <c r="AJ24" i="7"/>
  <c r="AI24" i="7"/>
  <c r="AJ23" i="7"/>
  <c r="AI23" i="7"/>
  <c r="AJ22" i="7"/>
  <c r="AI22" i="7"/>
  <c r="AJ21" i="7"/>
  <c r="AI21" i="7"/>
  <c r="AJ20" i="7"/>
  <c r="AI20" i="7"/>
  <c r="AJ19" i="7"/>
  <c r="AI19" i="7"/>
  <c r="AJ18" i="7"/>
  <c r="AI18" i="7"/>
  <c r="AJ17" i="7"/>
  <c r="AI17" i="7"/>
  <c r="AJ16" i="7"/>
  <c r="AJ3" i="7" s="1"/>
  <c r="AI16" i="7"/>
  <c r="AJ15" i="7"/>
  <c r="AI15" i="7"/>
  <c r="AJ14" i="7"/>
  <c r="AI14" i="7"/>
  <c r="AJ13" i="7"/>
  <c r="AI13" i="7"/>
  <c r="AJ12" i="7"/>
  <c r="AI12" i="7"/>
  <c r="AJ11" i="7"/>
  <c r="AI11" i="7"/>
  <c r="AJ10" i="7"/>
  <c r="AI10" i="7"/>
  <c r="AJ9" i="7"/>
  <c r="AI9" i="7"/>
  <c r="AJ8" i="7"/>
  <c r="AI8" i="7"/>
  <c r="AJ7" i="7"/>
  <c r="AI7" i="7"/>
  <c r="AJ6" i="7"/>
  <c r="AI6" i="7"/>
  <c r="AJ5" i="7"/>
  <c r="AI5" i="7"/>
  <c r="J103" i="7"/>
  <c r="I103" i="7"/>
  <c r="J102" i="7"/>
  <c r="I102" i="7"/>
  <c r="J101" i="7"/>
  <c r="I101" i="7"/>
  <c r="J100" i="7"/>
  <c r="I100" i="7"/>
  <c r="J99" i="7"/>
  <c r="I99" i="7"/>
  <c r="J98" i="7"/>
  <c r="I98" i="7"/>
  <c r="J97" i="7"/>
  <c r="I97" i="7"/>
  <c r="J96" i="7"/>
  <c r="I96" i="7"/>
  <c r="J95" i="7"/>
  <c r="I95" i="7"/>
  <c r="J94" i="7"/>
  <c r="I94" i="7"/>
  <c r="J93" i="7"/>
  <c r="I93" i="7"/>
  <c r="J92" i="7"/>
  <c r="I92" i="7"/>
  <c r="J91" i="7"/>
  <c r="I91" i="7"/>
  <c r="J90" i="7"/>
  <c r="I90" i="7"/>
  <c r="J89" i="7"/>
  <c r="I89" i="7"/>
  <c r="J88" i="7"/>
  <c r="I88" i="7"/>
  <c r="J87" i="7"/>
  <c r="I87" i="7"/>
  <c r="J86" i="7"/>
  <c r="I86" i="7"/>
  <c r="J85" i="7"/>
  <c r="I85" i="7"/>
  <c r="J84" i="7"/>
  <c r="I84" i="7"/>
  <c r="J83" i="7"/>
  <c r="I83" i="7"/>
  <c r="J82" i="7"/>
  <c r="I82" i="7"/>
  <c r="J81" i="7"/>
  <c r="I81" i="7"/>
  <c r="J80" i="7"/>
  <c r="I80" i="7"/>
  <c r="J79" i="7"/>
  <c r="I79" i="7"/>
  <c r="J78" i="7"/>
  <c r="I78" i="7"/>
  <c r="J77" i="7"/>
  <c r="I77" i="7"/>
  <c r="J76" i="7"/>
  <c r="I76" i="7"/>
  <c r="J75" i="7"/>
  <c r="I75" i="7"/>
  <c r="J74" i="7"/>
  <c r="I74" i="7"/>
  <c r="J73" i="7"/>
  <c r="I73" i="7"/>
  <c r="J72" i="7"/>
  <c r="I72" i="7"/>
  <c r="J71" i="7"/>
  <c r="I71" i="7"/>
  <c r="J70" i="7"/>
  <c r="I70" i="7"/>
  <c r="J69" i="7"/>
  <c r="I69" i="7"/>
  <c r="J68" i="7"/>
  <c r="I68" i="7"/>
  <c r="J67" i="7"/>
  <c r="I67" i="7"/>
  <c r="J66" i="7"/>
  <c r="I66" i="7"/>
  <c r="J65" i="7"/>
  <c r="I65" i="7"/>
  <c r="J64" i="7"/>
  <c r="I64" i="7"/>
  <c r="J63" i="7"/>
  <c r="I63" i="7"/>
  <c r="J62" i="7"/>
  <c r="I62" i="7"/>
  <c r="J61" i="7"/>
  <c r="I61" i="7"/>
  <c r="J60" i="7"/>
  <c r="I60" i="7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J47" i="7"/>
  <c r="I47" i="7"/>
  <c r="J46" i="7"/>
  <c r="I46" i="7"/>
  <c r="J45" i="7"/>
  <c r="I45" i="7"/>
  <c r="J44" i="7"/>
  <c r="I44" i="7"/>
  <c r="J43" i="7"/>
  <c r="I43" i="7"/>
  <c r="J42" i="7"/>
  <c r="I42" i="7"/>
  <c r="J41" i="7"/>
  <c r="I41" i="7"/>
  <c r="J40" i="7"/>
  <c r="I40" i="7"/>
  <c r="J39" i="7"/>
  <c r="I39" i="7"/>
  <c r="J38" i="7"/>
  <c r="I38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I24" i="7"/>
  <c r="J23" i="7"/>
  <c r="I23" i="7"/>
  <c r="J22" i="7"/>
  <c r="I22" i="7"/>
  <c r="J21" i="7"/>
  <c r="I21" i="7"/>
  <c r="J20" i="7"/>
  <c r="I20" i="7"/>
  <c r="J19" i="7"/>
  <c r="I19" i="7"/>
  <c r="J18" i="7"/>
  <c r="I18" i="7"/>
  <c r="J17" i="7"/>
  <c r="I17" i="7"/>
  <c r="J16" i="7"/>
  <c r="J3" i="7" s="1"/>
  <c r="I16" i="7"/>
  <c r="J15" i="7"/>
  <c r="I15" i="7"/>
  <c r="J14" i="7"/>
  <c r="I14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U51" i="17"/>
  <c r="T51" i="17"/>
  <c r="R51" i="17"/>
  <c r="Q51" i="17"/>
  <c r="P51" i="17"/>
  <c r="U50" i="17"/>
  <c r="T50" i="17"/>
  <c r="R50" i="17"/>
  <c r="Q50" i="17"/>
  <c r="P50" i="17"/>
  <c r="U49" i="17"/>
  <c r="T49" i="17"/>
  <c r="R49" i="17"/>
  <c r="Q49" i="17"/>
  <c r="P49" i="17"/>
  <c r="U48" i="17"/>
  <c r="T48" i="17"/>
  <c r="R48" i="17"/>
  <c r="Q48" i="17"/>
  <c r="P48" i="17"/>
  <c r="U47" i="17"/>
  <c r="T47" i="17"/>
  <c r="R47" i="17"/>
  <c r="Q47" i="17"/>
  <c r="P47" i="17"/>
  <c r="U46" i="17"/>
  <c r="T46" i="17"/>
  <c r="R46" i="17"/>
  <c r="Q46" i="17"/>
  <c r="P46" i="17"/>
  <c r="U45" i="17"/>
  <c r="T45" i="17"/>
  <c r="R45" i="17"/>
  <c r="Q45" i="17"/>
  <c r="P45" i="17"/>
  <c r="U44" i="17"/>
  <c r="T44" i="17"/>
  <c r="R44" i="17"/>
  <c r="Q44" i="17"/>
  <c r="P44" i="17"/>
  <c r="U43" i="17"/>
  <c r="T43" i="17"/>
  <c r="R43" i="17"/>
  <c r="Q43" i="17"/>
  <c r="P43" i="17"/>
  <c r="U42" i="17"/>
  <c r="T42" i="17"/>
  <c r="R42" i="17"/>
  <c r="Q42" i="17"/>
  <c r="P42" i="17"/>
  <c r="U41" i="17"/>
  <c r="T41" i="17"/>
  <c r="R41" i="17"/>
  <c r="Q41" i="17"/>
  <c r="P41" i="17"/>
  <c r="U40" i="17"/>
  <c r="T40" i="17"/>
  <c r="R40" i="17"/>
  <c r="Q40" i="17"/>
  <c r="P40" i="17"/>
  <c r="U39" i="17"/>
  <c r="T39" i="17"/>
  <c r="R39" i="17"/>
  <c r="Q39" i="17"/>
  <c r="P39" i="17"/>
  <c r="U38" i="17"/>
  <c r="T38" i="17"/>
  <c r="R38" i="17"/>
  <c r="Q38" i="17"/>
  <c r="P38" i="17"/>
  <c r="U37" i="17"/>
  <c r="T37" i="17"/>
  <c r="R37" i="17"/>
  <c r="Q37" i="17"/>
  <c r="P37" i="17"/>
  <c r="U36" i="17"/>
  <c r="T36" i="17"/>
  <c r="R36" i="17"/>
  <c r="Q36" i="17"/>
  <c r="P36" i="17"/>
  <c r="U35" i="17"/>
  <c r="T35" i="17"/>
  <c r="R35" i="17"/>
  <c r="Q35" i="17"/>
  <c r="P35" i="17"/>
  <c r="U34" i="17"/>
  <c r="T34" i="17"/>
  <c r="R34" i="17"/>
  <c r="Q34" i="17"/>
  <c r="P34" i="17"/>
  <c r="U33" i="17"/>
  <c r="T33" i="17"/>
  <c r="R33" i="17"/>
  <c r="Q33" i="17"/>
  <c r="P33" i="17"/>
  <c r="U32" i="17"/>
  <c r="T32" i="17"/>
  <c r="R32" i="17"/>
  <c r="Q32" i="17"/>
  <c r="P32" i="17"/>
  <c r="U31" i="17"/>
  <c r="T31" i="17"/>
  <c r="R31" i="17"/>
  <c r="Q31" i="17"/>
  <c r="P31" i="17"/>
  <c r="U30" i="17"/>
  <c r="T30" i="17"/>
  <c r="R30" i="17"/>
  <c r="Q30" i="17"/>
  <c r="P30" i="17"/>
  <c r="U29" i="17"/>
  <c r="T29" i="17"/>
  <c r="R29" i="17"/>
  <c r="Q29" i="17"/>
  <c r="P29" i="17"/>
  <c r="U28" i="17"/>
  <c r="T28" i="17"/>
  <c r="R28" i="17"/>
  <c r="Q28" i="17"/>
  <c r="P28" i="17"/>
  <c r="U27" i="17"/>
  <c r="T27" i="17"/>
  <c r="R27" i="17"/>
  <c r="Q27" i="17"/>
  <c r="P27" i="17"/>
  <c r="U26" i="17"/>
  <c r="T26" i="17"/>
  <c r="R26" i="17"/>
  <c r="Q26" i="17"/>
  <c r="P26" i="17"/>
  <c r="U25" i="17"/>
  <c r="T25" i="17"/>
  <c r="R25" i="17"/>
  <c r="Q25" i="17"/>
  <c r="P25" i="17"/>
  <c r="U24" i="17"/>
  <c r="T24" i="17"/>
  <c r="R24" i="17"/>
  <c r="Q24" i="17"/>
  <c r="P24" i="17"/>
  <c r="U23" i="17"/>
  <c r="T23" i="17"/>
  <c r="R23" i="17"/>
  <c r="Q23" i="17"/>
  <c r="P23" i="17"/>
  <c r="U22" i="17"/>
  <c r="T22" i="17"/>
  <c r="R22" i="17"/>
  <c r="Q22" i="17"/>
  <c r="P22" i="17"/>
  <c r="U21" i="17"/>
  <c r="T21" i="17"/>
  <c r="R21" i="17"/>
  <c r="Q21" i="17"/>
  <c r="P21" i="17"/>
  <c r="U20" i="17"/>
  <c r="T20" i="17"/>
  <c r="R20" i="17"/>
  <c r="Q20" i="17"/>
  <c r="P20" i="17"/>
  <c r="U19" i="17"/>
  <c r="T19" i="17"/>
  <c r="R19" i="17"/>
  <c r="Q19" i="17"/>
  <c r="P19" i="17"/>
  <c r="U18" i="17"/>
  <c r="T18" i="17"/>
  <c r="R18" i="17"/>
  <c r="Q18" i="17"/>
  <c r="P18" i="17"/>
  <c r="U17" i="17"/>
  <c r="T17" i="17"/>
  <c r="R17" i="17"/>
  <c r="Q17" i="17"/>
  <c r="P17" i="17"/>
  <c r="U16" i="17"/>
  <c r="T16" i="17"/>
  <c r="R16" i="17"/>
  <c r="Q16" i="17"/>
  <c r="P16" i="17"/>
  <c r="U15" i="17"/>
  <c r="T15" i="17"/>
  <c r="R15" i="17"/>
  <c r="Q15" i="17"/>
  <c r="P15" i="17"/>
  <c r="U14" i="17"/>
  <c r="T14" i="17"/>
  <c r="R14" i="17"/>
  <c r="Q14" i="17"/>
  <c r="P14" i="17"/>
  <c r="U13" i="17"/>
  <c r="T13" i="17"/>
  <c r="R13" i="17"/>
  <c r="Q13" i="17"/>
  <c r="P13" i="17"/>
  <c r="U12" i="17"/>
  <c r="T12" i="17"/>
  <c r="R12" i="17"/>
  <c r="Q12" i="17"/>
  <c r="P12" i="17"/>
  <c r="U11" i="17"/>
  <c r="T11" i="17"/>
  <c r="R11" i="17"/>
  <c r="Q11" i="17"/>
  <c r="P11" i="17"/>
  <c r="U10" i="17"/>
  <c r="T10" i="17"/>
  <c r="R10" i="17"/>
  <c r="Q10" i="17"/>
  <c r="P10" i="17"/>
  <c r="U9" i="17"/>
  <c r="T9" i="17"/>
  <c r="R9" i="17"/>
  <c r="Q9" i="17"/>
  <c r="P9" i="17"/>
  <c r="U8" i="17"/>
  <c r="T8" i="17"/>
  <c r="R8" i="17"/>
  <c r="Q8" i="17"/>
  <c r="P8" i="17"/>
  <c r="U7" i="17"/>
  <c r="T7" i="17"/>
  <c r="R7" i="17"/>
  <c r="Q7" i="17"/>
  <c r="P7" i="17"/>
  <c r="U6" i="17"/>
  <c r="T6" i="17"/>
  <c r="R6" i="17"/>
  <c r="Q6" i="17"/>
  <c r="P6" i="17"/>
  <c r="U5" i="17"/>
  <c r="T5" i="17"/>
  <c r="R5" i="17"/>
  <c r="Q5" i="17"/>
  <c r="P5" i="17"/>
  <c r="U4" i="17"/>
  <c r="T4" i="17"/>
  <c r="R4" i="17"/>
  <c r="Q4" i="17"/>
  <c r="P4" i="17"/>
  <c r="U3" i="17"/>
  <c r="T3" i="17"/>
  <c r="R3" i="17"/>
  <c r="Q3" i="17"/>
  <c r="P3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T205" i="4"/>
  <c r="R205" i="4"/>
  <c r="P205" i="4"/>
  <c r="N205" i="4"/>
  <c r="L205" i="4"/>
  <c r="T204" i="4"/>
  <c r="R204" i="4"/>
  <c r="P204" i="4"/>
  <c r="N204" i="4"/>
  <c r="L204" i="4"/>
  <c r="T203" i="4"/>
  <c r="R203" i="4"/>
  <c r="P203" i="4"/>
  <c r="N203" i="4"/>
  <c r="L203" i="4"/>
  <c r="T202" i="4"/>
  <c r="R202" i="4"/>
  <c r="P202" i="4"/>
  <c r="N202" i="4"/>
  <c r="L202" i="4"/>
  <c r="T201" i="4"/>
  <c r="R201" i="4"/>
  <c r="P201" i="4"/>
  <c r="N201" i="4"/>
  <c r="L201" i="4"/>
  <c r="T200" i="4"/>
  <c r="R200" i="4"/>
  <c r="P200" i="4"/>
  <c r="N200" i="4"/>
  <c r="L200" i="4"/>
  <c r="T199" i="4"/>
  <c r="R199" i="4"/>
  <c r="P199" i="4"/>
  <c r="N199" i="4"/>
  <c r="L199" i="4"/>
  <c r="T198" i="4"/>
  <c r="R198" i="4"/>
  <c r="P198" i="4"/>
  <c r="N198" i="4"/>
  <c r="L198" i="4"/>
  <c r="T197" i="4"/>
  <c r="R197" i="4"/>
  <c r="P197" i="4"/>
  <c r="N197" i="4"/>
  <c r="L197" i="4"/>
  <c r="T196" i="4"/>
  <c r="R196" i="4"/>
  <c r="P196" i="4"/>
  <c r="N196" i="4"/>
  <c r="L196" i="4"/>
  <c r="T195" i="4"/>
  <c r="R195" i="4"/>
  <c r="P195" i="4"/>
  <c r="N195" i="4"/>
  <c r="L195" i="4"/>
  <c r="T194" i="4"/>
  <c r="R194" i="4"/>
  <c r="P194" i="4"/>
  <c r="N194" i="4"/>
  <c r="L194" i="4"/>
  <c r="T193" i="4"/>
  <c r="R193" i="4"/>
  <c r="P193" i="4"/>
  <c r="N193" i="4"/>
  <c r="L193" i="4"/>
  <c r="T192" i="4"/>
  <c r="R192" i="4"/>
  <c r="P192" i="4"/>
  <c r="N192" i="4"/>
  <c r="L192" i="4"/>
  <c r="T191" i="4"/>
  <c r="R191" i="4"/>
  <c r="P191" i="4"/>
  <c r="N191" i="4"/>
  <c r="L191" i="4"/>
  <c r="T190" i="4"/>
  <c r="R190" i="4"/>
  <c r="P190" i="4"/>
  <c r="N190" i="4"/>
  <c r="L190" i="4"/>
  <c r="T189" i="4"/>
  <c r="R189" i="4"/>
  <c r="P189" i="4"/>
  <c r="N189" i="4"/>
  <c r="L189" i="4"/>
  <c r="T188" i="4"/>
  <c r="R188" i="4"/>
  <c r="P188" i="4"/>
  <c r="N188" i="4"/>
  <c r="L188" i="4"/>
  <c r="T187" i="4"/>
  <c r="R187" i="4"/>
  <c r="P187" i="4"/>
  <c r="N187" i="4"/>
  <c r="L187" i="4"/>
  <c r="T186" i="4"/>
  <c r="R186" i="4"/>
  <c r="P186" i="4"/>
  <c r="N186" i="4"/>
  <c r="L186" i="4"/>
  <c r="T185" i="4"/>
  <c r="R185" i="4"/>
  <c r="P185" i="4"/>
  <c r="N185" i="4"/>
  <c r="L185" i="4"/>
  <c r="T184" i="4"/>
  <c r="R184" i="4"/>
  <c r="P184" i="4"/>
  <c r="N184" i="4"/>
  <c r="L184" i="4"/>
  <c r="T183" i="4"/>
  <c r="R183" i="4"/>
  <c r="P183" i="4"/>
  <c r="N183" i="4"/>
  <c r="L183" i="4"/>
  <c r="T182" i="4"/>
  <c r="R182" i="4"/>
  <c r="P182" i="4"/>
  <c r="N182" i="4"/>
  <c r="L182" i="4"/>
  <c r="T181" i="4"/>
  <c r="R181" i="4"/>
  <c r="P181" i="4"/>
  <c r="N181" i="4"/>
  <c r="L181" i="4"/>
  <c r="T180" i="4"/>
  <c r="R180" i="4"/>
  <c r="P180" i="4"/>
  <c r="N180" i="4"/>
  <c r="L180" i="4"/>
  <c r="T179" i="4"/>
  <c r="R179" i="4"/>
  <c r="P179" i="4"/>
  <c r="N179" i="4"/>
  <c r="L179" i="4"/>
  <c r="T178" i="4"/>
  <c r="R178" i="4"/>
  <c r="P178" i="4"/>
  <c r="N178" i="4"/>
  <c r="L178" i="4"/>
  <c r="T177" i="4"/>
  <c r="R177" i="4"/>
  <c r="P177" i="4"/>
  <c r="N177" i="4"/>
  <c r="L177" i="4"/>
  <c r="T176" i="4"/>
  <c r="R176" i="4"/>
  <c r="P176" i="4"/>
  <c r="N176" i="4"/>
  <c r="L176" i="4"/>
  <c r="T175" i="4"/>
  <c r="R175" i="4"/>
  <c r="P175" i="4"/>
  <c r="N175" i="4"/>
  <c r="L175" i="4"/>
  <c r="T174" i="4"/>
  <c r="R174" i="4"/>
  <c r="P174" i="4"/>
  <c r="N174" i="4"/>
  <c r="L174" i="4"/>
  <c r="T173" i="4"/>
  <c r="R173" i="4"/>
  <c r="P173" i="4"/>
  <c r="N173" i="4"/>
  <c r="L173" i="4"/>
  <c r="T172" i="4"/>
  <c r="R172" i="4"/>
  <c r="P172" i="4"/>
  <c r="N172" i="4"/>
  <c r="L172" i="4"/>
  <c r="T171" i="4"/>
  <c r="R171" i="4"/>
  <c r="P171" i="4"/>
  <c r="N171" i="4"/>
  <c r="L171" i="4"/>
  <c r="T170" i="4"/>
  <c r="R170" i="4"/>
  <c r="P170" i="4"/>
  <c r="N170" i="4"/>
  <c r="L170" i="4"/>
  <c r="T169" i="4"/>
  <c r="R169" i="4"/>
  <c r="P169" i="4"/>
  <c r="N169" i="4"/>
  <c r="L169" i="4"/>
  <c r="T168" i="4"/>
  <c r="R168" i="4"/>
  <c r="P168" i="4"/>
  <c r="N168" i="4"/>
  <c r="L168" i="4"/>
  <c r="T167" i="4"/>
  <c r="R167" i="4"/>
  <c r="P167" i="4"/>
  <c r="N167" i="4"/>
  <c r="L167" i="4"/>
  <c r="T166" i="4"/>
  <c r="R166" i="4"/>
  <c r="P166" i="4"/>
  <c r="N166" i="4"/>
  <c r="L166" i="4"/>
  <c r="T165" i="4"/>
  <c r="R165" i="4"/>
  <c r="P165" i="4"/>
  <c r="N165" i="4"/>
  <c r="L165" i="4"/>
  <c r="T164" i="4"/>
  <c r="R164" i="4"/>
  <c r="P164" i="4"/>
  <c r="N164" i="4"/>
  <c r="L164" i="4"/>
  <c r="T163" i="4"/>
  <c r="R163" i="4"/>
  <c r="P163" i="4"/>
  <c r="N163" i="4"/>
  <c r="L163" i="4"/>
  <c r="T162" i="4"/>
  <c r="R162" i="4"/>
  <c r="P162" i="4"/>
  <c r="N162" i="4"/>
  <c r="L162" i="4"/>
  <c r="T161" i="4"/>
  <c r="R161" i="4"/>
  <c r="P161" i="4"/>
  <c r="N161" i="4"/>
  <c r="L161" i="4"/>
  <c r="T160" i="4"/>
  <c r="R160" i="4"/>
  <c r="P160" i="4"/>
  <c r="N160" i="4"/>
  <c r="L160" i="4"/>
  <c r="T159" i="4"/>
  <c r="R159" i="4"/>
  <c r="P159" i="4"/>
  <c r="N159" i="4"/>
  <c r="L159" i="4"/>
  <c r="T158" i="4"/>
  <c r="R158" i="4"/>
  <c r="P158" i="4"/>
  <c r="N158" i="4"/>
  <c r="L158" i="4"/>
  <c r="T157" i="4"/>
  <c r="R157" i="4"/>
  <c r="P157" i="4"/>
  <c r="N157" i="4"/>
  <c r="L157" i="4"/>
  <c r="T156" i="4"/>
  <c r="R156" i="4"/>
  <c r="P156" i="4"/>
  <c r="N156" i="4"/>
  <c r="L156" i="4"/>
  <c r="T155" i="4"/>
  <c r="R155" i="4"/>
  <c r="P155" i="4"/>
  <c r="N155" i="4"/>
  <c r="L155" i="4"/>
  <c r="T154" i="4"/>
  <c r="R154" i="4"/>
  <c r="P154" i="4"/>
  <c r="N154" i="4"/>
  <c r="L154" i="4"/>
  <c r="T153" i="4"/>
  <c r="R153" i="4"/>
  <c r="P153" i="4"/>
  <c r="N153" i="4"/>
  <c r="L153" i="4"/>
  <c r="T152" i="4"/>
  <c r="R152" i="4"/>
  <c r="P152" i="4"/>
  <c r="N152" i="4"/>
  <c r="L152" i="4"/>
  <c r="T151" i="4"/>
  <c r="R151" i="4"/>
  <c r="P151" i="4"/>
  <c r="N151" i="4"/>
  <c r="L151" i="4"/>
  <c r="T150" i="4"/>
  <c r="R150" i="4"/>
  <c r="P150" i="4"/>
  <c r="N150" i="4"/>
  <c r="L150" i="4"/>
  <c r="T149" i="4"/>
  <c r="R149" i="4"/>
  <c r="P149" i="4"/>
  <c r="N149" i="4"/>
  <c r="L149" i="4"/>
  <c r="T148" i="4"/>
  <c r="R148" i="4"/>
  <c r="P148" i="4"/>
  <c r="N148" i="4"/>
  <c r="L148" i="4"/>
  <c r="T147" i="4"/>
  <c r="R147" i="4"/>
  <c r="P147" i="4"/>
  <c r="N147" i="4"/>
  <c r="L147" i="4"/>
  <c r="T146" i="4"/>
  <c r="R146" i="4"/>
  <c r="P146" i="4"/>
  <c r="N146" i="4"/>
  <c r="L146" i="4"/>
  <c r="T145" i="4"/>
  <c r="R145" i="4"/>
  <c r="P145" i="4"/>
  <c r="N145" i="4"/>
  <c r="L145" i="4"/>
  <c r="T144" i="4"/>
  <c r="R144" i="4"/>
  <c r="P144" i="4"/>
  <c r="N144" i="4"/>
  <c r="L144" i="4"/>
  <c r="T143" i="4"/>
  <c r="R143" i="4"/>
  <c r="P143" i="4"/>
  <c r="N143" i="4"/>
  <c r="L143" i="4"/>
  <c r="T142" i="4"/>
  <c r="R142" i="4"/>
  <c r="P142" i="4"/>
  <c r="N142" i="4"/>
  <c r="L142" i="4"/>
  <c r="T141" i="4"/>
  <c r="R141" i="4"/>
  <c r="P141" i="4"/>
  <c r="N141" i="4"/>
  <c r="L141" i="4"/>
  <c r="T140" i="4"/>
  <c r="R140" i="4"/>
  <c r="P140" i="4"/>
  <c r="N140" i="4"/>
  <c r="L140" i="4"/>
  <c r="T139" i="4"/>
  <c r="R139" i="4"/>
  <c r="P139" i="4"/>
  <c r="N139" i="4"/>
  <c r="L139" i="4"/>
  <c r="T138" i="4"/>
  <c r="R138" i="4"/>
  <c r="P138" i="4"/>
  <c r="N138" i="4"/>
  <c r="L138" i="4"/>
  <c r="T137" i="4"/>
  <c r="R137" i="4"/>
  <c r="P137" i="4"/>
  <c r="N137" i="4"/>
  <c r="L137" i="4"/>
  <c r="T136" i="4"/>
  <c r="R136" i="4"/>
  <c r="P136" i="4"/>
  <c r="N136" i="4"/>
  <c r="L136" i="4"/>
  <c r="T135" i="4"/>
  <c r="R135" i="4"/>
  <c r="P135" i="4"/>
  <c r="N135" i="4"/>
  <c r="L135" i="4"/>
  <c r="T134" i="4"/>
  <c r="R134" i="4"/>
  <c r="P134" i="4"/>
  <c r="N134" i="4"/>
  <c r="L134" i="4"/>
  <c r="T133" i="4"/>
  <c r="R133" i="4"/>
  <c r="P133" i="4"/>
  <c r="N133" i="4"/>
  <c r="L133" i="4"/>
  <c r="T132" i="4"/>
  <c r="R132" i="4"/>
  <c r="P132" i="4"/>
  <c r="N132" i="4"/>
  <c r="L132" i="4"/>
  <c r="T131" i="4"/>
  <c r="R131" i="4"/>
  <c r="P131" i="4"/>
  <c r="N131" i="4"/>
  <c r="L131" i="4"/>
  <c r="T130" i="4"/>
  <c r="R130" i="4"/>
  <c r="P130" i="4"/>
  <c r="N130" i="4"/>
  <c r="L130" i="4"/>
  <c r="T129" i="4"/>
  <c r="R129" i="4"/>
  <c r="P129" i="4"/>
  <c r="N129" i="4"/>
  <c r="L129" i="4"/>
  <c r="T128" i="4"/>
  <c r="R128" i="4"/>
  <c r="P128" i="4"/>
  <c r="N128" i="4"/>
  <c r="L128" i="4"/>
  <c r="T127" i="4"/>
  <c r="R127" i="4"/>
  <c r="P127" i="4"/>
  <c r="N127" i="4"/>
  <c r="L127" i="4"/>
  <c r="T126" i="4"/>
  <c r="R126" i="4"/>
  <c r="P126" i="4"/>
  <c r="N126" i="4"/>
  <c r="L126" i="4"/>
  <c r="T125" i="4"/>
  <c r="R125" i="4"/>
  <c r="P125" i="4"/>
  <c r="N125" i="4"/>
  <c r="L125" i="4"/>
  <c r="T124" i="4"/>
  <c r="R124" i="4"/>
  <c r="P124" i="4"/>
  <c r="N124" i="4"/>
  <c r="L124" i="4"/>
  <c r="T123" i="4"/>
  <c r="R123" i="4"/>
  <c r="P123" i="4"/>
  <c r="N123" i="4"/>
  <c r="L123" i="4"/>
  <c r="T122" i="4"/>
  <c r="R122" i="4"/>
  <c r="P122" i="4"/>
  <c r="N122" i="4"/>
  <c r="L122" i="4"/>
  <c r="T121" i="4"/>
  <c r="R121" i="4"/>
  <c r="P121" i="4"/>
  <c r="N121" i="4"/>
  <c r="L121" i="4"/>
  <c r="T120" i="4"/>
  <c r="R120" i="4"/>
  <c r="P120" i="4"/>
  <c r="N120" i="4"/>
  <c r="L120" i="4"/>
  <c r="T119" i="4"/>
  <c r="R119" i="4"/>
  <c r="P119" i="4"/>
  <c r="N119" i="4"/>
  <c r="L119" i="4"/>
  <c r="T118" i="4"/>
  <c r="R118" i="4"/>
  <c r="P118" i="4"/>
  <c r="N118" i="4"/>
  <c r="L118" i="4"/>
  <c r="T117" i="4"/>
  <c r="R117" i="4"/>
  <c r="P117" i="4"/>
  <c r="N117" i="4"/>
  <c r="L117" i="4"/>
  <c r="T116" i="4"/>
  <c r="R116" i="4"/>
  <c r="P116" i="4"/>
  <c r="N116" i="4"/>
  <c r="L116" i="4"/>
  <c r="T115" i="4"/>
  <c r="R115" i="4"/>
  <c r="P115" i="4"/>
  <c r="N115" i="4"/>
  <c r="L115" i="4"/>
  <c r="T114" i="4"/>
  <c r="R114" i="4"/>
  <c r="P114" i="4"/>
  <c r="N114" i="4"/>
  <c r="L114" i="4"/>
  <c r="T113" i="4"/>
  <c r="R113" i="4"/>
  <c r="P113" i="4"/>
  <c r="N113" i="4"/>
  <c r="L113" i="4"/>
  <c r="T112" i="4"/>
  <c r="R112" i="4"/>
  <c r="P112" i="4"/>
  <c r="N112" i="4"/>
  <c r="L112" i="4"/>
  <c r="T111" i="4"/>
  <c r="R111" i="4"/>
  <c r="P111" i="4"/>
  <c r="N111" i="4"/>
  <c r="L111" i="4"/>
  <c r="T110" i="4"/>
  <c r="R110" i="4"/>
  <c r="P110" i="4"/>
  <c r="N110" i="4"/>
  <c r="L110" i="4"/>
  <c r="T109" i="4"/>
  <c r="R109" i="4"/>
  <c r="P109" i="4"/>
  <c r="N109" i="4"/>
  <c r="L109" i="4"/>
  <c r="T108" i="4"/>
  <c r="R108" i="4"/>
  <c r="P108" i="4"/>
  <c r="N108" i="4"/>
  <c r="L108" i="4"/>
  <c r="T107" i="4"/>
  <c r="R107" i="4"/>
  <c r="P107" i="4"/>
  <c r="N107" i="4"/>
  <c r="L107" i="4"/>
  <c r="T106" i="4"/>
  <c r="R106" i="4"/>
  <c r="P106" i="4"/>
  <c r="N106" i="4"/>
  <c r="L106" i="4"/>
  <c r="T105" i="4"/>
  <c r="R105" i="4"/>
  <c r="P105" i="4"/>
  <c r="N105" i="4"/>
  <c r="L105" i="4"/>
  <c r="T104" i="4"/>
  <c r="R104" i="4"/>
  <c r="P104" i="4"/>
  <c r="N104" i="4"/>
  <c r="L104" i="4"/>
  <c r="T103" i="4"/>
  <c r="R103" i="4"/>
  <c r="P103" i="4"/>
  <c r="N103" i="4"/>
  <c r="L103" i="4"/>
  <c r="T102" i="4"/>
  <c r="R102" i="4"/>
  <c r="P102" i="4"/>
  <c r="N102" i="4"/>
  <c r="L102" i="4"/>
  <c r="T101" i="4"/>
  <c r="R101" i="4"/>
  <c r="P101" i="4"/>
  <c r="N101" i="4"/>
  <c r="L101" i="4"/>
  <c r="T100" i="4"/>
  <c r="R100" i="4"/>
  <c r="P100" i="4"/>
  <c r="N100" i="4"/>
  <c r="L100" i="4"/>
  <c r="T99" i="4"/>
  <c r="R99" i="4"/>
  <c r="P99" i="4"/>
  <c r="N99" i="4"/>
  <c r="L99" i="4"/>
  <c r="T98" i="4"/>
  <c r="R98" i="4"/>
  <c r="P98" i="4"/>
  <c r="N98" i="4"/>
  <c r="L98" i="4"/>
  <c r="T97" i="4"/>
  <c r="R97" i="4"/>
  <c r="P97" i="4"/>
  <c r="N97" i="4"/>
  <c r="L97" i="4"/>
  <c r="T96" i="4"/>
  <c r="R96" i="4"/>
  <c r="P96" i="4"/>
  <c r="N96" i="4"/>
  <c r="L96" i="4"/>
  <c r="T95" i="4"/>
  <c r="R95" i="4"/>
  <c r="P95" i="4"/>
  <c r="N95" i="4"/>
  <c r="L95" i="4"/>
  <c r="T94" i="4"/>
  <c r="R94" i="4"/>
  <c r="P94" i="4"/>
  <c r="N94" i="4"/>
  <c r="L94" i="4"/>
  <c r="T93" i="4"/>
  <c r="R93" i="4"/>
  <c r="P93" i="4"/>
  <c r="N93" i="4"/>
  <c r="L93" i="4"/>
  <c r="T92" i="4"/>
  <c r="R92" i="4"/>
  <c r="P92" i="4"/>
  <c r="N92" i="4"/>
  <c r="L92" i="4"/>
  <c r="T91" i="4"/>
  <c r="R91" i="4"/>
  <c r="P91" i="4"/>
  <c r="N91" i="4"/>
  <c r="L91" i="4"/>
  <c r="T90" i="4"/>
  <c r="R90" i="4"/>
  <c r="P90" i="4"/>
  <c r="N90" i="4"/>
  <c r="L90" i="4"/>
  <c r="T89" i="4"/>
  <c r="R89" i="4"/>
  <c r="P89" i="4"/>
  <c r="N89" i="4"/>
  <c r="L89" i="4"/>
  <c r="T88" i="4"/>
  <c r="R88" i="4"/>
  <c r="P88" i="4"/>
  <c r="N88" i="4"/>
  <c r="L88" i="4"/>
  <c r="T87" i="4"/>
  <c r="R87" i="4"/>
  <c r="P87" i="4"/>
  <c r="N87" i="4"/>
  <c r="L87" i="4"/>
  <c r="T86" i="4"/>
  <c r="R86" i="4"/>
  <c r="P86" i="4"/>
  <c r="N86" i="4"/>
  <c r="L86" i="4"/>
  <c r="T85" i="4"/>
  <c r="R85" i="4"/>
  <c r="P85" i="4"/>
  <c r="N85" i="4"/>
  <c r="L85" i="4"/>
  <c r="T84" i="4"/>
  <c r="R84" i="4"/>
  <c r="P84" i="4"/>
  <c r="N84" i="4"/>
  <c r="L84" i="4"/>
  <c r="T83" i="4"/>
  <c r="R83" i="4"/>
  <c r="P83" i="4"/>
  <c r="N83" i="4"/>
  <c r="L83" i="4"/>
  <c r="T82" i="4"/>
  <c r="R82" i="4"/>
  <c r="P82" i="4"/>
  <c r="N82" i="4"/>
  <c r="L82" i="4"/>
  <c r="T81" i="4"/>
  <c r="R81" i="4"/>
  <c r="P81" i="4"/>
  <c r="N81" i="4"/>
  <c r="L81" i="4"/>
  <c r="T80" i="4"/>
  <c r="R80" i="4"/>
  <c r="P80" i="4"/>
  <c r="N80" i="4"/>
  <c r="L80" i="4"/>
  <c r="T79" i="4"/>
  <c r="R79" i="4"/>
  <c r="P79" i="4"/>
  <c r="N79" i="4"/>
  <c r="L79" i="4"/>
  <c r="T78" i="4"/>
  <c r="R78" i="4"/>
  <c r="P78" i="4"/>
  <c r="N78" i="4"/>
  <c r="L78" i="4"/>
  <c r="T77" i="4"/>
  <c r="R77" i="4"/>
  <c r="P77" i="4"/>
  <c r="N77" i="4"/>
  <c r="L77" i="4"/>
  <c r="T76" i="4"/>
  <c r="R76" i="4"/>
  <c r="P76" i="4"/>
  <c r="N76" i="4"/>
  <c r="L76" i="4"/>
  <c r="T75" i="4"/>
  <c r="R75" i="4"/>
  <c r="P75" i="4"/>
  <c r="N75" i="4"/>
  <c r="L75" i="4"/>
  <c r="T74" i="4"/>
  <c r="R74" i="4"/>
  <c r="P74" i="4"/>
  <c r="N74" i="4"/>
  <c r="L74" i="4"/>
  <c r="T73" i="4"/>
  <c r="R73" i="4"/>
  <c r="P73" i="4"/>
  <c r="N73" i="4"/>
  <c r="L73" i="4"/>
  <c r="T72" i="4"/>
  <c r="R72" i="4"/>
  <c r="P72" i="4"/>
  <c r="N72" i="4"/>
  <c r="L72" i="4"/>
  <c r="T71" i="4"/>
  <c r="R71" i="4"/>
  <c r="P71" i="4"/>
  <c r="N71" i="4"/>
  <c r="L71" i="4"/>
  <c r="T70" i="4"/>
  <c r="R70" i="4"/>
  <c r="P70" i="4"/>
  <c r="N70" i="4"/>
  <c r="L70" i="4"/>
  <c r="T69" i="4"/>
  <c r="R69" i="4"/>
  <c r="P69" i="4"/>
  <c r="N69" i="4"/>
  <c r="L69" i="4"/>
  <c r="T68" i="4"/>
  <c r="R68" i="4"/>
  <c r="P68" i="4"/>
  <c r="N68" i="4"/>
  <c r="L68" i="4"/>
  <c r="T67" i="4"/>
  <c r="R67" i="4"/>
  <c r="P67" i="4"/>
  <c r="N67" i="4"/>
  <c r="L67" i="4"/>
  <c r="T66" i="4"/>
  <c r="R66" i="4"/>
  <c r="P66" i="4"/>
  <c r="N66" i="4"/>
  <c r="L66" i="4"/>
  <c r="T65" i="4"/>
  <c r="R65" i="4"/>
  <c r="P65" i="4"/>
  <c r="N65" i="4"/>
  <c r="L65" i="4"/>
  <c r="T64" i="4"/>
  <c r="R64" i="4"/>
  <c r="P64" i="4"/>
  <c r="N64" i="4"/>
  <c r="L64" i="4"/>
  <c r="T63" i="4"/>
  <c r="R63" i="4"/>
  <c r="P63" i="4"/>
  <c r="N63" i="4"/>
  <c r="L63" i="4"/>
  <c r="T62" i="4"/>
  <c r="R62" i="4"/>
  <c r="P62" i="4"/>
  <c r="N62" i="4"/>
  <c r="L62" i="4"/>
  <c r="T61" i="4"/>
  <c r="R61" i="4"/>
  <c r="P61" i="4"/>
  <c r="N61" i="4"/>
  <c r="L61" i="4"/>
  <c r="T60" i="4"/>
  <c r="R60" i="4"/>
  <c r="P60" i="4"/>
  <c r="N60" i="4"/>
  <c r="L60" i="4"/>
  <c r="T59" i="4"/>
  <c r="R59" i="4"/>
  <c r="P59" i="4"/>
  <c r="N59" i="4"/>
  <c r="L59" i="4"/>
  <c r="T58" i="4"/>
  <c r="R58" i="4"/>
  <c r="P58" i="4"/>
  <c r="N58" i="4"/>
  <c r="L58" i="4"/>
  <c r="T57" i="4"/>
  <c r="R57" i="4"/>
  <c r="P57" i="4"/>
  <c r="N57" i="4"/>
  <c r="L57" i="4"/>
  <c r="T56" i="4"/>
  <c r="R56" i="4"/>
  <c r="P56" i="4"/>
  <c r="N56" i="4"/>
  <c r="L56" i="4"/>
  <c r="T55" i="4"/>
  <c r="R55" i="4"/>
  <c r="P55" i="4"/>
  <c r="N55" i="4"/>
  <c r="L55" i="4"/>
  <c r="T54" i="4"/>
  <c r="R54" i="4"/>
  <c r="P54" i="4"/>
  <c r="N54" i="4"/>
  <c r="L54" i="4"/>
  <c r="T53" i="4"/>
  <c r="R53" i="4"/>
  <c r="P53" i="4"/>
  <c r="N53" i="4"/>
  <c r="L53" i="4"/>
  <c r="T52" i="4"/>
  <c r="R52" i="4"/>
  <c r="P52" i="4"/>
  <c r="N52" i="4"/>
  <c r="L52" i="4"/>
  <c r="T51" i="4"/>
  <c r="R51" i="4"/>
  <c r="P51" i="4"/>
  <c r="N51" i="4"/>
  <c r="L51" i="4"/>
  <c r="T50" i="4"/>
  <c r="R50" i="4"/>
  <c r="P50" i="4"/>
  <c r="N50" i="4"/>
  <c r="L50" i="4"/>
  <c r="T49" i="4"/>
  <c r="R49" i="4"/>
  <c r="P49" i="4"/>
  <c r="N49" i="4"/>
  <c r="L49" i="4"/>
  <c r="T48" i="4"/>
  <c r="R48" i="4"/>
  <c r="P48" i="4"/>
  <c r="N48" i="4"/>
  <c r="L48" i="4"/>
  <c r="T47" i="4"/>
  <c r="R47" i="4"/>
  <c r="P47" i="4"/>
  <c r="N47" i="4"/>
  <c r="L47" i="4"/>
  <c r="T46" i="4"/>
  <c r="R46" i="4"/>
  <c r="P46" i="4"/>
  <c r="N46" i="4"/>
  <c r="L46" i="4"/>
  <c r="T45" i="4"/>
  <c r="R45" i="4"/>
  <c r="P45" i="4"/>
  <c r="N45" i="4"/>
  <c r="L45" i="4"/>
  <c r="T44" i="4"/>
  <c r="R44" i="4"/>
  <c r="P44" i="4"/>
  <c r="N44" i="4"/>
  <c r="L44" i="4"/>
  <c r="T43" i="4"/>
  <c r="R43" i="4"/>
  <c r="P43" i="4"/>
  <c r="N43" i="4"/>
  <c r="L43" i="4"/>
  <c r="T42" i="4"/>
  <c r="R42" i="4"/>
  <c r="P42" i="4"/>
  <c r="N42" i="4"/>
  <c r="L42" i="4"/>
  <c r="T41" i="4"/>
  <c r="R41" i="4"/>
  <c r="P41" i="4"/>
  <c r="N41" i="4"/>
  <c r="L41" i="4"/>
  <c r="T40" i="4"/>
  <c r="R40" i="4"/>
  <c r="P40" i="4"/>
  <c r="N40" i="4"/>
  <c r="L40" i="4"/>
  <c r="T39" i="4"/>
  <c r="R39" i="4"/>
  <c r="P39" i="4"/>
  <c r="N39" i="4"/>
  <c r="L39" i="4"/>
  <c r="T38" i="4"/>
  <c r="R38" i="4"/>
  <c r="P38" i="4"/>
  <c r="N38" i="4"/>
  <c r="L38" i="4"/>
  <c r="T37" i="4"/>
  <c r="R37" i="4"/>
  <c r="P37" i="4"/>
  <c r="N37" i="4"/>
  <c r="L37" i="4"/>
  <c r="T36" i="4"/>
  <c r="R36" i="4"/>
  <c r="P36" i="4"/>
  <c r="N36" i="4"/>
  <c r="L36" i="4"/>
  <c r="T35" i="4"/>
  <c r="R35" i="4"/>
  <c r="P35" i="4"/>
  <c r="N35" i="4"/>
  <c r="L35" i="4"/>
  <c r="T34" i="4"/>
  <c r="R34" i="4"/>
  <c r="P34" i="4"/>
  <c r="N34" i="4"/>
  <c r="L34" i="4"/>
  <c r="T33" i="4"/>
  <c r="R33" i="4"/>
  <c r="P33" i="4"/>
  <c r="N33" i="4"/>
  <c r="L33" i="4"/>
  <c r="T32" i="4"/>
  <c r="R32" i="4"/>
  <c r="P32" i="4"/>
  <c r="N32" i="4"/>
  <c r="L32" i="4"/>
  <c r="T31" i="4"/>
  <c r="R31" i="4"/>
  <c r="P31" i="4"/>
  <c r="N31" i="4"/>
  <c r="L31" i="4"/>
  <c r="T30" i="4"/>
  <c r="R30" i="4"/>
  <c r="P30" i="4"/>
  <c r="N30" i="4"/>
  <c r="L30" i="4"/>
  <c r="T29" i="4"/>
  <c r="R29" i="4"/>
  <c r="P29" i="4"/>
  <c r="N29" i="4"/>
  <c r="L29" i="4"/>
  <c r="T28" i="4"/>
  <c r="R28" i="4"/>
  <c r="P28" i="4"/>
  <c r="N28" i="4"/>
  <c r="L28" i="4"/>
  <c r="T27" i="4"/>
  <c r="R27" i="4"/>
  <c r="P27" i="4"/>
  <c r="N27" i="4"/>
  <c r="L27" i="4"/>
  <c r="T26" i="4"/>
  <c r="R26" i="4"/>
  <c r="P26" i="4"/>
  <c r="N26" i="4"/>
  <c r="L26" i="4"/>
  <c r="T25" i="4"/>
  <c r="R25" i="4"/>
  <c r="P25" i="4"/>
  <c r="N25" i="4"/>
  <c r="L25" i="4"/>
  <c r="T24" i="4"/>
  <c r="R24" i="4"/>
  <c r="P24" i="4"/>
  <c r="N24" i="4"/>
  <c r="L24" i="4"/>
  <c r="T23" i="4"/>
  <c r="R23" i="4"/>
  <c r="P23" i="4"/>
  <c r="N23" i="4"/>
  <c r="L23" i="4"/>
  <c r="T22" i="4"/>
  <c r="R22" i="4"/>
  <c r="P22" i="4"/>
  <c r="N22" i="4"/>
  <c r="L22" i="4"/>
  <c r="T21" i="4"/>
  <c r="R21" i="4"/>
  <c r="P21" i="4"/>
  <c r="N21" i="4"/>
  <c r="L21" i="4"/>
  <c r="T20" i="4"/>
  <c r="R20" i="4"/>
  <c r="P20" i="4"/>
  <c r="N20" i="4"/>
  <c r="L20" i="4"/>
  <c r="T19" i="4"/>
  <c r="R19" i="4"/>
  <c r="P19" i="4"/>
  <c r="N19" i="4"/>
  <c r="L19" i="4"/>
  <c r="T18" i="4"/>
  <c r="R18" i="4"/>
  <c r="P18" i="4"/>
  <c r="N18" i="4"/>
  <c r="L18" i="4"/>
  <c r="T17" i="4"/>
  <c r="R17" i="4"/>
  <c r="P17" i="4"/>
  <c r="N17" i="4"/>
  <c r="L17" i="4"/>
  <c r="T16" i="4"/>
  <c r="R16" i="4"/>
  <c r="P16" i="4"/>
  <c r="N16" i="4"/>
  <c r="L16" i="4"/>
  <c r="T15" i="4"/>
  <c r="R15" i="4"/>
  <c r="P15" i="4"/>
  <c r="N15" i="4"/>
  <c r="L15" i="4"/>
  <c r="T14" i="4"/>
  <c r="R14" i="4"/>
  <c r="P14" i="4"/>
  <c r="N14" i="4"/>
  <c r="L14" i="4"/>
  <c r="T13" i="4"/>
  <c r="R13" i="4"/>
  <c r="P13" i="4"/>
  <c r="N13" i="4"/>
  <c r="L13" i="4"/>
  <c r="T12" i="4"/>
  <c r="R12" i="4"/>
  <c r="P12" i="4"/>
  <c r="N12" i="4"/>
  <c r="L12" i="4"/>
  <c r="T11" i="4"/>
  <c r="R11" i="4"/>
  <c r="P11" i="4"/>
  <c r="N11" i="4"/>
  <c r="L11" i="4"/>
  <c r="T10" i="4"/>
  <c r="R10" i="4"/>
  <c r="P10" i="4"/>
  <c r="N10" i="4"/>
  <c r="L10" i="4"/>
  <c r="T9" i="4"/>
  <c r="R9" i="4"/>
  <c r="P9" i="4"/>
  <c r="N9" i="4"/>
  <c r="L9" i="4"/>
  <c r="T8" i="4"/>
  <c r="R8" i="4"/>
  <c r="P8" i="4"/>
  <c r="N8" i="4"/>
  <c r="L8" i="4"/>
  <c r="T7" i="4"/>
  <c r="R7" i="4"/>
  <c r="P7" i="4"/>
  <c r="N7" i="4"/>
  <c r="L7" i="4"/>
  <c r="T6" i="4"/>
  <c r="R6" i="4"/>
  <c r="P6" i="4"/>
  <c r="N6" i="4"/>
  <c r="L6" i="4"/>
  <c r="T5" i="4"/>
  <c r="R5" i="4"/>
  <c r="P5" i="4"/>
  <c r="N5" i="4"/>
  <c r="L5" i="4"/>
  <c r="J205" i="4"/>
  <c r="H205" i="4"/>
  <c r="F205" i="4"/>
  <c r="D205" i="4"/>
  <c r="B205" i="4"/>
  <c r="J204" i="4"/>
  <c r="H204" i="4"/>
  <c r="F204" i="4"/>
  <c r="D204" i="4"/>
  <c r="B204" i="4"/>
  <c r="J203" i="4"/>
  <c r="H203" i="4"/>
  <c r="F203" i="4"/>
  <c r="D203" i="4"/>
  <c r="B203" i="4"/>
  <c r="J202" i="4"/>
  <c r="H202" i="4"/>
  <c r="F202" i="4"/>
  <c r="D202" i="4"/>
  <c r="B202" i="4"/>
  <c r="J201" i="4"/>
  <c r="H201" i="4"/>
  <c r="F201" i="4"/>
  <c r="D201" i="4"/>
  <c r="B201" i="4"/>
  <c r="J200" i="4"/>
  <c r="H200" i="4"/>
  <c r="F200" i="4"/>
  <c r="D200" i="4"/>
  <c r="B200" i="4"/>
  <c r="J199" i="4"/>
  <c r="H199" i="4"/>
  <c r="F199" i="4"/>
  <c r="D199" i="4"/>
  <c r="B199" i="4"/>
  <c r="J198" i="4"/>
  <c r="H198" i="4"/>
  <c r="F198" i="4"/>
  <c r="D198" i="4"/>
  <c r="B198" i="4"/>
  <c r="J197" i="4"/>
  <c r="H197" i="4"/>
  <c r="F197" i="4"/>
  <c r="D197" i="4"/>
  <c r="B197" i="4"/>
  <c r="J196" i="4"/>
  <c r="H196" i="4"/>
  <c r="F196" i="4"/>
  <c r="D196" i="4"/>
  <c r="B196" i="4"/>
  <c r="J195" i="4"/>
  <c r="H195" i="4"/>
  <c r="F195" i="4"/>
  <c r="D195" i="4"/>
  <c r="B195" i="4"/>
  <c r="J194" i="4"/>
  <c r="H194" i="4"/>
  <c r="F194" i="4"/>
  <c r="D194" i="4"/>
  <c r="B194" i="4"/>
  <c r="J193" i="4"/>
  <c r="H193" i="4"/>
  <c r="F193" i="4"/>
  <c r="D193" i="4"/>
  <c r="B193" i="4"/>
  <c r="J192" i="4"/>
  <c r="H192" i="4"/>
  <c r="F192" i="4"/>
  <c r="D192" i="4"/>
  <c r="B192" i="4"/>
  <c r="J191" i="4"/>
  <c r="H191" i="4"/>
  <c r="F191" i="4"/>
  <c r="D191" i="4"/>
  <c r="B191" i="4"/>
  <c r="J190" i="4"/>
  <c r="H190" i="4"/>
  <c r="F190" i="4"/>
  <c r="D190" i="4"/>
  <c r="B190" i="4"/>
  <c r="J189" i="4"/>
  <c r="H189" i="4"/>
  <c r="F189" i="4"/>
  <c r="D189" i="4"/>
  <c r="B189" i="4"/>
  <c r="J188" i="4"/>
  <c r="H188" i="4"/>
  <c r="F188" i="4"/>
  <c r="D188" i="4"/>
  <c r="B188" i="4"/>
  <c r="J187" i="4"/>
  <c r="H187" i="4"/>
  <c r="F187" i="4"/>
  <c r="D187" i="4"/>
  <c r="B187" i="4"/>
  <c r="J186" i="4"/>
  <c r="H186" i="4"/>
  <c r="F186" i="4"/>
  <c r="D186" i="4"/>
  <c r="B186" i="4"/>
  <c r="J185" i="4"/>
  <c r="H185" i="4"/>
  <c r="F185" i="4"/>
  <c r="D185" i="4"/>
  <c r="B185" i="4"/>
  <c r="J184" i="4"/>
  <c r="H184" i="4"/>
  <c r="F184" i="4"/>
  <c r="D184" i="4"/>
  <c r="B184" i="4"/>
  <c r="J183" i="4"/>
  <c r="H183" i="4"/>
  <c r="F183" i="4"/>
  <c r="D183" i="4"/>
  <c r="B183" i="4"/>
  <c r="J182" i="4"/>
  <c r="H182" i="4"/>
  <c r="F182" i="4"/>
  <c r="D182" i="4"/>
  <c r="B182" i="4"/>
  <c r="J181" i="4"/>
  <c r="H181" i="4"/>
  <c r="F181" i="4"/>
  <c r="D181" i="4"/>
  <c r="B181" i="4"/>
  <c r="J180" i="4"/>
  <c r="H180" i="4"/>
  <c r="F180" i="4"/>
  <c r="D180" i="4"/>
  <c r="B180" i="4"/>
  <c r="J179" i="4"/>
  <c r="H179" i="4"/>
  <c r="F179" i="4"/>
  <c r="D179" i="4"/>
  <c r="B179" i="4"/>
  <c r="J178" i="4"/>
  <c r="H178" i="4"/>
  <c r="F178" i="4"/>
  <c r="D178" i="4"/>
  <c r="B178" i="4"/>
  <c r="J177" i="4"/>
  <c r="H177" i="4"/>
  <c r="F177" i="4"/>
  <c r="D177" i="4"/>
  <c r="B177" i="4"/>
  <c r="J176" i="4"/>
  <c r="H176" i="4"/>
  <c r="F176" i="4"/>
  <c r="D176" i="4"/>
  <c r="B176" i="4"/>
  <c r="J175" i="4"/>
  <c r="H175" i="4"/>
  <c r="F175" i="4"/>
  <c r="D175" i="4"/>
  <c r="B175" i="4"/>
  <c r="J174" i="4"/>
  <c r="H174" i="4"/>
  <c r="F174" i="4"/>
  <c r="D174" i="4"/>
  <c r="B174" i="4"/>
  <c r="J173" i="4"/>
  <c r="H173" i="4"/>
  <c r="F173" i="4"/>
  <c r="D173" i="4"/>
  <c r="B173" i="4"/>
  <c r="J172" i="4"/>
  <c r="H172" i="4"/>
  <c r="F172" i="4"/>
  <c r="D172" i="4"/>
  <c r="B172" i="4"/>
  <c r="J171" i="4"/>
  <c r="H171" i="4"/>
  <c r="F171" i="4"/>
  <c r="D171" i="4"/>
  <c r="B171" i="4"/>
  <c r="J170" i="4"/>
  <c r="H170" i="4"/>
  <c r="F170" i="4"/>
  <c r="D170" i="4"/>
  <c r="B170" i="4"/>
  <c r="J169" i="4"/>
  <c r="H169" i="4"/>
  <c r="F169" i="4"/>
  <c r="D169" i="4"/>
  <c r="B169" i="4"/>
  <c r="J168" i="4"/>
  <c r="H168" i="4"/>
  <c r="F168" i="4"/>
  <c r="D168" i="4"/>
  <c r="B168" i="4"/>
  <c r="J167" i="4"/>
  <c r="H167" i="4"/>
  <c r="F167" i="4"/>
  <c r="D167" i="4"/>
  <c r="B167" i="4"/>
  <c r="J166" i="4"/>
  <c r="H166" i="4"/>
  <c r="F166" i="4"/>
  <c r="D166" i="4"/>
  <c r="B166" i="4"/>
  <c r="J165" i="4"/>
  <c r="H165" i="4"/>
  <c r="F165" i="4"/>
  <c r="D165" i="4"/>
  <c r="B165" i="4"/>
  <c r="J164" i="4"/>
  <c r="H164" i="4"/>
  <c r="F164" i="4"/>
  <c r="D164" i="4"/>
  <c r="B164" i="4"/>
  <c r="J163" i="4"/>
  <c r="H163" i="4"/>
  <c r="F163" i="4"/>
  <c r="D163" i="4"/>
  <c r="B163" i="4"/>
  <c r="J162" i="4"/>
  <c r="H162" i="4"/>
  <c r="F162" i="4"/>
  <c r="D162" i="4"/>
  <c r="B162" i="4"/>
  <c r="J161" i="4"/>
  <c r="H161" i="4"/>
  <c r="F161" i="4"/>
  <c r="D161" i="4"/>
  <c r="B161" i="4"/>
  <c r="J160" i="4"/>
  <c r="H160" i="4"/>
  <c r="F160" i="4"/>
  <c r="D160" i="4"/>
  <c r="B160" i="4"/>
  <c r="J159" i="4"/>
  <c r="H159" i="4"/>
  <c r="F159" i="4"/>
  <c r="D159" i="4"/>
  <c r="B159" i="4"/>
  <c r="J158" i="4"/>
  <c r="H158" i="4"/>
  <c r="F158" i="4"/>
  <c r="D158" i="4"/>
  <c r="B158" i="4"/>
  <c r="J157" i="4"/>
  <c r="H157" i="4"/>
  <c r="F157" i="4"/>
  <c r="D157" i="4"/>
  <c r="B157" i="4"/>
  <c r="J156" i="4"/>
  <c r="H156" i="4"/>
  <c r="F156" i="4"/>
  <c r="D156" i="4"/>
  <c r="B156" i="4"/>
  <c r="J155" i="4"/>
  <c r="H155" i="4"/>
  <c r="F155" i="4"/>
  <c r="D155" i="4"/>
  <c r="B155" i="4"/>
  <c r="J154" i="4"/>
  <c r="H154" i="4"/>
  <c r="F154" i="4"/>
  <c r="D154" i="4"/>
  <c r="B154" i="4"/>
  <c r="J153" i="4"/>
  <c r="H153" i="4"/>
  <c r="F153" i="4"/>
  <c r="D153" i="4"/>
  <c r="B153" i="4"/>
  <c r="J152" i="4"/>
  <c r="H152" i="4"/>
  <c r="F152" i="4"/>
  <c r="D152" i="4"/>
  <c r="B152" i="4"/>
  <c r="J151" i="4"/>
  <c r="H151" i="4"/>
  <c r="F151" i="4"/>
  <c r="D151" i="4"/>
  <c r="B151" i="4"/>
  <c r="J150" i="4"/>
  <c r="H150" i="4"/>
  <c r="F150" i="4"/>
  <c r="D150" i="4"/>
  <c r="B150" i="4"/>
  <c r="J149" i="4"/>
  <c r="H149" i="4"/>
  <c r="F149" i="4"/>
  <c r="D149" i="4"/>
  <c r="B149" i="4"/>
  <c r="J148" i="4"/>
  <c r="H148" i="4"/>
  <c r="F148" i="4"/>
  <c r="D148" i="4"/>
  <c r="B148" i="4"/>
  <c r="J147" i="4"/>
  <c r="H147" i="4"/>
  <c r="F147" i="4"/>
  <c r="D147" i="4"/>
  <c r="B147" i="4"/>
  <c r="J146" i="4"/>
  <c r="H146" i="4"/>
  <c r="F146" i="4"/>
  <c r="D146" i="4"/>
  <c r="B146" i="4"/>
  <c r="J145" i="4"/>
  <c r="H145" i="4"/>
  <c r="F145" i="4"/>
  <c r="D145" i="4"/>
  <c r="B145" i="4"/>
  <c r="J144" i="4"/>
  <c r="H144" i="4"/>
  <c r="F144" i="4"/>
  <c r="D144" i="4"/>
  <c r="B144" i="4"/>
  <c r="J143" i="4"/>
  <c r="H143" i="4"/>
  <c r="F143" i="4"/>
  <c r="D143" i="4"/>
  <c r="B143" i="4"/>
  <c r="J142" i="4"/>
  <c r="H142" i="4"/>
  <c r="F142" i="4"/>
  <c r="D142" i="4"/>
  <c r="B142" i="4"/>
  <c r="J141" i="4"/>
  <c r="H141" i="4"/>
  <c r="F141" i="4"/>
  <c r="D141" i="4"/>
  <c r="B141" i="4"/>
  <c r="J140" i="4"/>
  <c r="H140" i="4"/>
  <c r="F140" i="4"/>
  <c r="D140" i="4"/>
  <c r="B140" i="4"/>
  <c r="J139" i="4"/>
  <c r="H139" i="4"/>
  <c r="F139" i="4"/>
  <c r="D139" i="4"/>
  <c r="B139" i="4"/>
  <c r="J138" i="4"/>
  <c r="H138" i="4"/>
  <c r="F138" i="4"/>
  <c r="D138" i="4"/>
  <c r="B138" i="4"/>
  <c r="J137" i="4"/>
  <c r="H137" i="4"/>
  <c r="F137" i="4"/>
  <c r="D137" i="4"/>
  <c r="B137" i="4"/>
  <c r="J136" i="4"/>
  <c r="H136" i="4"/>
  <c r="F136" i="4"/>
  <c r="D136" i="4"/>
  <c r="B136" i="4"/>
  <c r="J135" i="4"/>
  <c r="H135" i="4"/>
  <c r="F135" i="4"/>
  <c r="D135" i="4"/>
  <c r="B135" i="4"/>
  <c r="J134" i="4"/>
  <c r="H134" i="4"/>
  <c r="F134" i="4"/>
  <c r="D134" i="4"/>
  <c r="B134" i="4"/>
  <c r="J133" i="4"/>
  <c r="H133" i="4"/>
  <c r="F133" i="4"/>
  <c r="D133" i="4"/>
  <c r="B133" i="4"/>
  <c r="J132" i="4"/>
  <c r="H132" i="4"/>
  <c r="F132" i="4"/>
  <c r="D132" i="4"/>
  <c r="B132" i="4"/>
  <c r="J131" i="4"/>
  <c r="H131" i="4"/>
  <c r="F131" i="4"/>
  <c r="D131" i="4"/>
  <c r="B131" i="4"/>
  <c r="J130" i="4"/>
  <c r="H130" i="4"/>
  <c r="F130" i="4"/>
  <c r="D130" i="4"/>
  <c r="B130" i="4"/>
  <c r="J129" i="4"/>
  <c r="H129" i="4"/>
  <c r="F129" i="4"/>
  <c r="D129" i="4"/>
  <c r="B129" i="4"/>
  <c r="J128" i="4"/>
  <c r="H128" i="4"/>
  <c r="F128" i="4"/>
  <c r="D128" i="4"/>
  <c r="B128" i="4"/>
  <c r="J127" i="4"/>
  <c r="H127" i="4"/>
  <c r="F127" i="4"/>
  <c r="D127" i="4"/>
  <c r="B127" i="4"/>
  <c r="J126" i="4"/>
  <c r="H126" i="4"/>
  <c r="F126" i="4"/>
  <c r="D126" i="4"/>
  <c r="B126" i="4"/>
  <c r="J125" i="4"/>
  <c r="H125" i="4"/>
  <c r="F125" i="4"/>
  <c r="D125" i="4"/>
  <c r="B125" i="4"/>
  <c r="J124" i="4"/>
  <c r="H124" i="4"/>
  <c r="F124" i="4"/>
  <c r="D124" i="4"/>
  <c r="B124" i="4"/>
  <c r="J123" i="4"/>
  <c r="H123" i="4"/>
  <c r="F123" i="4"/>
  <c r="D123" i="4"/>
  <c r="B123" i="4"/>
  <c r="J122" i="4"/>
  <c r="H122" i="4"/>
  <c r="F122" i="4"/>
  <c r="D122" i="4"/>
  <c r="B122" i="4"/>
  <c r="J121" i="4"/>
  <c r="H121" i="4"/>
  <c r="F121" i="4"/>
  <c r="D121" i="4"/>
  <c r="B121" i="4"/>
  <c r="J120" i="4"/>
  <c r="H120" i="4"/>
  <c r="F120" i="4"/>
  <c r="D120" i="4"/>
  <c r="B120" i="4"/>
  <c r="J119" i="4"/>
  <c r="H119" i="4"/>
  <c r="F119" i="4"/>
  <c r="D119" i="4"/>
  <c r="B119" i="4"/>
  <c r="J118" i="4"/>
  <c r="H118" i="4"/>
  <c r="F118" i="4"/>
  <c r="D118" i="4"/>
  <c r="B118" i="4"/>
  <c r="J117" i="4"/>
  <c r="H117" i="4"/>
  <c r="F117" i="4"/>
  <c r="D117" i="4"/>
  <c r="B117" i="4"/>
  <c r="J116" i="4"/>
  <c r="H116" i="4"/>
  <c r="F116" i="4"/>
  <c r="D116" i="4"/>
  <c r="B116" i="4"/>
  <c r="J115" i="4"/>
  <c r="H115" i="4"/>
  <c r="F115" i="4"/>
  <c r="D115" i="4"/>
  <c r="B115" i="4"/>
  <c r="J114" i="4"/>
  <c r="H114" i="4"/>
  <c r="F114" i="4"/>
  <c r="D114" i="4"/>
  <c r="B114" i="4"/>
  <c r="J113" i="4"/>
  <c r="H113" i="4"/>
  <c r="F113" i="4"/>
  <c r="D113" i="4"/>
  <c r="B113" i="4"/>
  <c r="J112" i="4"/>
  <c r="H112" i="4"/>
  <c r="F112" i="4"/>
  <c r="D112" i="4"/>
  <c r="B112" i="4"/>
  <c r="J111" i="4"/>
  <c r="H111" i="4"/>
  <c r="F111" i="4"/>
  <c r="D111" i="4"/>
  <c r="B111" i="4"/>
  <c r="J110" i="4"/>
  <c r="H110" i="4"/>
  <c r="F110" i="4"/>
  <c r="D110" i="4"/>
  <c r="B110" i="4"/>
  <c r="J109" i="4"/>
  <c r="H109" i="4"/>
  <c r="F109" i="4"/>
  <c r="D109" i="4"/>
  <c r="B109" i="4"/>
  <c r="J108" i="4"/>
  <c r="H108" i="4"/>
  <c r="F108" i="4"/>
  <c r="D108" i="4"/>
  <c r="B108" i="4"/>
  <c r="J107" i="4"/>
  <c r="H107" i="4"/>
  <c r="F107" i="4"/>
  <c r="D107" i="4"/>
  <c r="B107" i="4"/>
  <c r="J106" i="4"/>
  <c r="H106" i="4"/>
  <c r="F106" i="4"/>
  <c r="D106" i="4"/>
  <c r="B106" i="4"/>
  <c r="J105" i="4"/>
  <c r="H105" i="4"/>
  <c r="F105" i="4"/>
  <c r="D105" i="4"/>
  <c r="B105" i="4"/>
  <c r="J104" i="4"/>
  <c r="H104" i="4"/>
  <c r="F104" i="4"/>
  <c r="D104" i="4"/>
  <c r="B104" i="4"/>
  <c r="J103" i="4"/>
  <c r="H103" i="4"/>
  <c r="F103" i="4"/>
  <c r="D103" i="4"/>
  <c r="B103" i="4"/>
  <c r="J102" i="4"/>
  <c r="H102" i="4"/>
  <c r="F102" i="4"/>
  <c r="D102" i="4"/>
  <c r="B102" i="4"/>
  <c r="J101" i="4"/>
  <c r="H101" i="4"/>
  <c r="F101" i="4"/>
  <c r="D101" i="4"/>
  <c r="B101" i="4"/>
  <c r="J100" i="4"/>
  <c r="H100" i="4"/>
  <c r="F100" i="4"/>
  <c r="D100" i="4"/>
  <c r="B100" i="4"/>
  <c r="J99" i="4"/>
  <c r="H99" i="4"/>
  <c r="F99" i="4"/>
  <c r="D99" i="4"/>
  <c r="B99" i="4"/>
  <c r="J98" i="4"/>
  <c r="H98" i="4"/>
  <c r="F98" i="4"/>
  <c r="D98" i="4"/>
  <c r="B98" i="4"/>
  <c r="J97" i="4"/>
  <c r="H97" i="4"/>
  <c r="F97" i="4"/>
  <c r="D97" i="4"/>
  <c r="B97" i="4"/>
  <c r="J96" i="4"/>
  <c r="H96" i="4"/>
  <c r="F96" i="4"/>
  <c r="D96" i="4"/>
  <c r="B96" i="4"/>
  <c r="J95" i="4"/>
  <c r="H95" i="4"/>
  <c r="F95" i="4"/>
  <c r="D95" i="4"/>
  <c r="B95" i="4"/>
  <c r="J94" i="4"/>
  <c r="H94" i="4"/>
  <c r="F94" i="4"/>
  <c r="D94" i="4"/>
  <c r="B94" i="4"/>
  <c r="J93" i="4"/>
  <c r="H93" i="4"/>
  <c r="F93" i="4"/>
  <c r="D93" i="4"/>
  <c r="B93" i="4"/>
  <c r="J92" i="4"/>
  <c r="H92" i="4"/>
  <c r="F92" i="4"/>
  <c r="D92" i="4"/>
  <c r="B92" i="4"/>
  <c r="J91" i="4"/>
  <c r="H91" i="4"/>
  <c r="F91" i="4"/>
  <c r="D91" i="4"/>
  <c r="B91" i="4"/>
  <c r="J90" i="4"/>
  <c r="H90" i="4"/>
  <c r="F90" i="4"/>
  <c r="D90" i="4"/>
  <c r="B90" i="4"/>
  <c r="J89" i="4"/>
  <c r="H89" i="4"/>
  <c r="F89" i="4"/>
  <c r="D89" i="4"/>
  <c r="B89" i="4"/>
  <c r="J88" i="4"/>
  <c r="H88" i="4"/>
  <c r="F88" i="4"/>
  <c r="D88" i="4"/>
  <c r="B88" i="4"/>
  <c r="J87" i="4"/>
  <c r="H87" i="4"/>
  <c r="F87" i="4"/>
  <c r="D87" i="4"/>
  <c r="B87" i="4"/>
  <c r="J86" i="4"/>
  <c r="H86" i="4"/>
  <c r="F86" i="4"/>
  <c r="D86" i="4"/>
  <c r="B86" i="4"/>
  <c r="J85" i="4"/>
  <c r="H85" i="4"/>
  <c r="F85" i="4"/>
  <c r="D85" i="4"/>
  <c r="B85" i="4"/>
  <c r="J84" i="4"/>
  <c r="H84" i="4"/>
  <c r="F84" i="4"/>
  <c r="D84" i="4"/>
  <c r="B84" i="4"/>
  <c r="J83" i="4"/>
  <c r="H83" i="4"/>
  <c r="F83" i="4"/>
  <c r="D83" i="4"/>
  <c r="B83" i="4"/>
  <c r="J82" i="4"/>
  <c r="H82" i="4"/>
  <c r="F82" i="4"/>
  <c r="D82" i="4"/>
  <c r="B82" i="4"/>
  <c r="J81" i="4"/>
  <c r="H81" i="4"/>
  <c r="F81" i="4"/>
  <c r="D81" i="4"/>
  <c r="B81" i="4"/>
  <c r="J80" i="4"/>
  <c r="H80" i="4"/>
  <c r="F80" i="4"/>
  <c r="D80" i="4"/>
  <c r="B80" i="4"/>
  <c r="J79" i="4"/>
  <c r="H79" i="4"/>
  <c r="F79" i="4"/>
  <c r="D79" i="4"/>
  <c r="B79" i="4"/>
  <c r="J78" i="4"/>
  <c r="H78" i="4"/>
  <c r="F78" i="4"/>
  <c r="D78" i="4"/>
  <c r="B78" i="4"/>
  <c r="J77" i="4"/>
  <c r="H77" i="4"/>
  <c r="F77" i="4"/>
  <c r="D77" i="4"/>
  <c r="B77" i="4"/>
  <c r="J76" i="4"/>
  <c r="H76" i="4"/>
  <c r="F76" i="4"/>
  <c r="D76" i="4"/>
  <c r="B76" i="4"/>
  <c r="J75" i="4"/>
  <c r="H75" i="4"/>
  <c r="F75" i="4"/>
  <c r="D75" i="4"/>
  <c r="B75" i="4"/>
  <c r="J74" i="4"/>
  <c r="H74" i="4"/>
  <c r="F74" i="4"/>
  <c r="D74" i="4"/>
  <c r="B74" i="4"/>
  <c r="J73" i="4"/>
  <c r="H73" i="4"/>
  <c r="F73" i="4"/>
  <c r="D73" i="4"/>
  <c r="B73" i="4"/>
  <c r="J72" i="4"/>
  <c r="H72" i="4"/>
  <c r="F72" i="4"/>
  <c r="D72" i="4"/>
  <c r="B72" i="4"/>
  <c r="J71" i="4"/>
  <c r="H71" i="4"/>
  <c r="F71" i="4"/>
  <c r="D71" i="4"/>
  <c r="B71" i="4"/>
  <c r="J70" i="4"/>
  <c r="H70" i="4"/>
  <c r="F70" i="4"/>
  <c r="D70" i="4"/>
  <c r="B70" i="4"/>
  <c r="J69" i="4"/>
  <c r="H69" i="4"/>
  <c r="F69" i="4"/>
  <c r="D69" i="4"/>
  <c r="B69" i="4"/>
  <c r="J68" i="4"/>
  <c r="H68" i="4"/>
  <c r="F68" i="4"/>
  <c r="D68" i="4"/>
  <c r="B68" i="4"/>
  <c r="J67" i="4"/>
  <c r="H67" i="4"/>
  <c r="F67" i="4"/>
  <c r="D67" i="4"/>
  <c r="B67" i="4"/>
  <c r="J66" i="4"/>
  <c r="H66" i="4"/>
  <c r="F66" i="4"/>
  <c r="D66" i="4"/>
  <c r="B66" i="4"/>
  <c r="J65" i="4"/>
  <c r="H65" i="4"/>
  <c r="F65" i="4"/>
  <c r="D65" i="4"/>
  <c r="B65" i="4"/>
  <c r="J64" i="4"/>
  <c r="H64" i="4"/>
  <c r="F64" i="4"/>
  <c r="D64" i="4"/>
  <c r="B64" i="4"/>
  <c r="J63" i="4"/>
  <c r="H63" i="4"/>
  <c r="F63" i="4"/>
  <c r="D63" i="4"/>
  <c r="B63" i="4"/>
  <c r="J62" i="4"/>
  <c r="H62" i="4"/>
  <c r="F62" i="4"/>
  <c r="D62" i="4"/>
  <c r="B62" i="4"/>
  <c r="J61" i="4"/>
  <c r="H61" i="4"/>
  <c r="F61" i="4"/>
  <c r="D61" i="4"/>
  <c r="B61" i="4"/>
  <c r="J60" i="4"/>
  <c r="H60" i="4"/>
  <c r="F60" i="4"/>
  <c r="D60" i="4"/>
  <c r="B60" i="4"/>
  <c r="J59" i="4"/>
  <c r="H59" i="4"/>
  <c r="F59" i="4"/>
  <c r="D59" i="4"/>
  <c r="B59" i="4"/>
  <c r="J58" i="4"/>
  <c r="H58" i="4"/>
  <c r="F58" i="4"/>
  <c r="D58" i="4"/>
  <c r="B58" i="4"/>
  <c r="J57" i="4"/>
  <c r="H57" i="4"/>
  <c r="F57" i="4"/>
  <c r="D57" i="4"/>
  <c r="B57" i="4"/>
  <c r="J56" i="4"/>
  <c r="H56" i="4"/>
  <c r="F56" i="4"/>
  <c r="D56" i="4"/>
  <c r="B56" i="4"/>
  <c r="J55" i="4"/>
  <c r="H55" i="4"/>
  <c r="F55" i="4"/>
  <c r="D55" i="4"/>
  <c r="B55" i="4"/>
  <c r="J54" i="4"/>
  <c r="H54" i="4"/>
  <c r="F54" i="4"/>
  <c r="D54" i="4"/>
  <c r="B54" i="4"/>
  <c r="J53" i="4"/>
  <c r="H53" i="4"/>
  <c r="F53" i="4"/>
  <c r="D53" i="4"/>
  <c r="B53" i="4"/>
  <c r="J52" i="4"/>
  <c r="H52" i="4"/>
  <c r="F52" i="4"/>
  <c r="D52" i="4"/>
  <c r="B52" i="4"/>
  <c r="J51" i="4"/>
  <c r="H51" i="4"/>
  <c r="F51" i="4"/>
  <c r="D51" i="4"/>
  <c r="B51" i="4"/>
  <c r="J50" i="4"/>
  <c r="H50" i="4"/>
  <c r="F50" i="4"/>
  <c r="D50" i="4"/>
  <c r="B50" i="4"/>
  <c r="J49" i="4"/>
  <c r="H49" i="4"/>
  <c r="F49" i="4"/>
  <c r="D49" i="4"/>
  <c r="B49" i="4"/>
  <c r="J48" i="4"/>
  <c r="H48" i="4"/>
  <c r="F48" i="4"/>
  <c r="D48" i="4"/>
  <c r="B48" i="4"/>
  <c r="J47" i="4"/>
  <c r="H47" i="4"/>
  <c r="F47" i="4"/>
  <c r="D47" i="4"/>
  <c r="B47" i="4"/>
  <c r="J46" i="4"/>
  <c r="H46" i="4"/>
  <c r="F46" i="4"/>
  <c r="D46" i="4"/>
  <c r="B46" i="4"/>
  <c r="J45" i="4"/>
  <c r="H45" i="4"/>
  <c r="F45" i="4"/>
  <c r="D45" i="4"/>
  <c r="B45" i="4"/>
  <c r="J44" i="4"/>
  <c r="H44" i="4"/>
  <c r="F44" i="4"/>
  <c r="D44" i="4"/>
  <c r="B44" i="4"/>
  <c r="J43" i="4"/>
  <c r="H43" i="4"/>
  <c r="F43" i="4"/>
  <c r="D43" i="4"/>
  <c r="B43" i="4"/>
  <c r="J42" i="4"/>
  <c r="H42" i="4"/>
  <c r="F42" i="4"/>
  <c r="D42" i="4"/>
  <c r="B42" i="4"/>
  <c r="J41" i="4"/>
  <c r="H41" i="4"/>
  <c r="F41" i="4"/>
  <c r="D41" i="4"/>
  <c r="B41" i="4"/>
  <c r="J40" i="4"/>
  <c r="H40" i="4"/>
  <c r="F40" i="4"/>
  <c r="D40" i="4"/>
  <c r="B40" i="4"/>
  <c r="J39" i="4"/>
  <c r="H39" i="4"/>
  <c r="F39" i="4"/>
  <c r="D39" i="4"/>
  <c r="B39" i="4"/>
  <c r="J38" i="4"/>
  <c r="H38" i="4"/>
  <c r="F38" i="4"/>
  <c r="D38" i="4"/>
  <c r="B38" i="4"/>
  <c r="J37" i="4"/>
  <c r="H37" i="4"/>
  <c r="F37" i="4"/>
  <c r="D37" i="4"/>
  <c r="B37" i="4"/>
  <c r="J36" i="4"/>
  <c r="H36" i="4"/>
  <c r="F36" i="4"/>
  <c r="D36" i="4"/>
  <c r="B36" i="4"/>
  <c r="J35" i="4"/>
  <c r="H35" i="4"/>
  <c r="F35" i="4"/>
  <c r="D35" i="4"/>
  <c r="B35" i="4"/>
  <c r="J34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H31" i="4"/>
  <c r="F31" i="4"/>
  <c r="D31" i="4"/>
  <c r="B31" i="4"/>
  <c r="J30" i="4"/>
  <c r="H30" i="4"/>
  <c r="F30" i="4"/>
  <c r="D30" i="4"/>
  <c r="B30" i="4"/>
  <c r="J29" i="4"/>
  <c r="H29" i="4"/>
  <c r="F29" i="4"/>
  <c r="D29" i="4"/>
  <c r="B29" i="4"/>
  <c r="J28" i="4"/>
  <c r="H28" i="4"/>
  <c r="F28" i="4"/>
  <c r="D28" i="4"/>
  <c r="B28" i="4"/>
  <c r="J27" i="4"/>
  <c r="H27" i="4"/>
  <c r="F27" i="4"/>
  <c r="D27" i="4"/>
  <c r="B27" i="4"/>
  <c r="J26" i="4"/>
  <c r="H26" i="4"/>
  <c r="F26" i="4"/>
  <c r="D26" i="4"/>
  <c r="B26" i="4"/>
  <c r="J25" i="4"/>
  <c r="H25" i="4"/>
  <c r="F25" i="4"/>
  <c r="D25" i="4"/>
  <c r="B25" i="4"/>
  <c r="J24" i="4"/>
  <c r="H24" i="4"/>
  <c r="F24" i="4"/>
  <c r="D24" i="4"/>
  <c r="B24" i="4"/>
  <c r="J23" i="4"/>
  <c r="H23" i="4"/>
  <c r="F23" i="4"/>
  <c r="D23" i="4"/>
  <c r="B23" i="4"/>
  <c r="J22" i="4"/>
  <c r="H22" i="4"/>
  <c r="F22" i="4"/>
  <c r="D22" i="4"/>
  <c r="B22" i="4"/>
  <c r="J21" i="4"/>
  <c r="H21" i="4"/>
  <c r="F21" i="4"/>
  <c r="D21" i="4"/>
  <c r="B21" i="4"/>
  <c r="J20" i="4"/>
  <c r="H20" i="4"/>
  <c r="F20" i="4"/>
  <c r="D20" i="4"/>
  <c r="B20" i="4"/>
  <c r="J19" i="4"/>
  <c r="H19" i="4"/>
  <c r="F19" i="4"/>
  <c r="D19" i="4"/>
  <c r="B19" i="4"/>
  <c r="J18" i="4"/>
  <c r="H18" i="4"/>
  <c r="F18" i="4"/>
  <c r="D18" i="4"/>
  <c r="B18" i="4"/>
  <c r="J17" i="4"/>
  <c r="H17" i="4"/>
  <c r="F17" i="4"/>
  <c r="D17" i="4"/>
  <c r="B17" i="4"/>
  <c r="J16" i="4"/>
  <c r="H16" i="4"/>
  <c r="F16" i="4"/>
  <c r="D16" i="4"/>
  <c r="B16" i="4"/>
  <c r="J15" i="4"/>
  <c r="H15" i="4"/>
  <c r="F15" i="4"/>
  <c r="D15" i="4"/>
  <c r="B15" i="4"/>
  <c r="J14" i="4"/>
  <c r="H14" i="4"/>
  <c r="F14" i="4"/>
  <c r="D14" i="4"/>
  <c r="B14" i="4"/>
  <c r="J13" i="4"/>
  <c r="H13" i="4"/>
  <c r="F13" i="4"/>
  <c r="D13" i="4"/>
  <c r="B13" i="4"/>
  <c r="J12" i="4"/>
  <c r="H12" i="4"/>
  <c r="F12" i="4"/>
  <c r="D12" i="4"/>
  <c r="B12" i="4"/>
  <c r="J11" i="4"/>
  <c r="H11" i="4"/>
  <c r="F11" i="4"/>
  <c r="D11" i="4"/>
  <c r="B11" i="4"/>
  <c r="J10" i="4"/>
  <c r="H10" i="4"/>
  <c r="F10" i="4"/>
  <c r="D10" i="4"/>
  <c r="B10" i="4"/>
  <c r="J9" i="4"/>
  <c r="H9" i="4"/>
  <c r="F9" i="4"/>
  <c r="D9" i="4"/>
  <c r="B9" i="4"/>
  <c r="J8" i="4"/>
  <c r="H8" i="4"/>
  <c r="F8" i="4"/>
  <c r="D8" i="4"/>
  <c r="B8" i="4"/>
  <c r="J7" i="4"/>
  <c r="H7" i="4"/>
  <c r="F7" i="4"/>
  <c r="D7" i="4"/>
  <c r="B7" i="4"/>
  <c r="J6" i="4"/>
  <c r="H6" i="4"/>
  <c r="F6" i="4"/>
  <c r="D6" i="4"/>
  <c r="B6" i="4"/>
  <c r="J5" i="4"/>
  <c r="H5" i="4"/>
  <c r="F5" i="4"/>
  <c r="D5" i="4"/>
  <c r="B5" i="4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R4" i="8"/>
  <c r="H295" i="21" l="1"/>
  <c r="H439" i="21"/>
  <c r="AD171" i="18" s="1"/>
  <c r="H247" i="21"/>
  <c r="H391" i="21"/>
  <c r="AB171" i="18" s="1"/>
  <c r="H535" i="21"/>
  <c r="P31" i="20"/>
  <c r="H343" i="21"/>
  <c r="H487" i="21"/>
  <c r="H103" i="23"/>
  <c r="H487" i="23"/>
  <c r="AA182" i="18" s="1"/>
  <c r="H79" i="23"/>
  <c r="H271" i="23"/>
  <c r="H463" i="23"/>
  <c r="H55" i="23"/>
  <c r="H247" i="23"/>
  <c r="H439" i="23"/>
  <c r="AD181" i="18" s="1"/>
  <c r="H31" i="23"/>
  <c r="H223" i="23"/>
  <c r="H415" i="23"/>
  <c r="AC181" i="18" s="1"/>
  <c r="H7" i="23"/>
  <c r="AA178" i="18" s="1"/>
  <c r="H199" i="23"/>
  <c r="AD179" i="18" s="1"/>
  <c r="H391" i="23"/>
  <c r="AB181" i="18" s="1"/>
  <c r="H295" i="23"/>
  <c r="AC180" i="18" s="1"/>
  <c r="H175" i="23"/>
  <c r="H367" i="23"/>
  <c r="H559" i="23"/>
  <c r="AD182" i="18" s="1"/>
  <c r="P31" i="22"/>
  <c r="P7" i="22"/>
  <c r="AG178" i="18" s="1"/>
  <c r="P103" i="22"/>
  <c r="P79" i="22"/>
  <c r="H103" i="22"/>
  <c r="Y182" i="18" s="1"/>
  <c r="H79" i="22"/>
  <c r="Y181" i="18" s="1"/>
  <c r="P7" i="21"/>
  <c r="P199" i="21"/>
  <c r="P343" i="21"/>
  <c r="AH171" i="18" s="1"/>
  <c r="P535" i="21"/>
  <c r="AK172" i="18" s="1"/>
  <c r="P175" i="21"/>
  <c r="AK169" i="18" s="1"/>
  <c r="P511" i="21"/>
  <c r="AJ172" i="18" s="1"/>
  <c r="P151" i="21"/>
  <c r="AJ169" i="18" s="1"/>
  <c r="P487" i="21"/>
  <c r="AI172" i="18" s="1"/>
  <c r="P79" i="21"/>
  <c r="P55" i="21"/>
  <c r="P247" i="21"/>
  <c r="AI170" i="18" s="1"/>
  <c r="P391" i="21"/>
  <c r="AJ171" i="18" s="1"/>
  <c r="P127" i="21"/>
  <c r="P271" i="21"/>
  <c r="AJ170" i="18" s="1"/>
  <c r="P415" i="21"/>
  <c r="P31" i="21"/>
  <c r="AJ168" i="18" s="1"/>
  <c r="P223" i="21"/>
  <c r="P367" i="21"/>
  <c r="AI171" i="18" s="1"/>
  <c r="P559" i="21"/>
  <c r="AL172" i="18" s="1"/>
  <c r="H319" i="21"/>
  <c r="AD170" i="18" s="1"/>
  <c r="H223" i="21"/>
  <c r="H271" i="21"/>
  <c r="H367" i="21"/>
  <c r="H415" i="21"/>
  <c r="H463" i="21"/>
  <c r="H511" i="21"/>
  <c r="AB172" i="18" s="1"/>
  <c r="H559" i="21"/>
  <c r="AD172" i="18" s="1"/>
  <c r="P103" i="20"/>
  <c r="AG172" i="18" s="1"/>
  <c r="H103" i="20"/>
  <c r="H79" i="20"/>
  <c r="Y171" i="18" s="1"/>
  <c r="AG179" i="18"/>
  <c r="AK170" i="18"/>
  <c r="AL168" i="18"/>
  <c r="AK171" i="18"/>
  <c r="AH170" i="18"/>
  <c r="AC172" i="18"/>
  <c r="P7" i="20"/>
  <c r="AA179" i="18"/>
  <c r="AD180" i="18"/>
  <c r="AB182" i="18"/>
  <c r="N3" i="4"/>
  <c r="P3" i="4"/>
  <c r="R3" i="4"/>
  <c r="T3" i="4"/>
  <c r="F3" i="4"/>
  <c r="H3" i="4"/>
  <c r="J3" i="4"/>
  <c r="D3" i="4"/>
  <c r="AD178" i="18"/>
  <c r="AB180" i="18"/>
  <c r="AC178" i="18"/>
  <c r="AA180" i="18"/>
  <c r="Z180" i="18"/>
  <c r="AB178" i="18"/>
  <c r="AC179" i="18"/>
  <c r="Z170" i="18"/>
  <c r="AB170" i="18"/>
  <c r="AA170" i="18"/>
  <c r="AC170" i="18"/>
  <c r="AA181" i="18"/>
  <c r="AI168" i="18"/>
  <c r="AL169" i="18"/>
  <c r="AH172" i="18"/>
  <c r="AH169" i="18"/>
  <c r="AL171" i="18"/>
  <c r="AK168" i="18"/>
  <c r="H127" i="21"/>
  <c r="H175" i="21"/>
  <c r="AC169" i="18" s="1"/>
  <c r="H103" i="21"/>
  <c r="Z169" i="18" s="1"/>
  <c r="H151" i="21"/>
  <c r="AB169" i="18" s="1"/>
  <c r="H199" i="21"/>
  <c r="AD169" i="18" s="1"/>
  <c r="AG182" i="18"/>
  <c r="Y172" i="18"/>
  <c r="H31" i="20"/>
  <c r="Y169" i="18" s="1"/>
  <c r="AB179" i="18"/>
  <c r="AG181" i="18"/>
  <c r="AA171" i="18"/>
  <c r="AC171" i="18"/>
  <c r="Z172" i="18"/>
  <c r="AA172" i="18"/>
  <c r="AG171" i="18"/>
  <c r="AL181" i="18"/>
  <c r="AK182" i="18"/>
  <c r="AC182" i="18"/>
  <c r="AG170" i="18"/>
  <c r="AK180" i="18"/>
  <c r="AH182" i="18"/>
  <c r="AL182" i="18"/>
  <c r="AH180" i="18"/>
  <c r="AK181" i="18"/>
  <c r="AJ182" i="18"/>
  <c r="AG180" i="18"/>
  <c r="Y180" i="18"/>
  <c r="Y170" i="18"/>
  <c r="J105" i="7"/>
  <c r="AK178" i="18"/>
  <c r="AJ179" i="18"/>
  <c r="AI180" i="18"/>
  <c r="AH181" i="18"/>
  <c r="Y179" i="18"/>
  <c r="AK179" i="18"/>
  <c r="AI181" i="18"/>
  <c r="AL178" i="18"/>
  <c r="AJ180" i="18"/>
  <c r="Z181" i="18"/>
  <c r="AI178" i="18"/>
  <c r="AL179" i="18"/>
  <c r="AJ181" i="18"/>
  <c r="Z182" i="18"/>
  <c r="AI182" i="18"/>
  <c r="AJ178" i="18"/>
  <c r="AI179" i="18"/>
  <c r="AL180" i="18"/>
  <c r="H7" i="21"/>
  <c r="AA168" i="18" s="1"/>
  <c r="H55" i="21"/>
  <c r="AC168" i="18" s="1"/>
  <c r="Z171" i="18"/>
  <c r="H31" i="21"/>
  <c r="AB168" i="18" s="1"/>
  <c r="H79" i="21"/>
  <c r="AD168" i="18" s="1"/>
  <c r="AL170" i="18"/>
  <c r="Y178" i="18"/>
  <c r="AG168" i="18"/>
  <c r="H7" i="20"/>
  <c r="Y168" i="18" s="1"/>
  <c r="AG169" i="18"/>
  <c r="O3" i="16"/>
  <c r="AH179" i="18" s="1"/>
  <c r="G3" i="16"/>
  <c r="Z179" i="18" s="1"/>
  <c r="O3" i="15"/>
  <c r="AI169" i="18" s="1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R103" i="6"/>
  <c r="R102" i="6"/>
  <c r="R101" i="6"/>
  <c r="R100" i="6"/>
  <c r="R99" i="6"/>
  <c r="R98" i="6"/>
  <c r="R97" i="6"/>
  <c r="R96" i="6"/>
  <c r="R95" i="6"/>
  <c r="S95" i="6" s="1"/>
  <c r="R94" i="6"/>
  <c r="R93" i="6"/>
  <c r="R92" i="6"/>
  <c r="R91" i="6"/>
  <c r="R90" i="6"/>
  <c r="R89" i="6"/>
  <c r="R88" i="6"/>
  <c r="R87" i="6"/>
  <c r="S87" i="6" s="1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S71" i="6" s="1"/>
  <c r="R70" i="6"/>
  <c r="R69" i="6"/>
  <c r="R68" i="6"/>
  <c r="R67" i="6"/>
  <c r="R66" i="6"/>
  <c r="R65" i="6"/>
  <c r="R64" i="6"/>
  <c r="R63" i="6"/>
  <c r="S63" i="6" s="1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S47" i="6" s="1"/>
  <c r="R46" i="6"/>
  <c r="R45" i="6"/>
  <c r="R44" i="6"/>
  <c r="R43" i="6"/>
  <c r="R42" i="6"/>
  <c r="R41" i="6"/>
  <c r="R40" i="6"/>
  <c r="R39" i="6"/>
  <c r="S39" i="6" s="1"/>
  <c r="R38" i="6"/>
  <c r="R37" i="6"/>
  <c r="R36" i="6"/>
  <c r="R35" i="6"/>
  <c r="R34" i="6"/>
  <c r="R33" i="6"/>
  <c r="R32" i="6"/>
  <c r="R31" i="6"/>
  <c r="R30" i="6"/>
  <c r="S30" i="6" s="1"/>
  <c r="R29" i="6"/>
  <c r="R28" i="6"/>
  <c r="R27" i="6"/>
  <c r="R26" i="6"/>
  <c r="R25" i="6"/>
  <c r="S25" i="6" s="1"/>
  <c r="R24" i="6"/>
  <c r="S24" i="6" s="1"/>
  <c r="R23" i="6"/>
  <c r="S23" i="6" s="1"/>
  <c r="R22" i="6"/>
  <c r="S22" i="6" s="1"/>
  <c r="R21" i="6"/>
  <c r="R20" i="6"/>
  <c r="R19" i="6"/>
  <c r="R18" i="6"/>
  <c r="R17" i="6"/>
  <c r="S17" i="6" s="1"/>
  <c r="R16" i="6"/>
  <c r="S16" i="6" s="1"/>
  <c r="R15" i="6"/>
  <c r="S15" i="6" s="1"/>
  <c r="R14" i="6"/>
  <c r="S14" i="6" s="1"/>
  <c r="R13" i="6"/>
  <c r="R12" i="6"/>
  <c r="R11" i="6"/>
  <c r="R10" i="6"/>
  <c r="R9" i="6"/>
  <c r="S9" i="6" s="1"/>
  <c r="R8" i="6"/>
  <c r="S8" i="6" s="1"/>
  <c r="R7" i="6"/>
  <c r="S7" i="6" s="1"/>
  <c r="R6" i="6"/>
  <c r="S6" i="6" s="1"/>
  <c r="R5" i="6"/>
  <c r="R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O23" i="6" s="1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T3" i="6"/>
  <c r="R3" i="6"/>
  <c r="P3" i="6"/>
  <c r="N3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103" i="6"/>
  <c r="H102" i="6"/>
  <c r="H101" i="6"/>
  <c r="H100" i="6"/>
  <c r="H99" i="6"/>
  <c r="H98" i="6"/>
  <c r="I98" i="6" s="1"/>
  <c r="H97" i="6"/>
  <c r="H96" i="6"/>
  <c r="H95" i="6"/>
  <c r="H94" i="6"/>
  <c r="H93" i="6"/>
  <c r="H92" i="6"/>
  <c r="H91" i="6"/>
  <c r="H90" i="6"/>
  <c r="I90" i="6" s="1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I74" i="6" s="1"/>
  <c r="H73" i="6"/>
  <c r="H72" i="6"/>
  <c r="H71" i="6"/>
  <c r="H70" i="6"/>
  <c r="H69" i="6"/>
  <c r="H68" i="6"/>
  <c r="H67" i="6"/>
  <c r="H66" i="6"/>
  <c r="I66" i="6" s="1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I50" i="6" s="1"/>
  <c r="H49" i="6"/>
  <c r="H48" i="6"/>
  <c r="H47" i="6"/>
  <c r="H46" i="6"/>
  <c r="H45" i="6"/>
  <c r="H44" i="6"/>
  <c r="H43" i="6"/>
  <c r="H42" i="6"/>
  <c r="I42" i="6" s="1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I26" i="6" s="1"/>
  <c r="H25" i="6"/>
  <c r="H24" i="6"/>
  <c r="H23" i="6"/>
  <c r="H22" i="6"/>
  <c r="H21" i="6"/>
  <c r="H20" i="6"/>
  <c r="H19" i="6"/>
  <c r="H18" i="6"/>
  <c r="I18" i="6" s="1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I3" i="6" s="1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03" i="6"/>
  <c r="D102" i="6"/>
  <c r="D101" i="6"/>
  <c r="D100" i="6"/>
  <c r="E100" i="6" s="1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E84" i="6" s="1"/>
  <c r="D83" i="6"/>
  <c r="D82" i="6"/>
  <c r="D81" i="6"/>
  <c r="D80" i="6"/>
  <c r="D79" i="6"/>
  <c r="D78" i="6"/>
  <c r="D77" i="6"/>
  <c r="D76" i="6"/>
  <c r="E76" i="6" s="1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E60" i="6" s="1"/>
  <c r="D59" i="6"/>
  <c r="D58" i="6"/>
  <c r="D57" i="6"/>
  <c r="D56" i="6"/>
  <c r="D55" i="6"/>
  <c r="D54" i="6"/>
  <c r="D53" i="6"/>
  <c r="D52" i="6"/>
  <c r="E52" i="6" s="1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E36" i="6" s="1"/>
  <c r="D35" i="6"/>
  <c r="D34" i="6"/>
  <c r="D33" i="6"/>
  <c r="D32" i="6"/>
  <c r="D31" i="6"/>
  <c r="D30" i="6"/>
  <c r="D29" i="6"/>
  <c r="D28" i="6"/>
  <c r="E28" i="6" s="1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E12" i="6" s="1"/>
  <c r="D11" i="6"/>
  <c r="D10" i="6"/>
  <c r="D9" i="6"/>
  <c r="D8" i="6"/>
  <c r="D7" i="6"/>
  <c r="D6" i="6"/>
  <c r="D5" i="6"/>
  <c r="E5" i="6" s="1"/>
  <c r="D4" i="6"/>
  <c r="E4" i="6" s="1"/>
  <c r="D3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T204" i="8"/>
  <c r="S204" i="8"/>
  <c r="T203" i="8"/>
  <c r="S203" i="8"/>
  <c r="T202" i="8"/>
  <c r="S202" i="8"/>
  <c r="T201" i="8"/>
  <c r="S201" i="8"/>
  <c r="T200" i="8"/>
  <c r="S200" i="8"/>
  <c r="T199" i="8"/>
  <c r="S199" i="8"/>
  <c r="T198" i="8"/>
  <c r="S198" i="8"/>
  <c r="T197" i="8"/>
  <c r="S197" i="8"/>
  <c r="T196" i="8"/>
  <c r="S196" i="8"/>
  <c r="T195" i="8"/>
  <c r="S195" i="8"/>
  <c r="T194" i="8"/>
  <c r="S194" i="8"/>
  <c r="T193" i="8"/>
  <c r="S193" i="8"/>
  <c r="T192" i="8"/>
  <c r="S192" i="8"/>
  <c r="T191" i="8"/>
  <c r="S191" i="8"/>
  <c r="T190" i="8"/>
  <c r="S190" i="8"/>
  <c r="T189" i="8"/>
  <c r="S189" i="8"/>
  <c r="T188" i="8"/>
  <c r="S188" i="8"/>
  <c r="T187" i="8"/>
  <c r="S187" i="8"/>
  <c r="T186" i="8"/>
  <c r="S186" i="8"/>
  <c r="T185" i="8"/>
  <c r="S185" i="8"/>
  <c r="T184" i="8"/>
  <c r="S184" i="8"/>
  <c r="T183" i="8"/>
  <c r="S183" i="8"/>
  <c r="T182" i="8"/>
  <c r="S182" i="8"/>
  <c r="T181" i="8"/>
  <c r="S181" i="8"/>
  <c r="T180" i="8"/>
  <c r="S180" i="8"/>
  <c r="T179" i="8"/>
  <c r="S179" i="8"/>
  <c r="T178" i="8"/>
  <c r="S178" i="8"/>
  <c r="T177" i="8"/>
  <c r="S177" i="8"/>
  <c r="T176" i="8"/>
  <c r="S176" i="8"/>
  <c r="T175" i="8"/>
  <c r="S175" i="8"/>
  <c r="T174" i="8"/>
  <c r="S174" i="8"/>
  <c r="T173" i="8"/>
  <c r="S173" i="8"/>
  <c r="T172" i="8"/>
  <c r="S172" i="8"/>
  <c r="T171" i="8"/>
  <c r="S171" i="8"/>
  <c r="T170" i="8"/>
  <c r="S170" i="8"/>
  <c r="T169" i="8"/>
  <c r="S169" i="8"/>
  <c r="T168" i="8"/>
  <c r="S168" i="8"/>
  <c r="T167" i="8"/>
  <c r="S167" i="8"/>
  <c r="T166" i="8"/>
  <c r="S166" i="8"/>
  <c r="T165" i="8"/>
  <c r="S165" i="8"/>
  <c r="T164" i="8"/>
  <c r="S164" i="8"/>
  <c r="T163" i="8"/>
  <c r="S163" i="8"/>
  <c r="T162" i="8"/>
  <c r="S162" i="8"/>
  <c r="T161" i="8"/>
  <c r="S161" i="8"/>
  <c r="T160" i="8"/>
  <c r="S160" i="8"/>
  <c r="T159" i="8"/>
  <c r="S159" i="8"/>
  <c r="T158" i="8"/>
  <c r="S158" i="8"/>
  <c r="T157" i="8"/>
  <c r="S157" i="8"/>
  <c r="T156" i="8"/>
  <c r="S156" i="8"/>
  <c r="T155" i="8"/>
  <c r="S155" i="8"/>
  <c r="T154" i="8"/>
  <c r="S154" i="8"/>
  <c r="T153" i="8"/>
  <c r="S153" i="8"/>
  <c r="T152" i="8"/>
  <c r="S152" i="8"/>
  <c r="T151" i="8"/>
  <c r="S151" i="8"/>
  <c r="T150" i="8"/>
  <c r="S150" i="8"/>
  <c r="T149" i="8"/>
  <c r="S149" i="8"/>
  <c r="T148" i="8"/>
  <c r="S148" i="8"/>
  <c r="T147" i="8"/>
  <c r="S147" i="8"/>
  <c r="T146" i="8"/>
  <c r="S146" i="8"/>
  <c r="T145" i="8"/>
  <c r="S145" i="8"/>
  <c r="T144" i="8"/>
  <c r="S144" i="8"/>
  <c r="T143" i="8"/>
  <c r="S143" i="8"/>
  <c r="T142" i="8"/>
  <c r="S142" i="8"/>
  <c r="T141" i="8"/>
  <c r="S141" i="8"/>
  <c r="T140" i="8"/>
  <c r="S140" i="8"/>
  <c r="T139" i="8"/>
  <c r="S139" i="8"/>
  <c r="T138" i="8"/>
  <c r="S138" i="8"/>
  <c r="T137" i="8"/>
  <c r="S137" i="8"/>
  <c r="T136" i="8"/>
  <c r="S136" i="8"/>
  <c r="T135" i="8"/>
  <c r="S135" i="8"/>
  <c r="T134" i="8"/>
  <c r="S134" i="8"/>
  <c r="T133" i="8"/>
  <c r="S133" i="8"/>
  <c r="T132" i="8"/>
  <c r="S132" i="8"/>
  <c r="T131" i="8"/>
  <c r="S131" i="8"/>
  <c r="T130" i="8"/>
  <c r="S130" i="8"/>
  <c r="T129" i="8"/>
  <c r="S129" i="8"/>
  <c r="T128" i="8"/>
  <c r="S128" i="8"/>
  <c r="T127" i="8"/>
  <c r="S127" i="8"/>
  <c r="T126" i="8"/>
  <c r="S126" i="8"/>
  <c r="T125" i="8"/>
  <c r="S125" i="8"/>
  <c r="T124" i="8"/>
  <c r="S124" i="8"/>
  <c r="T123" i="8"/>
  <c r="S123" i="8"/>
  <c r="T122" i="8"/>
  <c r="S122" i="8"/>
  <c r="T121" i="8"/>
  <c r="S121" i="8"/>
  <c r="T120" i="8"/>
  <c r="S120" i="8"/>
  <c r="T119" i="8"/>
  <c r="S119" i="8"/>
  <c r="T118" i="8"/>
  <c r="S118" i="8"/>
  <c r="T117" i="8"/>
  <c r="S117" i="8"/>
  <c r="T116" i="8"/>
  <c r="S116" i="8"/>
  <c r="T115" i="8"/>
  <c r="S115" i="8"/>
  <c r="T114" i="8"/>
  <c r="S114" i="8"/>
  <c r="T113" i="8"/>
  <c r="S113" i="8"/>
  <c r="T112" i="8"/>
  <c r="S112" i="8"/>
  <c r="T111" i="8"/>
  <c r="S111" i="8"/>
  <c r="T110" i="8"/>
  <c r="S110" i="8"/>
  <c r="T109" i="8"/>
  <c r="S109" i="8"/>
  <c r="T108" i="8"/>
  <c r="S108" i="8"/>
  <c r="T107" i="8"/>
  <c r="S107" i="8"/>
  <c r="T106" i="8"/>
  <c r="S106" i="8"/>
  <c r="T105" i="8"/>
  <c r="S105" i="8"/>
  <c r="T104" i="8"/>
  <c r="S104" i="8"/>
  <c r="T103" i="8"/>
  <c r="S103" i="8"/>
  <c r="T102" i="8"/>
  <c r="S102" i="8"/>
  <c r="T101" i="8"/>
  <c r="S101" i="8"/>
  <c r="T100" i="8"/>
  <c r="S100" i="8"/>
  <c r="T99" i="8"/>
  <c r="S99" i="8"/>
  <c r="T98" i="8"/>
  <c r="S98" i="8"/>
  <c r="T97" i="8"/>
  <c r="S97" i="8"/>
  <c r="T96" i="8"/>
  <c r="S96" i="8"/>
  <c r="T95" i="8"/>
  <c r="S95" i="8"/>
  <c r="T94" i="8"/>
  <c r="S94" i="8"/>
  <c r="T93" i="8"/>
  <c r="S93" i="8"/>
  <c r="T92" i="8"/>
  <c r="S92" i="8"/>
  <c r="T91" i="8"/>
  <c r="S91" i="8"/>
  <c r="T90" i="8"/>
  <c r="S90" i="8"/>
  <c r="T89" i="8"/>
  <c r="S89" i="8"/>
  <c r="T88" i="8"/>
  <c r="S88" i="8"/>
  <c r="T87" i="8"/>
  <c r="S87" i="8"/>
  <c r="T86" i="8"/>
  <c r="S86" i="8"/>
  <c r="T85" i="8"/>
  <c r="S85" i="8"/>
  <c r="T84" i="8"/>
  <c r="S84" i="8"/>
  <c r="T83" i="8"/>
  <c r="S83" i="8"/>
  <c r="T82" i="8"/>
  <c r="S82" i="8"/>
  <c r="T81" i="8"/>
  <c r="S81" i="8"/>
  <c r="T80" i="8"/>
  <c r="S80" i="8"/>
  <c r="T79" i="8"/>
  <c r="S79" i="8"/>
  <c r="T78" i="8"/>
  <c r="S78" i="8"/>
  <c r="T77" i="8"/>
  <c r="S77" i="8"/>
  <c r="T76" i="8"/>
  <c r="S76" i="8"/>
  <c r="T75" i="8"/>
  <c r="S75" i="8"/>
  <c r="T74" i="8"/>
  <c r="S74" i="8"/>
  <c r="T73" i="8"/>
  <c r="S73" i="8"/>
  <c r="T72" i="8"/>
  <c r="S72" i="8"/>
  <c r="T71" i="8"/>
  <c r="S71" i="8"/>
  <c r="T70" i="8"/>
  <c r="S70" i="8"/>
  <c r="T69" i="8"/>
  <c r="S69" i="8"/>
  <c r="T68" i="8"/>
  <c r="S68" i="8"/>
  <c r="T67" i="8"/>
  <c r="S67" i="8"/>
  <c r="T66" i="8"/>
  <c r="S66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5" i="8"/>
  <c r="S55" i="8"/>
  <c r="T54" i="8"/>
  <c r="S54" i="8"/>
  <c r="T53" i="8"/>
  <c r="S53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42" i="8"/>
  <c r="S42" i="8"/>
  <c r="T41" i="8"/>
  <c r="S41" i="8"/>
  <c r="T40" i="8"/>
  <c r="S40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9" i="8"/>
  <c r="S29" i="8"/>
  <c r="T28" i="8"/>
  <c r="S28" i="8"/>
  <c r="T27" i="8"/>
  <c r="S27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T17" i="8"/>
  <c r="S17" i="8"/>
  <c r="T16" i="8"/>
  <c r="S16" i="8"/>
  <c r="T15" i="8"/>
  <c r="S15" i="8"/>
  <c r="T14" i="8"/>
  <c r="S14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H4" i="8"/>
  <c r="E20" i="6" l="1"/>
  <c r="E44" i="6"/>
  <c r="E68" i="6"/>
  <c r="E92" i="6"/>
  <c r="I10" i="6"/>
  <c r="I34" i="6"/>
  <c r="I58" i="6"/>
  <c r="I82" i="6"/>
  <c r="O15" i="6"/>
  <c r="S31" i="6"/>
  <c r="S55" i="6"/>
  <c r="S79" i="6"/>
  <c r="S103" i="6"/>
  <c r="S32" i="6"/>
  <c r="S38" i="6"/>
  <c r="S56" i="6"/>
  <c r="S62" i="6"/>
  <c r="S80" i="6"/>
  <c r="S86" i="6"/>
  <c r="S40" i="6"/>
  <c r="S46" i="6"/>
  <c r="S64" i="6"/>
  <c r="S70" i="6"/>
  <c r="S88" i="6"/>
  <c r="S94" i="6"/>
  <c r="O7" i="6"/>
  <c r="S48" i="6"/>
  <c r="S54" i="6"/>
  <c r="S72" i="6"/>
  <c r="S78" i="6"/>
  <c r="S96" i="6"/>
  <c r="S102" i="6"/>
  <c r="O6" i="6"/>
  <c r="O14" i="6"/>
  <c r="O22" i="6"/>
  <c r="O30" i="6"/>
  <c r="O38" i="6"/>
  <c r="O46" i="6"/>
  <c r="O54" i="6"/>
  <c r="O62" i="6"/>
  <c r="O70" i="6"/>
  <c r="O78" i="6"/>
  <c r="O86" i="6"/>
  <c r="O94" i="6"/>
  <c r="O102" i="6"/>
  <c r="O39" i="6"/>
  <c r="O55" i="6"/>
  <c r="O71" i="6"/>
  <c r="O87" i="6"/>
  <c r="O103" i="6"/>
  <c r="O3" i="6"/>
  <c r="O16" i="6"/>
  <c r="O32" i="6"/>
  <c r="O40" i="6"/>
  <c r="O56" i="6"/>
  <c r="O72" i="6"/>
  <c r="O88" i="6"/>
  <c r="O17" i="6"/>
  <c r="O33" i="6"/>
  <c r="O49" i="6"/>
  <c r="O65" i="6"/>
  <c r="O81" i="6"/>
  <c r="O97" i="6"/>
  <c r="S33" i="6"/>
  <c r="S49" i="6"/>
  <c r="S57" i="6"/>
  <c r="S73" i="6"/>
  <c r="S81" i="6"/>
  <c r="S97" i="6"/>
  <c r="O18" i="6"/>
  <c r="O34" i="6"/>
  <c r="O50" i="6"/>
  <c r="O66" i="6"/>
  <c r="O82" i="6"/>
  <c r="O98" i="6"/>
  <c r="S10" i="6"/>
  <c r="S26" i="6"/>
  <c r="S42" i="6"/>
  <c r="S58" i="6"/>
  <c r="S74" i="6"/>
  <c r="S98" i="6"/>
  <c r="O11" i="6"/>
  <c r="O27" i="6"/>
  <c r="O43" i="6"/>
  <c r="O59" i="6"/>
  <c r="O75" i="6"/>
  <c r="O91" i="6"/>
  <c r="S11" i="6"/>
  <c r="S27" i="6"/>
  <c r="S35" i="6"/>
  <c r="S59" i="6"/>
  <c r="S83" i="6"/>
  <c r="S99" i="6"/>
  <c r="O4" i="6"/>
  <c r="O12" i="6"/>
  <c r="O20" i="6"/>
  <c r="O28" i="6"/>
  <c r="O36" i="6"/>
  <c r="O44" i="6"/>
  <c r="O52" i="6"/>
  <c r="O60" i="6"/>
  <c r="O68" i="6"/>
  <c r="O76" i="6"/>
  <c r="O84" i="6"/>
  <c r="O92" i="6"/>
  <c r="O100" i="6"/>
  <c r="S4" i="6"/>
  <c r="S12" i="6"/>
  <c r="S20" i="6"/>
  <c r="S28" i="6"/>
  <c r="S36" i="6"/>
  <c r="S44" i="6"/>
  <c r="S52" i="6"/>
  <c r="S60" i="6"/>
  <c r="S68" i="6"/>
  <c r="S76" i="6"/>
  <c r="S84" i="6"/>
  <c r="S92" i="6"/>
  <c r="S100" i="6"/>
  <c r="O31" i="6"/>
  <c r="O47" i="6"/>
  <c r="O63" i="6"/>
  <c r="O79" i="6"/>
  <c r="O95" i="6"/>
  <c r="O8" i="6"/>
  <c r="O24" i="6"/>
  <c r="O48" i="6"/>
  <c r="O64" i="6"/>
  <c r="O80" i="6"/>
  <c r="O96" i="6"/>
  <c r="O9" i="6"/>
  <c r="O25" i="6"/>
  <c r="O41" i="6"/>
  <c r="O57" i="6"/>
  <c r="O73" i="6"/>
  <c r="O89" i="6"/>
  <c r="S41" i="6"/>
  <c r="S65" i="6"/>
  <c r="S89" i="6"/>
  <c r="S3" i="6"/>
  <c r="O10" i="6"/>
  <c r="O26" i="6"/>
  <c r="O42" i="6"/>
  <c r="O58" i="6"/>
  <c r="O74" i="6"/>
  <c r="O90" i="6"/>
  <c r="S18" i="6"/>
  <c r="S34" i="6"/>
  <c r="S50" i="6"/>
  <c r="S66" i="6"/>
  <c r="S82" i="6"/>
  <c r="S90" i="6"/>
  <c r="O19" i="6"/>
  <c r="O35" i="6"/>
  <c r="O51" i="6"/>
  <c r="O67" i="6"/>
  <c r="O83" i="6"/>
  <c r="O99" i="6"/>
  <c r="S19" i="6"/>
  <c r="S43" i="6"/>
  <c r="S51" i="6"/>
  <c r="S67" i="6"/>
  <c r="S75" i="6"/>
  <c r="S91" i="6"/>
  <c r="O5" i="6"/>
  <c r="O13" i="6"/>
  <c r="O21" i="6"/>
  <c r="O29" i="6"/>
  <c r="O37" i="6"/>
  <c r="O45" i="6"/>
  <c r="O53" i="6"/>
  <c r="O61" i="6"/>
  <c r="O69" i="6"/>
  <c r="O77" i="6"/>
  <c r="O85" i="6"/>
  <c r="O93" i="6"/>
  <c r="O101" i="6"/>
  <c r="S5" i="6"/>
  <c r="S13" i="6"/>
  <c r="S21" i="6"/>
  <c r="S29" i="6"/>
  <c r="S37" i="6"/>
  <c r="S45" i="6"/>
  <c r="S53" i="6"/>
  <c r="S61" i="6"/>
  <c r="S69" i="6"/>
  <c r="S77" i="6"/>
  <c r="S85" i="6"/>
  <c r="S93" i="6"/>
  <c r="S101" i="6"/>
  <c r="E7" i="6"/>
  <c r="E15" i="6"/>
  <c r="E23" i="6"/>
  <c r="E31" i="6"/>
  <c r="E39" i="6"/>
  <c r="E47" i="6"/>
  <c r="E55" i="6"/>
  <c r="E63" i="6"/>
  <c r="E71" i="6"/>
  <c r="E79" i="6"/>
  <c r="E87" i="6"/>
  <c r="E95" i="6"/>
  <c r="E103" i="6"/>
  <c r="I5" i="6"/>
  <c r="I13" i="6"/>
  <c r="I21" i="6"/>
  <c r="I29" i="6"/>
  <c r="I37" i="6"/>
  <c r="I45" i="6"/>
  <c r="I53" i="6"/>
  <c r="I61" i="6"/>
  <c r="I69" i="6"/>
  <c r="I77" i="6"/>
  <c r="I85" i="6"/>
  <c r="I93" i="6"/>
  <c r="I101" i="6"/>
  <c r="E9" i="6"/>
  <c r="E17" i="6"/>
  <c r="E25" i="6"/>
  <c r="E33" i="6"/>
  <c r="E41" i="6"/>
  <c r="E49" i="6"/>
  <c r="E57" i="6"/>
  <c r="E65" i="6"/>
  <c r="E73" i="6"/>
  <c r="E81" i="6"/>
  <c r="E89" i="6"/>
  <c r="E97" i="6"/>
  <c r="I7" i="6"/>
  <c r="I15" i="6"/>
  <c r="I23" i="6"/>
  <c r="I31" i="6"/>
  <c r="I39" i="6"/>
  <c r="I47" i="6"/>
  <c r="I55" i="6"/>
  <c r="I63" i="6"/>
  <c r="I71" i="6"/>
  <c r="I79" i="6"/>
  <c r="I87" i="6"/>
  <c r="I95" i="6"/>
  <c r="D182" i="18"/>
  <c r="G168" i="18"/>
  <c r="B171" i="18"/>
  <c r="B172" i="18"/>
  <c r="E10" i="6"/>
  <c r="E18" i="6"/>
  <c r="E26" i="6"/>
  <c r="E34" i="6"/>
  <c r="E42" i="6"/>
  <c r="E50" i="6"/>
  <c r="E58" i="6"/>
  <c r="E66" i="6"/>
  <c r="E74" i="6"/>
  <c r="E82" i="6"/>
  <c r="E90" i="6"/>
  <c r="E98" i="6"/>
  <c r="I8" i="6"/>
  <c r="I16" i="6"/>
  <c r="I24" i="6"/>
  <c r="I32" i="6"/>
  <c r="I40" i="6"/>
  <c r="I48" i="6"/>
  <c r="I56" i="6"/>
  <c r="I64" i="6"/>
  <c r="I72" i="6"/>
  <c r="I80" i="6"/>
  <c r="I88" i="6"/>
  <c r="I96" i="6"/>
  <c r="E3" i="6"/>
  <c r="E11" i="6"/>
  <c r="E19" i="6"/>
  <c r="E27" i="6"/>
  <c r="E35" i="6"/>
  <c r="E43" i="6"/>
  <c r="E51" i="6"/>
  <c r="E59" i="6"/>
  <c r="E67" i="6"/>
  <c r="E75" i="6"/>
  <c r="E83" i="6"/>
  <c r="E91" i="6"/>
  <c r="E99" i="6"/>
  <c r="I9" i="6"/>
  <c r="I17" i="6"/>
  <c r="I25" i="6"/>
  <c r="I33" i="6"/>
  <c r="I41" i="6"/>
  <c r="I49" i="6"/>
  <c r="I57" i="6"/>
  <c r="I65" i="6"/>
  <c r="I73" i="6"/>
  <c r="I81" i="6"/>
  <c r="I89" i="6"/>
  <c r="I97" i="6"/>
  <c r="E13" i="6"/>
  <c r="E21" i="6"/>
  <c r="E29" i="6"/>
  <c r="E37" i="6"/>
  <c r="E45" i="6"/>
  <c r="E53" i="6"/>
  <c r="E61" i="6"/>
  <c r="E69" i="6"/>
  <c r="E77" i="6"/>
  <c r="E85" i="6"/>
  <c r="E93" i="6"/>
  <c r="E101" i="6"/>
  <c r="I11" i="6"/>
  <c r="I19" i="6"/>
  <c r="I27" i="6"/>
  <c r="I35" i="6"/>
  <c r="I43" i="6"/>
  <c r="I51" i="6"/>
  <c r="I59" i="6"/>
  <c r="I67" i="6"/>
  <c r="I75" i="6"/>
  <c r="I83" i="6"/>
  <c r="I91" i="6"/>
  <c r="I99" i="6"/>
  <c r="E6" i="6"/>
  <c r="E14" i="6"/>
  <c r="E22" i="6"/>
  <c r="E30" i="6"/>
  <c r="E38" i="6"/>
  <c r="E46" i="6"/>
  <c r="E54" i="6"/>
  <c r="E62" i="6"/>
  <c r="E70" i="6"/>
  <c r="E78" i="6"/>
  <c r="E86" i="6"/>
  <c r="E94" i="6"/>
  <c r="E102" i="6"/>
  <c r="I4" i="6"/>
  <c r="I12" i="6"/>
  <c r="I20" i="6"/>
  <c r="I28" i="6"/>
  <c r="I36" i="6"/>
  <c r="I44" i="6"/>
  <c r="I52" i="6"/>
  <c r="I60" i="6"/>
  <c r="I68" i="6"/>
  <c r="I76" i="6"/>
  <c r="I84" i="6"/>
  <c r="I92" i="6"/>
  <c r="I100" i="6"/>
  <c r="E8" i="6"/>
  <c r="E16" i="6"/>
  <c r="E24" i="6"/>
  <c r="E32" i="6"/>
  <c r="E40" i="6"/>
  <c r="E48" i="6"/>
  <c r="E56" i="6"/>
  <c r="E64" i="6"/>
  <c r="E72" i="6"/>
  <c r="E80" i="6"/>
  <c r="E88" i="6"/>
  <c r="E96" i="6"/>
  <c r="I6" i="6"/>
  <c r="I14" i="6"/>
  <c r="I22" i="6"/>
  <c r="I30" i="6"/>
  <c r="I38" i="6"/>
  <c r="I46" i="6"/>
  <c r="I54" i="6"/>
  <c r="I62" i="6"/>
  <c r="I70" i="6"/>
  <c r="I78" i="6"/>
  <c r="I86" i="6"/>
  <c r="I94" i="6"/>
  <c r="S3" i="8"/>
  <c r="I3" i="8"/>
  <c r="C181" i="18"/>
  <c r="G181" i="18"/>
  <c r="F182" i="18"/>
  <c r="C172" i="18"/>
  <c r="B170" i="18"/>
  <c r="C182" i="18"/>
  <c r="G182" i="18"/>
  <c r="G180" i="18"/>
  <c r="F178" i="18"/>
  <c r="B180" i="18"/>
  <c r="R105" i="6"/>
  <c r="N105" i="6"/>
  <c r="H105" i="6"/>
  <c r="H106" i="6"/>
  <c r="D106" i="6"/>
  <c r="D105" i="6"/>
  <c r="N106" i="6"/>
  <c r="R106" i="6"/>
  <c r="G178" i="18"/>
  <c r="D181" i="18"/>
  <c r="E178" i="18"/>
  <c r="F181" i="18"/>
  <c r="E170" i="18"/>
  <c r="C180" i="18"/>
  <c r="B179" i="18"/>
  <c r="D179" i="18"/>
  <c r="E182" i="18"/>
  <c r="D180" i="18"/>
  <c r="E179" i="18"/>
  <c r="G170" i="18"/>
  <c r="C169" i="18"/>
  <c r="F168" i="18"/>
  <c r="D170" i="18"/>
  <c r="G179" i="18"/>
  <c r="F179" i="18"/>
  <c r="F170" i="18"/>
  <c r="E180" i="18"/>
  <c r="E181" i="18"/>
  <c r="D178" i="18"/>
  <c r="F180" i="18"/>
  <c r="C179" i="18"/>
  <c r="E172" i="18"/>
  <c r="F172" i="18"/>
  <c r="E171" i="18"/>
  <c r="D172" i="18"/>
  <c r="C171" i="18"/>
  <c r="D171" i="18"/>
  <c r="C170" i="18"/>
  <c r="G172" i="18"/>
  <c r="F169" i="18"/>
  <c r="G169" i="18"/>
  <c r="E169" i="18"/>
  <c r="G171" i="18"/>
  <c r="F171" i="18"/>
  <c r="E168" i="18"/>
  <c r="D168" i="18"/>
  <c r="B182" i="18"/>
  <c r="B178" i="18"/>
  <c r="B181" i="18"/>
  <c r="B168" i="18"/>
  <c r="B169" i="18"/>
  <c r="G3" i="15" l="1"/>
  <c r="AA169" i="18" s="1"/>
  <c r="D169" i="18" s="1"/>
  <c r="D7" i="26"/>
  <c r="D6" i="26" s="1"/>
  <c r="F7" i="26"/>
  <c r="F6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p Diff_2-3_21" type="6" refreshedVersion="3" background="1" saveData="1">
    <textPr codePage="437" sourceFile="S:\Agilent Network Analyzer\Measured Parameters\Power Divider\Tapered PDs\3-Way\6.58 inch\Compensated\20 R\Amp Diff_2-3_2.prn" space="1" comma="1" consecutive="1">
      <textFields count="2">
        <textField/>
        <textField/>
      </textFields>
    </textPr>
  </connection>
  <connection id="2" xr16:uid="{00000000-0015-0000-FFFF-FFFF01000000}" name="Amp Diff_2-31" type="6" refreshedVersion="3" background="1" saveData="1">
    <textPr codePage="437" sourceFile="S:\Agilent Network Analyzer\Measured Parameters\Power Divider\Tapered PDs\3-Way\6.58 inch\Compensated\20 R\Amp Diff_2-3.prn" space="1" comma="1" consecutive="1">
      <textFields count="2">
        <textField/>
        <textField/>
      </textFields>
    </textPr>
  </connection>
  <connection id="3" xr16:uid="{00000000-0015-0000-FFFF-FFFF02000000}" name="Amp Diff_2-41" type="6" refreshedVersion="3" background="1" saveData="1">
    <textPr codePage="437" sourceFile="S:\Agilent Network Analyzer\Measured Parameters\Power Divider\Tapered PDs\3-Way\6.58 inch\Compensated\20 R\Amp Diff_2-4.prn" space="1" comma="1" consecutive="1">
      <textFields count="2">
        <textField/>
        <textField/>
      </textFields>
    </textPr>
  </connection>
  <connection id="4" xr16:uid="{00000000-0015-0000-FFFF-FFFF03000000}" name="Common RL1" type="6" refreshedVersion="3" background="1" saveData="1">
    <textPr codePage="437" sourceFile="S:\Agilent Network Analyzer\Measured Parameters\Power Divider\Tapered PDs\3-Way\6.58 inch\Compensated\20 R\Common RL.prn" space="1" comma="1" consecutive="1">
      <textFields count="2">
        <textField/>
        <textField/>
      </textFields>
    </textPr>
  </connection>
  <connection id="5" xr16:uid="{00000000-0015-0000-FFFF-FFFF04000000}" name="IL_1-4_21" type="6" refreshedVersion="3" background="1" saveData="1">
    <textPr codePage="437" sourceFile="S:\Agilent Network Analyzer\Measured Parameters\Power Divider\Tapered PDs\3-Way\6.58 inch\Compensated\20 R\IL_1-4_2.prn" space="1" comma="1" consecutive="1">
      <textFields count="2">
        <textField/>
        <textField/>
      </textFields>
    </textPr>
  </connection>
  <connection id="6" xr16:uid="{00000000-0015-0000-FFFF-FFFF05000000}" name="IL_1-41" type="6" refreshedVersion="3" background="1" saveData="1">
    <textPr codePage="437" sourceFile="S:\Agilent Network Analyzer\Measured Parameters\Power Divider\Tapered PDs\3-Way\6.58 inch\Compensated\20 R\IL_1-4.prn" space="1" comma="1" consecutive="1">
      <textFields count="2">
        <textField/>
        <textField/>
      </textFields>
    </textPr>
  </connection>
  <connection id="7" xr16:uid="{00000000-0015-0000-FFFF-FFFF06000000}" name="Iso_2-3_21" type="6" refreshedVersion="3" background="1" saveData="1">
    <textPr codePage="437" sourceFile="S:\Agilent Network Analyzer\Measured Parameters\Power Divider\Tapered PDs\3-Way\6.58 inch\Compensated\20 R\Iso_2-3_2.prn" space="1" comma="1" consecutive="1">
      <textFields count="2">
        <textField/>
        <textField/>
      </textFields>
    </textPr>
  </connection>
  <connection id="8" xr16:uid="{00000000-0015-0000-FFFF-FFFF07000000}" name="Iso_2-31" type="6" refreshedVersion="3" background="1" saveData="1">
    <textPr codePage="437" sourceFile="S:\Agilent Network Analyzer\Measured Parameters\Power Divider\Tapered PDs\3-Way\6.58 inch\Compensated\20 R\Iso_2-3.prn" space="1" comma="1" consecutive="1">
      <textFields count="2">
        <textField/>
        <textField/>
      </textFields>
    </textPr>
  </connection>
  <connection id="9" xr16:uid="{00000000-0015-0000-FFFF-FFFF08000000}" name="Iso_2-4_21" type="6" refreshedVersion="3" background="1" saveData="1">
    <textPr codePage="437" sourceFile="S:\Agilent Network Analyzer\Measured Parameters\Power Divider\Tapered PDs\3-Way\6.58 inch\Compensated\20 R\Iso_2-4_2.prn" space="1" comma="1" consecutive="1">
      <textFields count="2">
        <textField/>
        <textField/>
      </textFields>
    </textPr>
  </connection>
  <connection id="10" xr16:uid="{00000000-0015-0000-FFFF-FFFF09000000}" name="Iso_2-41" type="6" refreshedVersion="3" background="1" saveData="1">
    <textPr codePage="437" sourceFile="S:\Agilent Network Analyzer\Measured Parameters\Power Divider\Tapered PDs\3-Way\6.58 inch\Compensated\20 R\Iso_2-4.prn" space="1" comma="1" consecutive="1">
      <textFields count="2">
        <textField/>
        <textField/>
      </textFields>
    </textPr>
  </connection>
  <connection id="11" xr16:uid="{00000000-0015-0000-FFFF-FFFF0A000000}" name="MT3H-0113_ConversionLoss_and_Isolation_A_+20dBm" type="6" refreshedVersion="6" background="1" saveData="1">
    <textPr codePage="437" sourceFile="S:\Agilent Network Analyzer\Mixers-Catalog\MT3\MT3H-0113_Datasheetfiles\MT3H-0113_ConversionLoss_and_Isolation_A_+20dBm.csv" tab="0" comma="1">
      <textFields count="4">
        <textField/>
        <textField/>
        <textField/>
        <textField/>
      </textFields>
    </textPr>
  </connection>
  <connection id="12" xr16:uid="{00000000-0015-0000-FFFF-FFFF0B000000}" name="MT3H-0113_ConversionLoss_and_Isolation_B" type="6" refreshedVersion="6" background="1" saveData="1">
    <textPr codePage="437" sourceFile="S:\Agilent Network Analyzer\Mixers-Catalog\MT3\MT3H-0113_Datasheetfiles\MT3H-0113_ConversionLoss_and_Isolation_B.csv" tab="0" comma="1">
      <textFields count="4">
        <textField/>
        <textField/>
        <textField/>
        <textField/>
      </textFields>
    </textPr>
  </connection>
  <connection id="13" xr16:uid="{00000000-0015-0000-FFFF-FFFF0C000000}" name="Output 3 RL1" type="6" refreshedVersion="3" background="1" saveData="1">
    <textPr codePage="437" sourceFile="S:\Agilent Network Analyzer\Measured Parameters\Power Divider\Tapered PDs\3-Way\6.58 inch\Compensated\20 R\Output 3 RL.prn" space="1" comma="1" consecutive="1">
      <textFields count="2">
        <textField/>
        <textField/>
      </textFields>
    </textPr>
  </connection>
  <connection id="14" xr16:uid="{00000000-0015-0000-FFFF-FFFF0D000000}" name="Output 4 RL1" type="6" refreshedVersion="3" background="1" saveData="1">
    <textPr codePage="437" sourceFile="S:\Agilent Network Analyzer\Measured Parameters\Power Divider\Tapered PDs\3-Way\6.58 inch\Compensated\20 R\Output 4 RL.prn" space="1" comma="1" consecutive="1">
      <textFields count="2">
        <textField/>
        <textField/>
      </textFields>
    </textPr>
  </connection>
  <connection id="15" xr16:uid="{00000000-0015-0000-FFFF-FFFF0E000000}" name="Phase Diff_2-3" type="6" refreshedVersion="3" background="1">
    <textPr codePage="437" sourceFile="S:\Agilent Network Analyzer\Measured Parameters\Power Divider\Tapered PDs\3-Way\6.58 inch\Compensated\20 R\Phase Diff_2-3.prn">
      <textFields>
        <textField/>
      </textFields>
    </textPr>
  </connection>
  <connection id="16" xr16:uid="{00000000-0015-0000-FFFF-FFFF0F000000}" name="Phase Diff_2-3_21" type="6" refreshedVersion="3" background="1" saveData="1">
    <textPr codePage="437" sourceFile="S:\Agilent Network Analyzer\Measured Parameters\Power Divider\Tapered PDs\3-Way\6.58 inch\Compensated\20 R\Phase Diff_2-3_2.prn" space="1" comma="1" consecutive="1">
      <textFields count="2">
        <textField/>
        <textField/>
      </textFields>
    </textPr>
  </connection>
  <connection id="17" xr16:uid="{00000000-0015-0000-FFFF-FFFF10000000}" name="Phase Diff_2-311" type="6" refreshedVersion="3" background="1" saveData="1">
    <textPr codePage="437" sourceFile="S:\Agilent Network Analyzer\Measured Parameters\Power Divider\Tapered PDs\3-Way\6.58 inch\Compensated\20 R\Phase Diff_2-3.prn" space="1" comma="1" consecutive="1">
      <textFields count="2">
        <textField/>
        <textField/>
      </textFields>
    </textPr>
  </connection>
  <connection id="18" xr16:uid="{00000000-0015-0000-FFFF-FFFF11000000}" name="Phase Diff_2-41" type="6" refreshedVersion="3" background="1" saveData="1">
    <textPr codePage="437" sourceFile="S:\Agilent Network Analyzer\Measured Parameters\Power Divider\Tapered PDs\3-Way\6.58 inch\Compensated\20 R\Phase Diff_2-4.prn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<sst xmlns="http://schemas.openxmlformats.org/spreadsheetml/2006/main" count="1952" uniqueCount="354">
  <si>
    <t>LO - GHz</t>
  </si>
  <si>
    <t>RF (GHz)</t>
  </si>
  <si>
    <t>RF Frequency</t>
  </si>
  <si>
    <t>2xLO to IF</t>
  </si>
  <si>
    <t>2xLO to RF</t>
  </si>
  <si>
    <t>3xLO to IF</t>
  </si>
  <si>
    <t>3xLO to RF</t>
  </si>
  <si>
    <t>4xLO to IF</t>
  </si>
  <si>
    <t>4xLO to RF</t>
  </si>
  <si>
    <t>5xLO to IF</t>
  </si>
  <si>
    <t>5xLO to RF</t>
  </si>
  <si>
    <t>IF (GHz)</t>
  </si>
  <si>
    <t>Average=&gt;</t>
  </si>
  <si>
    <t>Average =&gt;</t>
  </si>
  <si>
    <t>B Data</t>
  </si>
  <si>
    <t>A Data</t>
  </si>
  <si>
    <t>A Configuration</t>
  </si>
  <si>
    <t>B Configuration</t>
  </si>
  <si>
    <t>BEGIN CH2_DATA</t>
  </si>
  <si>
    <t>Freq(Hz)</t>
  </si>
  <si>
    <t>Calculated number in red is for -10 dBm</t>
  </si>
  <si>
    <t>END</t>
  </si>
  <si>
    <t>BEGIN CH3_DATA</t>
  </si>
  <si>
    <t>BEGIN CH4_DATA</t>
  </si>
  <si>
    <t>BEGIN CH5_DATA</t>
  </si>
  <si>
    <t>BEGIN CH6_DATA</t>
  </si>
  <si>
    <t>1Ix0L dBc Log Mag(dB)</t>
  </si>
  <si>
    <t>2Ix0L dBc Log Mag(dB)</t>
  </si>
  <si>
    <t>3Ix0L dBc Log Mag(dB)</t>
  </si>
  <si>
    <t>4Ix0L dBc Log Mag(dB)</t>
  </si>
  <si>
    <t>5Ix0L dBc Log Mag(dB)</t>
  </si>
  <si>
    <t>1Rx2L dBc Log Mag(dB)</t>
  </si>
  <si>
    <t>1Rx3L dBc Log Mag(dB)</t>
  </si>
  <si>
    <t>1Rx4L dBc Log Mag(dB)</t>
  </si>
  <si>
    <t>2Rx1L dBc Log Mag(dB)</t>
  </si>
  <si>
    <t>BEGIN CH7_DATA</t>
  </si>
  <si>
    <t>2Rx2L dBc Log Mag(dB)</t>
  </si>
  <si>
    <t>BEGIN CH8_DATA</t>
  </si>
  <si>
    <t>2Rx3L dBc Log Mag(dB)</t>
  </si>
  <si>
    <t>BEGIN CH9_DATA</t>
  </si>
  <si>
    <t>2Rx4L dBc Log Mag(dB)</t>
  </si>
  <si>
    <t>BEGIN CH10_DATA</t>
  </si>
  <si>
    <t>2Rx5L dBc Log Mag(dB)</t>
  </si>
  <si>
    <t>BEGIN CH11_DATA</t>
  </si>
  <si>
    <t>3Rx1L dBc Log Mag(dB)</t>
  </si>
  <si>
    <t>BEGIN CH12_DATA</t>
  </si>
  <si>
    <t>3Rx2L dBc Log Mag(dB)</t>
  </si>
  <si>
    <t>BEGIN CH13_DATA</t>
  </si>
  <si>
    <t>3Rx3L dBc Log Mag(dB)</t>
  </si>
  <si>
    <t>BEGIN CH14_DATA</t>
  </si>
  <si>
    <t>3Rx4L dBc Log Mag(dB)</t>
  </si>
  <si>
    <t>BEGIN CH15_DATA</t>
  </si>
  <si>
    <t>3Rx5L dBc Log Mag(dB)</t>
  </si>
  <si>
    <t>BEGIN CH16_DATA</t>
  </si>
  <si>
    <t>4Rx1L dBc Log Mag(dB)</t>
  </si>
  <si>
    <t>BEGIN CH17_DATA</t>
  </si>
  <si>
    <t>4Rx2L dBc Log Mag(dB)</t>
  </si>
  <si>
    <t>BEGIN CH18_DATA</t>
  </si>
  <si>
    <t>4Rx3L dBc Log Mag(dB)</t>
  </si>
  <si>
    <t>BEGIN CH19_DATA</t>
  </si>
  <si>
    <t>4Rx4L dBc Log Mag(dB)</t>
  </si>
  <si>
    <t>BEGIN CH20_DATA</t>
  </si>
  <si>
    <t>4Rx5L dBc Log Mag(dB)</t>
  </si>
  <si>
    <t>BEGIN CH21_DATA</t>
  </si>
  <si>
    <t>BEGIN CH22_DATA</t>
  </si>
  <si>
    <t>5Rx2L dBc Log Mag(dB)</t>
  </si>
  <si>
    <t>BEGIN CH23_DATA</t>
  </si>
  <si>
    <t>5Rx3L dBc Log Mag(dB)</t>
  </si>
  <si>
    <t>BEGIN CH24_DATA</t>
  </si>
  <si>
    <t>5Rx4L dBc Log Mag(dB)</t>
  </si>
  <si>
    <t>BEGIN CH25_DATA</t>
  </si>
  <si>
    <t>5Rx5L dBc Log Mag(dB)</t>
  </si>
  <si>
    <t>1Ix2L dBc Log Mag(dB)</t>
  </si>
  <si>
    <t>1Ix3L dBc Log Mag(dB)</t>
  </si>
  <si>
    <t>1Ix4L dBc Log Mag(dB)</t>
  </si>
  <si>
    <t>2Ix1L dBc Log Mag(dB)</t>
  </si>
  <si>
    <t>2Ix2L dBc Log Mag(dB)</t>
  </si>
  <si>
    <t>2Ix3L dBc Log Mag(dB)</t>
  </si>
  <si>
    <t>2Ix4L dBc Log Mag(dB)</t>
  </si>
  <si>
    <t>2Ix5L dBc Log Mag(dB)</t>
  </si>
  <si>
    <t>3Ix1L dBc Log Mag(dB)</t>
  </si>
  <si>
    <t>3Ix2L dBc Log Mag(dB)</t>
  </si>
  <si>
    <t>3Ix3L dBc Log Mag(dB)</t>
  </si>
  <si>
    <t>3Ix4L dBc Log Mag(dB)</t>
  </si>
  <si>
    <t>3Ix5L dBc Log Mag(dB)</t>
  </si>
  <si>
    <t>4Ix1L dBc Log Mag(dB)</t>
  </si>
  <si>
    <t>4Ix2L dBc Log Mag(dB)</t>
  </si>
  <si>
    <t>4Ix3L dBc Log Mag(dB)</t>
  </si>
  <si>
    <t>4Ix4L dBc Log Mag(dB)</t>
  </si>
  <si>
    <t>4Ix5L dBc Log Mag(dB)</t>
  </si>
  <si>
    <t>5Ix1L dBc Log Mag(dB)</t>
  </si>
  <si>
    <t>5Ix2L dBc Log Mag(dB)</t>
  </si>
  <si>
    <t>5Ix3L dBc Log Mag(dB)</t>
  </si>
  <si>
    <t>5Ix4L dBc Log Mag(dB)</t>
  </si>
  <si>
    <t>5Ix5L dBc Log Mag(dB)</t>
  </si>
  <si>
    <t>!CSV A.01.01</t>
  </si>
  <si>
    <t>!Agilent Technologies</t>
  </si>
  <si>
    <t>N5242A</t>
  </si>
  <si>
    <t>!Source: Standard</t>
  </si>
  <si>
    <t>BEGIN CH1_DATA</t>
  </si>
  <si>
    <t>Conv. Loss Log Mag(dB)</t>
  </si>
  <si>
    <t>LO Return Loss Log Mag(dB)</t>
  </si>
  <si>
    <t>LO-RF Isolation Log Mag(dB)</t>
  </si>
  <si>
    <t>LO-IF Isolation Log Mag(dB)</t>
  </si>
  <si>
    <t>RF-IF Isolation Log Mag(dB)</t>
  </si>
  <si>
    <t>Calculated</t>
  </si>
  <si>
    <t>A Data -----&gt;</t>
  </si>
  <si>
    <t>B Data -----&gt;</t>
  </si>
  <si>
    <t>B Data ----&gt;</t>
  </si>
  <si>
    <t>PwrMain Log Mag(dBm)</t>
  </si>
  <si>
    <t>Pwr3 Log Mag(dBm)</t>
  </si>
  <si>
    <t>A Data ----&gt;</t>
  </si>
  <si>
    <t xml:space="preserve"> -10 dBm Calculated</t>
  </si>
  <si>
    <t>1Rx1L C.L. Log Mag(dB)</t>
  </si>
  <si>
    <t>2Rx2L Log Mag(dB)</t>
  </si>
  <si>
    <t>Values copied</t>
  </si>
  <si>
    <t>1Ix1L C.L. Log Mag(dB)</t>
  </si>
  <si>
    <t>2Ix1L Log Mag(dB)</t>
  </si>
  <si>
    <t>1Ix0L Log Mag(dB)</t>
  </si>
  <si>
    <t>2Ix0L Log Mag(dB)</t>
  </si>
  <si>
    <t>3Ix0L Log Mag(dB)</t>
  </si>
  <si>
    <t>4Ix0L Log Mag(dB)</t>
  </si>
  <si>
    <t>5Ix0L Log Mag(dB)</t>
  </si>
  <si>
    <t>1Rx2L Log Mag(dB)</t>
  </si>
  <si>
    <t>1Rx3L Log Mag(dB)</t>
  </si>
  <si>
    <t>1Rx4L Log Mag(dB)</t>
  </si>
  <si>
    <t>1Rx5L Log Mag(dB)</t>
  </si>
  <si>
    <t>2Rx1L Log Mag(dB)</t>
  </si>
  <si>
    <t>2Rx3L Log Mag(dB)</t>
  </si>
  <si>
    <t>2Rx4L Log Mag(dB)</t>
  </si>
  <si>
    <t>2Rx5L Log Mag(dB)</t>
  </si>
  <si>
    <t>3Rx1L Log Mag(dB)</t>
  </si>
  <si>
    <t>3Rx2L Log Mag(dB)</t>
  </si>
  <si>
    <t>3Rx3L Log Mag(dB)</t>
  </si>
  <si>
    <t>3Rx4L Log Mag(dB)</t>
  </si>
  <si>
    <t>3Rx5L Log Mag(dB)</t>
  </si>
  <si>
    <t>4Rx1L Log Mag(dB)</t>
  </si>
  <si>
    <t>4Rx2L Log Mag(dB)</t>
  </si>
  <si>
    <t>4Rx3L Log Mag(dB)</t>
  </si>
  <si>
    <t>4Rx4L Log Mag(dB)</t>
  </si>
  <si>
    <t>4Rx5L Log Mag(dB)</t>
  </si>
  <si>
    <t>5Rx1L Log Mag(dB)</t>
  </si>
  <si>
    <t>5Rx2L Log Mag(dB)</t>
  </si>
  <si>
    <t>5Rx3L Log Mag(dB)</t>
  </si>
  <si>
    <t>5Rx4L Log Mag(dB)</t>
  </si>
  <si>
    <t>5Rx5L Log Mag(dB)</t>
  </si>
  <si>
    <t>1Ix2L Log Mag(dB)</t>
  </si>
  <si>
    <t>1Ix3L Log Mag(dB)</t>
  </si>
  <si>
    <t>1Ix4L Log Mag(dB)</t>
  </si>
  <si>
    <t>1Ix5L Log Mag(dB)</t>
  </si>
  <si>
    <t>2Ix2L Log Mag(dB)</t>
  </si>
  <si>
    <t>2Ix3L Log Mag(dB)</t>
  </si>
  <si>
    <t>2Ix4L Log Mag(dB)</t>
  </si>
  <si>
    <t>2Ix5L Log Mag(dB)</t>
  </si>
  <si>
    <t>3Ix1L Log Mag(dB)</t>
  </si>
  <si>
    <t>3Ix2L Log Mag(dB)</t>
  </si>
  <si>
    <t>3Ix3L Log Mag(dB)</t>
  </si>
  <si>
    <t>3Ix4L Log Mag(dB)</t>
  </si>
  <si>
    <t>3Ix5L Log Mag(dB)</t>
  </si>
  <si>
    <t>4Ix1L Log Mag(dB)</t>
  </si>
  <si>
    <t>4Ix2L Log Mag(dB)</t>
  </si>
  <si>
    <t>4Ix3L Log Mag(dB)</t>
  </si>
  <si>
    <t>4Ix4L Log Mag(dB)</t>
  </si>
  <si>
    <t>4Ix5L Log Mag(dB)</t>
  </si>
  <si>
    <t>5Ix1L Log Mag(dB)</t>
  </si>
  <si>
    <t>5Ix2L Log Mag(dB)</t>
  </si>
  <si>
    <t>5Ix3L Log Mag(dB)</t>
  </si>
  <si>
    <t>5Ix4L Log Mag(dB)</t>
  </si>
  <si>
    <t>5Ix5L Log Mag(dB)</t>
  </si>
  <si>
    <t>LO Output GHz</t>
  </si>
  <si>
    <t>-10 dBm RF Input</t>
  </si>
  <si>
    <t>0xLO</t>
  </si>
  <si>
    <t>1xLO</t>
  </si>
  <si>
    <t>2xLO</t>
  </si>
  <si>
    <t>3xLO</t>
  </si>
  <si>
    <t>4xLO</t>
  </si>
  <si>
    <t>5xLO</t>
  </si>
  <si>
    <t>1xRF</t>
  </si>
  <si>
    <t>Reference</t>
  </si>
  <si>
    <t>2xRF</t>
  </si>
  <si>
    <t>3xRF</t>
  </si>
  <si>
    <t>4xRF</t>
  </si>
  <si>
    <t>5xRF</t>
  </si>
  <si>
    <t>A Configuration Downconversion</t>
  </si>
  <si>
    <t>B Configuration Downconversion</t>
  </si>
  <si>
    <t>1xIF</t>
  </si>
  <si>
    <t>2xIF</t>
  </si>
  <si>
    <t>3xIF</t>
  </si>
  <si>
    <t>4xIF</t>
  </si>
  <si>
    <t>5xIF</t>
  </si>
  <si>
    <t xml:space="preserve"> -10 dBm IF Input</t>
  </si>
  <si>
    <t>A Configuration Upconversion</t>
  </si>
  <si>
    <t>B Configuration Upconversion</t>
  </si>
  <si>
    <t>Remove 4X Traces if not applicable</t>
  </si>
  <si>
    <t>Remove 5X Traces if not applicable</t>
  </si>
  <si>
    <t>A (B) Configuration Downconversion</t>
  </si>
  <si>
    <t>A (B) Configuration Upconversion</t>
  </si>
  <si>
    <t>B Data LO-IF ----&gt;</t>
  </si>
  <si>
    <t>B Data LO-RF ----&gt;</t>
  </si>
  <si>
    <t>A Data LO-IF ----&gt;</t>
  </si>
  <si>
    <t>A Data LO-RF ----&gt;</t>
  </si>
  <si>
    <t>RF Freq - GHz</t>
  </si>
  <si>
    <t>from</t>
  </si>
  <si>
    <t>CL &amp;Data Tab</t>
  </si>
  <si>
    <t>Data is used</t>
  </si>
  <si>
    <t>two tabs</t>
  </si>
  <si>
    <t>for this tab</t>
  </si>
  <si>
    <t>and the</t>
  </si>
  <si>
    <t>following</t>
  </si>
  <si>
    <t>A.09.90.19</t>
  </si>
  <si>
    <t>!Agilent N5242A: A.09.90.19</t>
  </si>
  <si>
    <t>+20 dBm</t>
  </si>
  <si>
    <t>+18 dBm</t>
  </si>
  <si>
    <t>+16 dBm</t>
  </si>
  <si>
    <t>+14 dBm</t>
  </si>
  <si>
    <t>!Date: Wednesday</t>
  </si>
  <si>
    <t>Pin (dBm)</t>
  </si>
  <si>
    <t>+24 dBm</t>
  </si>
  <si>
    <t>+22 dBm</t>
  </si>
  <si>
    <t>A SqW Data -----&gt;</t>
  </si>
  <si>
    <t>B SqW Data -----&gt;</t>
  </si>
  <si>
    <t>A Configuration - Sine</t>
  </si>
  <si>
    <t>A Configuration - Square</t>
  </si>
  <si>
    <t>B Configuration - Square</t>
  </si>
  <si>
    <t>B Configuration - Sine</t>
  </si>
  <si>
    <t>Reference (dBm)</t>
  </si>
  <si>
    <t>LO (dBm)</t>
  </si>
  <si>
    <t>Output P1dB</t>
  </si>
  <si>
    <t>Input P1dB</t>
  </si>
  <si>
    <t>+1 dBm</t>
  </si>
  <si>
    <t>+25 dBm</t>
  </si>
  <si>
    <t>+19 dBm</t>
  </si>
  <si>
    <t>+13 dBm</t>
  </si>
  <si>
    <t>SqW Data ---&gt;</t>
  </si>
  <si>
    <t>Configuration A - Square Wave</t>
  </si>
  <si>
    <t>Configuration A - Sine Wave</t>
  </si>
  <si>
    <t xml:space="preserve"> Configuration B - Sine Wave</t>
  </si>
  <si>
    <t>Configuration B - Square Wave</t>
  </si>
  <si>
    <t>1Rx0L Log Mag(dB)</t>
  </si>
  <si>
    <t>2Rx0L Log Mag(dB)</t>
  </si>
  <si>
    <t>3Rx0L Log Mag(dB)</t>
  </si>
  <si>
    <t>1Rx0L dBc Log Mag(dB)</t>
  </si>
  <si>
    <t>2Rx0L dBc Log Mag(dB)</t>
  </si>
  <si>
    <t>3Rx0L dBc Log Mag(dB)</t>
  </si>
  <si>
    <t>+15 dBm</t>
  </si>
  <si>
    <t>+11 dBm</t>
  </si>
  <si>
    <t>+9 dBm</t>
  </si>
  <si>
    <t>+7 dBm</t>
  </si>
  <si>
    <t>+5 dBm</t>
  </si>
  <si>
    <t>RF Return Loss Log Mag(dB)</t>
  </si>
  <si>
    <t>+9dBm</t>
  </si>
  <si>
    <t>+7dBm</t>
  </si>
  <si>
    <t>+5dBm</t>
  </si>
  <si>
    <t xml:space="preserve"> March 01</t>
  </si>
  <si>
    <t>+17 dBm</t>
  </si>
  <si>
    <t>-5 dBm Data</t>
  </si>
  <si>
    <t>CL  Log Mag(dB)</t>
  </si>
  <si>
    <t>!Keysight Technologies</t>
  </si>
  <si>
    <t>OIP3 Log Mag(dBm)</t>
  </si>
  <si>
    <t>1LO-IF/RF Isolation Log Mag(dB)</t>
  </si>
  <si>
    <t>2LO-IF/RF Isolation Log Mag(dB)</t>
  </si>
  <si>
    <t>3LO-IF/RF Isolation Log Mag(dB)</t>
  </si>
  <si>
    <t>1Rx5L dBc Log Mag(dB)</t>
  </si>
  <si>
    <t>1Ix5L dBc Log Mag(dB)</t>
  </si>
  <si>
    <t>!Date: Thursday</t>
  </si>
  <si>
    <t>IF CL-HSLO 4G-RF Log Mag(dB)</t>
  </si>
  <si>
    <t>IF RL-HSLO 4G-RF Log Mag(dB)</t>
  </si>
  <si>
    <t>IF CL-LSLO 12-RF Log Mag(dB)</t>
  </si>
  <si>
    <t>IF RL-LSLO 12-RF Log Mag(dB)</t>
  </si>
  <si>
    <t>4LO-IF/RF Isolation Log Mag(dB)</t>
  </si>
  <si>
    <t>4Rx0L Log Mag(dB)</t>
  </si>
  <si>
    <t>4Rx0L dBc Log Mag(dB)</t>
  </si>
  <si>
    <t>5Rx1L dBc Log Mag(dB)</t>
  </si>
  <si>
    <t>2Ix1L NO LO Cable Log Mag(dB)</t>
  </si>
  <si>
    <t>N5242B</t>
  </si>
  <si>
    <t>US57180237</t>
  </si>
  <si>
    <t>A.12.80.07</t>
  </si>
  <si>
    <t xml:space="preserve"> December 06</t>
  </si>
  <si>
    <t>!Date: Monday</t>
  </si>
  <si>
    <t xml:space="preserve"> December 11</t>
  </si>
  <si>
    <t>+3 dBm</t>
  </si>
  <si>
    <t xml:space="preserve"> December 07</t>
  </si>
  <si>
    <t>5LO-IF/RF Isolation Log Mag(dB)</t>
  </si>
  <si>
    <t>5Rx0L Log Mag(dB)</t>
  </si>
  <si>
    <t>5Rx0L dBc Log Mag(dB)</t>
  </si>
  <si>
    <t>!Date: Friday</t>
  </si>
  <si>
    <t xml:space="preserve"> December 08</t>
  </si>
  <si>
    <t>-5RF1-2 5RF3-5</t>
  </si>
  <si>
    <t>-5RF1-2 5IF3-5</t>
  </si>
  <si>
    <t>-5IF1-2 5IF3-5</t>
  </si>
  <si>
    <t>+20 dBm CL Log Mag(dB)</t>
  </si>
  <si>
    <t>+18 dBm LO Log Mag(dB)</t>
  </si>
  <si>
    <t>+16 dBm LO Log Mag(dB)</t>
  </si>
  <si>
    <t>+14 dBm LO Log Mag(dB)</t>
  </si>
  <si>
    <t xml:space="preserve"> 2017 12:17:44</t>
  </si>
  <si>
    <t xml:space="preserve"> 2017 16:04:44</t>
  </si>
  <si>
    <t>IIP3 +20 dBm Log Mag(dBm)</t>
  </si>
  <si>
    <t>IIP3 +18 dBm Log Mag(dBm)</t>
  </si>
  <si>
    <t>IIP3 +16 dBm Log Mag(dBm)</t>
  </si>
  <si>
    <t xml:space="preserve"> 2017 16:09:13</t>
  </si>
  <si>
    <t xml:space="preserve"> 2017 10:54:44</t>
  </si>
  <si>
    <t xml:space="preserve"> 2017 10:57:02</t>
  </si>
  <si>
    <t xml:space="preserve"> 2017 14:35:57</t>
  </si>
  <si>
    <t xml:space="preserve"> 2017 14:37:59</t>
  </si>
  <si>
    <t xml:space="preserve"> 2017 11:17:54</t>
  </si>
  <si>
    <t xml:space="preserve"> 2017 11:19:18</t>
  </si>
  <si>
    <t xml:space="preserve"> 2017 12:00:22</t>
  </si>
  <si>
    <t xml:space="preserve"> 2017 12:01:33</t>
  </si>
  <si>
    <t xml:space="preserve"> 2017 12:59:01</t>
  </si>
  <si>
    <t xml:space="preserve"> 2017 13:00:06</t>
  </si>
  <si>
    <t xml:space="preserve"> 2017 12:37:42</t>
  </si>
  <si>
    <t xml:space="preserve"> 2017 12:51:18</t>
  </si>
  <si>
    <t xml:space="preserve"> December 13</t>
  </si>
  <si>
    <t xml:space="preserve"> 2017 14:59:38</t>
  </si>
  <si>
    <t xml:space="preserve"> December 14</t>
  </si>
  <si>
    <t>Sheet names must be spelled correctly</t>
  </si>
  <si>
    <t xml:space="preserve">Axis column labels can be upper or lowercased. </t>
  </si>
  <si>
    <t>Number of lines must be indicated</t>
  </si>
  <si>
    <t>Conversion Loss</t>
  </si>
  <si>
    <t>Input IP3</t>
  </si>
  <si>
    <t>LO to RF Isolation</t>
  </si>
  <si>
    <t>Lines</t>
  </si>
  <si>
    <t>Label</t>
  </si>
  <si>
    <t>Sheet</t>
  </si>
  <si>
    <t>X axis</t>
  </si>
  <si>
    <t>Cell Min</t>
  </si>
  <si>
    <t>Cell Max</t>
  </si>
  <si>
    <t>Y axis</t>
  </si>
  <si>
    <t>Config A</t>
  </si>
  <si>
    <t>CL &amp; Data</t>
  </si>
  <si>
    <t>H</t>
  </si>
  <si>
    <t>I</t>
  </si>
  <si>
    <t>IP3</t>
  </si>
  <si>
    <t>J</t>
  </si>
  <si>
    <t>Isolations</t>
  </si>
  <si>
    <t>B</t>
  </si>
  <si>
    <t>F</t>
  </si>
  <si>
    <t>Config B</t>
  </si>
  <si>
    <t>S</t>
  </si>
  <si>
    <t>AJ</t>
  </si>
  <si>
    <t>P</t>
  </si>
  <si>
    <t>LO to IF Isolation</t>
  </si>
  <si>
    <t>RF to IF Isolation</t>
  </si>
  <si>
    <t>IF Response</t>
  </si>
  <si>
    <t>R</t>
  </si>
  <si>
    <t>E</t>
  </si>
  <si>
    <t>O</t>
  </si>
  <si>
    <t>Conversion Loss vs. LO Power</t>
  </si>
  <si>
    <t>Input IP3 vs. LO Power</t>
  </si>
  <si>
    <t>CLvsLO</t>
  </si>
  <si>
    <t>G</t>
  </si>
  <si>
    <t>L</t>
  </si>
  <si>
    <t>M</t>
  </si>
  <si>
    <t>Avoid using '-' in 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</si>
</sst>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13" applyNumberFormat="0" applyAlignment="0" applyProtection="0"/>
    <xf numFmtId="0" fontId="20" fillId="11" borderId="14" applyNumberFormat="0" applyAlignment="0" applyProtection="0"/>
    <xf numFmtId="0" fontId="21" fillId="11" borderId="13" applyNumberFormat="0" applyAlignment="0" applyProtection="0"/>
    <xf numFmtId="0" fontId="22" fillId="0" borderId="15" applyNumberFormat="0" applyFill="0" applyAlignment="0" applyProtection="0"/>
    <xf numFmtId="0" fontId="23" fillId="12" borderId="16" applyNumberFormat="0" applyAlignment="0" applyProtection="0"/>
    <xf numFmtId="0" fontId="1" fillId="0" borderId="0" applyNumberFormat="0" applyFill="0" applyBorder="0" applyAlignment="0" applyProtection="0"/>
    <xf numFmtId="0" fontId="11" fillId="13" borderId="17" applyNumberFormat="0" applyFont="0" applyAlignment="0" applyProtection="0"/>
    <xf numFmtId="0" fontId="24" fillId="0" borderId="0" applyNumberFormat="0" applyFill="0" applyBorder="0" applyAlignment="0" applyProtection="0"/>
    <xf numFmtId="0" fontId="5" fillId="0" borderId="18" applyNumberFormat="0" applyFill="0" applyAlignment="0" applyProtection="0"/>
    <xf numFmtId="0" fontId="25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5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5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5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5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5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</cellStyleXfs>
  <cellXfs count="105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/>
    <xf numFmtId="164" fontId="0" fillId="3" borderId="0" xfId="0" applyNumberFormat="1" applyFill="1" applyAlignment="1"/>
    <xf numFmtId="0" fontId="3" fillId="2" borderId="0" xfId="0" applyNumberFormat="1" applyFont="1" applyFill="1"/>
    <xf numFmtId="0" fontId="5" fillId="0" borderId="0" xfId="0" applyFont="1" applyFill="1"/>
    <xf numFmtId="0" fontId="4" fillId="2" borderId="0" xfId="0" applyNumberFormat="1" applyFont="1" applyFill="1"/>
    <xf numFmtId="0" fontId="1" fillId="2" borderId="0" xfId="0" applyNumberFormat="1" applyFont="1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3" fillId="0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Fill="1"/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0" fillId="3" borderId="0" xfId="0" applyNumberFormat="1" applyFill="1" applyAlignment="1"/>
    <xf numFmtId="2" fontId="0" fillId="3" borderId="0" xfId="0" applyNumberForma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3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2" borderId="0" xfId="0" applyNumberFormat="1" applyFill="1"/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1" fontId="9" fillId="2" borderId="6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8" xfId="0" applyNumberFormat="1" applyFont="1" applyFill="1" applyBorder="1" applyAlignment="1">
      <alignment horizontal="center" vertical="center" wrapText="1"/>
    </xf>
    <xf numFmtId="1" fontId="9" fillId="2" borderId="9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" fontId="9" fillId="0" borderId="4" xfId="0" applyNumberFormat="1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" fontId="9" fillId="0" borderId="7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10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/>
    <xf numFmtId="0" fontId="0" fillId="3" borderId="0" xfId="0" quotePrefix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8" fillId="0" borderId="1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0" fontId="0" fillId="0" borderId="0" xfId="0" quotePrefix="1"/>
    <xf numFmtId="1" fontId="9" fillId="0" borderId="7" xfId="0" applyNumberFormat="1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91 MHz IF, LSLO (dB)</a:t>
            </a:r>
            <a:endParaRPr lang="en-US" sz="1000" baseline="30000"/>
          </a:p>
        </c:rich>
      </c:tx>
      <c:layout>
        <c:manualLayout>
          <c:xMode val="edge"/>
          <c:yMode val="edge"/>
          <c:x val="0.3011609102485633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Data'!$I$4:$I$204</c:f>
              <c:numCache>
                <c:formatCode>General</c:formatCode>
                <c:ptCount val="201"/>
                <c:pt idx="0">
                  <c:v>-69.467849999999999</c:v>
                </c:pt>
                <c:pt idx="1">
                  <c:v>-70.974952999999999</c:v>
                </c:pt>
                <c:pt idx="2">
                  <c:v>-72.278152000000006</c:v>
                </c:pt>
                <c:pt idx="3">
                  <c:v>-74.312645000000003</c:v>
                </c:pt>
                <c:pt idx="4">
                  <c:v>-75.080871999999999</c:v>
                </c:pt>
                <c:pt idx="5">
                  <c:v>-75.454246999999995</c:v>
                </c:pt>
                <c:pt idx="6">
                  <c:v>-75.655106000000004</c:v>
                </c:pt>
                <c:pt idx="7">
                  <c:v>-73.619193999999993</c:v>
                </c:pt>
                <c:pt idx="8">
                  <c:v>-67.387130999999997</c:v>
                </c:pt>
                <c:pt idx="9">
                  <c:v>-60.134174000000002</c:v>
                </c:pt>
                <c:pt idx="10">
                  <c:v>-51.324997000000003</c:v>
                </c:pt>
                <c:pt idx="11">
                  <c:v>-41.44059</c:v>
                </c:pt>
                <c:pt idx="12">
                  <c:v>-32.543205</c:v>
                </c:pt>
                <c:pt idx="13">
                  <c:v>-26.886590999999999</c:v>
                </c:pt>
                <c:pt idx="14">
                  <c:v>-22.604856000000002</c:v>
                </c:pt>
                <c:pt idx="15">
                  <c:v>-20.471789999999999</c:v>
                </c:pt>
                <c:pt idx="16">
                  <c:v>-18.36647</c:v>
                </c:pt>
                <c:pt idx="17">
                  <c:v>-17.660748000000002</c:v>
                </c:pt>
                <c:pt idx="18">
                  <c:v>-16.762878000000001</c:v>
                </c:pt>
                <c:pt idx="19">
                  <c:v>-15.917816999999999</c:v>
                </c:pt>
                <c:pt idx="20">
                  <c:v>-14.710654</c:v>
                </c:pt>
                <c:pt idx="21">
                  <c:v>-12.984632</c:v>
                </c:pt>
                <c:pt idx="22">
                  <c:v>-11.05866</c:v>
                </c:pt>
                <c:pt idx="23">
                  <c:v>-9.4288539999999994</c:v>
                </c:pt>
                <c:pt idx="24">
                  <c:v>-8.0721559999999997</c:v>
                </c:pt>
                <c:pt idx="25">
                  <c:v>-7.2614174</c:v>
                </c:pt>
                <c:pt idx="26">
                  <c:v>-7.1482467999999999</c:v>
                </c:pt>
                <c:pt idx="27">
                  <c:v>-7.3495631000000001</c:v>
                </c:pt>
                <c:pt idx="28">
                  <c:v>-7.6562114000000001</c:v>
                </c:pt>
                <c:pt idx="29">
                  <c:v>-7.9532957</c:v>
                </c:pt>
                <c:pt idx="30">
                  <c:v>-8.1373653000000008</c:v>
                </c:pt>
                <c:pt idx="31">
                  <c:v>-8.2472314999999998</c:v>
                </c:pt>
                <c:pt idx="32">
                  <c:v>-8.3107796</c:v>
                </c:pt>
                <c:pt idx="33">
                  <c:v>-8.3602571000000001</c:v>
                </c:pt>
                <c:pt idx="34">
                  <c:v>-8.3593130000000002</c:v>
                </c:pt>
                <c:pt idx="35">
                  <c:v>-8.3190211999999999</c:v>
                </c:pt>
                <c:pt idx="36">
                  <c:v>-8.2668762000000005</c:v>
                </c:pt>
                <c:pt idx="37">
                  <c:v>-8.2139682999999994</c:v>
                </c:pt>
                <c:pt idx="38">
                  <c:v>-8.1374282999999998</c:v>
                </c:pt>
                <c:pt idx="39">
                  <c:v>-8.0372610000000009</c:v>
                </c:pt>
                <c:pt idx="40">
                  <c:v>-7.9823275000000002</c:v>
                </c:pt>
                <c:pt idx="41">
                  <c:v>-7.9375280999999998</c:v>
                </c:pt>
                <c:pt idx="42">
                  <c:v>-7.8711643000000002</c:v>
                </c:pt>
                <c:pt idx="43">
                  <c:v>-7.8354564</c:v>
                </c:pt>
                <c:pt idx="44">
                  <c:v>-7.8067102000000004</c:v>
                </c:pt>
                <c:pt idx="45">
                  <c:v>-7.7499681000000002</c:v>
                </c:pt>
                <c:pt idx="46">
                  <c:v>-7.6596884999999997</c:v>
                </c:pt>
                <c:pt idx="47">
                  <c:v>-7.5549879000000004</c:v>
                </c:pt>
                <c:pt idx="48">
                  <c:v>-7.4465994999999996</c:v>
                </c:pt>
                <c:pt idx="49">
                  <c:v>-7.3696289000000004</c:v>
                </c:pt>
                <c:pt idx="50">
                  <c:v>-7.3385406</c:v>
                </c:pt>
                <c:pt idx="51">
                  <c:v>-7.3322057999999997</c:v>
                </c:pt>
                <c:pt idx="52">
                  <c:v>-7.3406539000000004</c:v>
                </c:pt>
                <c:pt idx="53">
                  <c:v>-7.3703446000000001</c:v>
                </c:pt>
                <c:pt idx="54">
                  <c:v>-7.3754754</c:v>
                </c:pt>
                <c:pt idx="55">
                  <c:v>-7.3604001999999999</c:v>
                </c:pt>
                <c:pt idx="56">
                  <c:v>-7.3459253000000002</c:v>
                </c:pt>
                <c:pt idx="57">
                  <c:v>-7.3418707999999997</c:v>
                </c:pt>
                <c:pt idx="58">
                  <c:v>-7.3357476999999998</c:v>
                </c:pt>
                <c:pt idx="59">
                  <c:v>-7.3549261000000001</c:v>
                </c:pt>
                <c:pt idx="60">
                  <c:v>-7.3799706</c:v>
                </c:pt>
                <c:pt idx="61">
                  <c:v>-7.3859591</c:v>
                </c:pt>
                <c:pt idx="62">
                  <c:v>-7.4081039000000004</c:v>
                </c:pt>
                <c:pt idx="63">
                  <c:v>-7.4321150999999999</c:v>
                </c:pt>
                <c:pt idx="64">
                  <c:v>-7.4361644</c:v>
                </c:pt>
                <c:pt idx="65">
                  <c:v>-7.4378666999999998</c:v>
                </c:pt>
                <c:pt idx="66">
                  <c:v>-7.4777598000000003</c:v>
                </c:pt>
                <c:pt idx="67">
                  <c:v>-7.5107441000000001</c:v>
                </c:pt>
                <c:pt idx="68">
                  <c:v>-7.5621046999999999</c:v>
                </c:pt>
                <c:pt idx="69">
                  <c:v>-7.6408081000000001</c:v>
                </c:pt>
                <c:pt idx="70">
                  <c:v>-7.7115726000000002</c:v>
                </c:pt>
                <c:pt idx="71">
                  <c:v>-7.7463837</c:v>
                </c:pt>
                <c:pt idx="72">
                  <c:v>-7.7848119999999996</c:v>
                </c:pt>
                <c:pt idx="73">
                  <c:v>-7.8451886000000002</c:v>
                </c:pt>
                <c:pt idx="74">
                  <c:v>-7.8930860000000003</c:v>
                </c:pt>
                <c:pt idx="75">
                  <c:v>-7.9360470999999997</c:v>
                </c:pt>
                <c:pt idx="76">
                  <c:v>-7.9926690999999996</c:v>
                </c:pt>
                <c:pt idx="77">
                  <c:v>-8.0335684000000001</c:v>
                </c:pt>
                <c:pt idx="78">
                  <c:v>-8.0543308000000007</c:v>
                </c:pt>
                <c:pt idx="79">
                  <c:v>-8.0913152999999998</c:v>
                </c:pt>
                <c:pt idx="80">
                  <c:v>-8.1262732</c:v>
                </c:pt>
                <c:pt idx="81">
                  <c:v>-8.1232977000000002</c:v>
                </c:pt>
                <c:pt idx="82">
                  <c:v>-8.1178054999999993</c:v>
                </c:pt>
                <c:pt idx="83">
                  <c:v>-8.1293688</c:v>
                </c:pt>
                <c:pt idx="84">
                  <c:v>-8.1260872000000006</c:v>
                </c:pt>
                <c:pt idx="85">
                  <c:v>-8.1229954000000006</c:v>
                </c:pt>
                <c:pt idx="86">
                  <c:v>-8.1382417999999994</c:v>
                </c:pt>
                <c:pt idx="87">
                  <c:v>-8.1422529000000008</c:v>
                </c:pt>
                <c:pt idx="88">
                  <c:v>-8.1292963</c:v>
                </c:pt>
                <c:pt idx="89">
                  <c:v>-8.1323861999999991</c:v>
                </c:pt>
                <c:pt idx="90">
                  <c:v>-8.1458931000000003</c:v>
                </c:pt>
                <c:pt idx="91">
                  <c:v>-8.1546087000000007</c:v>
                </c:pt>
                <c:pt idx="92">
                  <c:v>-8.1622418999999997</c:v>
                </c:pt>
                <c:pt idx="93">
                  <c:v>-8.1476649999999999</c:v>
                </c:pt>
                <c:pt idx="94">
                  <c:v>-8.0967064000000004</c:v>
                </c:pt>
                <c:pt idx="95">
                  <c:v>-8.0679560000000006</c:v>
                </c:pt>
                <c:pt idx="96">
                  <c:v>-8.0575819000000006</c:v>
                </c:pt>
                <c:pt idx="97">
                  <c:v>-8.0382117999999991</c:v>
                </c:pt>
                <c:pt idx="98">
                  <c:v>-8.0068015999999993</c:v>
                </c:pt>
                <c:pt idx="99">
                  <c:v>-7.9826731999999998</c:v>
                </c:pt>
                <c:pt idx="100">
                  <c:v>-7.9673305000000001</c:v>
                </c:pt>
                <c:pt idx="101">
                  <c:v>-7.9704528000000003</c:v>
                </c:pt>
                <c:pt idx="102">
                  <c:v>-8.0210647999999996</c:v>
                </c:pt>
                <c:pt idx="103">
                  <c:v>-8.0914620999999993</c:v>
                </c:pt>
                <c:pt idx="104">
                  <c:v>-8.1781167999999997</c:v>
                </c:pt>
                <c:pt idx="105">
                  <c:v>-8.2727728000000003</c:v>
                </c:pt>
                <c:pt idx="106">
                  <c:v>-8.3773459999999993</c:v>
                </c:pt>
                <c:pt idx="107">
                  <c:v>-8.4595307999999996</c:v>
                </c:pt>
                <c:pt idx="108">
                  <c:v>-8.5269651</c:v>
                </c:pt>
                <c:pt idx="109">
                  <c:v>-8.5956173000000007</c:v>
                </c:pt>
                <c:pt idx="110">
                  <c:v>-8.6328429999999994</c:v>
                </c:pt>
                <c:pt idx="111">
                  <c:v>-8.6523684999999997</c:v>
                </c:pt>
                <c:pt idx="112">
                  <c:v>-8.7031813000000007</c:v>
                </c:pt>
                <c:pt idx="113">
                  <c:v>-8.7430468000000001</c:v>
                </c:pt>
                <c:pt idx="114">
                  <c:v>-8.7716732000000004</c:v>
                </c:pt>
                <c:pt idx="115">
                  <c:v>-8.8016156999999993</c:v>
                </c:pt>
                <c:pt idx="116">
                  <c:v>-8.8252419999999994</c:v>
                </c:pt>
                <c:pt idx="117">
                  <c:v>-8.8208590000000004</c:v>
                </c:pt>
                <c:pt idx="118">
                  <c:v>-8.8368567999999996</c:v>
                </c:pt>
                <c:pt idx="119">
                  <c:v>-8.8457746999999998</c:v>
                </c:pt>
                <c:pt idx="120">
                  <c:v>-8.8308487000000007</c:v>
                </c:pt>
                <c:pt idx="121">
                  <c:v>-8.8149871999999991</c:v>
                </c:pt>
                <c:pt idx="122">
                  <c:v>-8.8049029999999995</c:v>
                </c:pt>
                <c:pt idx="123">
                  <c:v>-8.7797765999999999</c:v>
                </c:pt>
                <c:pt idx="124">
                  <c:v>-8.7385511000000005</c:v>
                </c:pt>
                <c:pt idx="125">
                  <c:v>-8.7077217000000005</c:v>
                </c:pt>
                <c:pt idx="126">
                  <c:v>-8.6783342000000001</c:v>
                </c:pt>
                <c:pt idx="127">
                  <c:v>-8.6567878999999994</c:v>
                </c:pt>
                <c:pt idx="128">
                  <c:v>-8.6703872999999998</c:v>
                </c:pt>
                <c:pt idx="129">
                  <c:v>-8.7024717000000003</c:v>
                </c:pt>
                <c:pt idx="130">
                  <c:v>-8.7384920000000008</c:v>
                </c:pt>
                <c:pt idx="131">
                  <c:v>-8.7955378999999994</c:v>
                </c:pt>
                <c:pt idx="132">
                  <c:v>-8.8500042000000008</c:v>
                </c:pt>
                <c:pt idx="133">
                  <c:v>-8.8860846000000002</c:v>
                </c:pt>
                <c:pt idx="134">
                  <c:v>-8.9272480000000005</c:v>
                </c:pt>
                <c:pt idx="135">
                  <c:v>-8.9665613000000004</c:v>
                </c:pt>
                <c:pt idx="136">
                  <c:v>-8.9827347</c:v>
                </c:pt>
                <c:pt idx="137">
                  <c:v>-8.9899529999999999</c:v>
                </c:pt>
                <c:pt idx="138">
                  <c:v>-9.0137319999999992</c:v>
                </c:pt>
                <c:pt idx="139">
                  <c:v>-9.0580081999999997</c:v>
                </c:pt>
                <c:pt idx="140">
                  <c:v>-9.1088085000000003</c:v>
                </c:pt>
                <c:pt idx="141">
                  <c:v>-9.1705284000000002</c:v>
                </c:pt>
                <c:pt idx="142">
                  <c:v>-9.2373303999999994</c:v>
                </c:pt>
                <c:pt idx="143">
                  <c:v>-9.3122387</c:v>
                </c:pt>
                <c:pt idx="144">
                  <c:v>-9.4097109000000003</c:v>
                </c:pt>
                <c:pt idx="145">
                  <c:v>-9.5357331999999992</c:v>
                </c:pt>
                <c:pt idx="146">
                  <c:v>-9.6705626999999996</c:v>
                </c:pt>
                <c:pt idx="147">
                  <c:v>-9.8318089999999998</c:v>
                </c:pt>
                <c:pt idx="148">
                  <c:v>-10.030525000000001</c:v>
                </c:pt>
                <c:pt idx="149">
                  <c:v>-10.247602000000001</c:v>
                </c:pt>
                <c:pt idx="150">
                  <c:v>-10.49484</c:v>
                </c:pt>
                <c:pt idx="151">
                  <c:v>-10.778489</c:v>
                </c:pt>
                <c:pt idx="152">
                  <c:v>-11.088749</c:v>
                </c:pt>
                <c:pt idx="153">
                  <c:v>-11.419003</c:v>
                </c:pt>
                <c:pt idx="154">
                  <c:v>-11.771395999999999</c:v>
                </c:pt>
                <c:pt idx="155">
                  <c:v>-12.148659</c:v>
                </c:pt>
                <c:pt idx="156">
                  <c:v>-12.555853000000001</c:v>
                </c:pt>
                <c:pt idx="157">
                  <c:v>-12.986529000000001</c:v>
                </c:pt>
                <c:pt idx="158">
                  <c:v>-13.432858</c:v>
                </c:pt>
                <c:pt idx="159">
                  <c:v>-13.905748000000001</c:v>
                </c:pt>
                <c:pt idx="160">
                  <c:v>-14.398433000000001</c:v>
                </c:pt>
                <c:pt idx="161">
                  <c:v>-14.917346</c:v>
                </c:pt>
                <c:pt idx="162">
                  <c:v>-15.45482</c:v>
                </c:pt>
                <c:pt idx="163">
                  <c:v>-16.015362</c:v>
                </c:pt>
                <c:pt idx="164">
                  <c:v>-16.587316999999999</c:v>
                </c:pt>
                <c:pt idx="165">
                  <c:v>-17.185247</c:v>
                </c:pt>
                <c:pt idx="166">
                  <c:v>-17.789507</c:v>
                </c:pt>
                <c:pt idx="167">
                  <c:v>-18.408052000000001</c:v>
                </c:pt>
                <c:pt idx="168">
                  <c:v>-19.051919999999999</c:v>
                </c:pt>
                <c:pt idx="169">
                  <c:v>-19.709952999999999</c:v>
                </c:pt>
                <c:pt idx="170">
                  <c:v>-20.374904999999998</c:v>
                </c:pt>
                <c:pt idx="171">
                  <c:v>-21.044104000000001</c:v>
                </c:pt>
                <c:pt idx="172">
                  <c:v>-21.718971</c:v>
                </c:pt>
                <c:pt idx="173">
                  <c:v>-22.36994</c:v>
                </c:pt>
                <c:pt idx="174">
                  <c:v>-22.954699999999999</c:v>
                </c:pt>
                <c:pt idx="175">
                  <c:v>-23.446702999999999</c:v>
                </c:pt>
                <c:pt idx="176">
                  <c:v>-23.819106999999999</c:v>
                </c:pt>
                <c:pt idx="177">
                  <c:v>-24.012363000000001</c:v>
                </c:pt>
                <c:pt idx="178">
                  <c:v>-24.019112</c:v>
                </c:pt>
                <c:pt idx="179">
                  <c:v>-23.884194999999998</c:v>
                </c:pt>
                <c:pt idx="180">
                  <c:v>-23.648372999999999</c:v>
                </c:pt>
                <c:pt idx="181">
                  <c:v>-23.351884999999999</c:v>
                </c:pt>
                <c:pt idx="182">
                  <c:v>-23.011669000000001</c:v>
                </c:pt>
                <c:pt idx="183">
                  <c:v>-22.615925000000001</c:v>
                </c:pt>
                <c:pt idx="184">
                  <c:v>-22.181374000000002</c:v>
                </c:pt>
                <c:pt idx="185">
                  <c:v>-21.692461000000002</c:v>
                </c:pt>
                <c:pt idx="186">
                  <c:v>-21.160108999999999</c:v>
                </c:pt>
                <c:pt idx="187">
                  <c:v>-20.633928000000001</c:v>
                </c:pt>
                <c:pt idx="188">
                  <c:v>-20.150053</c:v>
                </c:pt>
                <c:pt idx="189">
                  <c:v>-19.7806</c:v>
                </c:pt>
                <c:pt idx="190">
                  <c:v>-19.623930000000001</c:v>
                </c:pt>
                <c:pt idx="191">
                  <c:v>-19.746351000000001</c:v>
                </c:pt>
                <c:pt idx="192">
                  <c:v>-20.536045000000001</c:v>
                </c:pt>
                <c:pt idx="193">
                  <c:v>-23.651268000000002</c:v>
                </c:pt>
                <c:pt idx="194">
                  <c:v>-29.033287000000001</c:v>
                </c:pt>
                <c:pt idx="195">
                  <c:v>-36.000934999999998</c:v>
                </c:pt>
                <c:pt idx="196">
                  <c:v>-43.153785999999997</c:v>
                </c:pt>
                <c:pt idx="197">
                  <c:v>-49.514091000000001</c:v>
                </c:pt>
                <c:pt idx="198">
                  <c:v>-53.956619000000003</c:v>
                </c:pt>
                <c:pt idx="199">
                  <c:v>-56.130755999999998</c:v>
                </c:pt>
                <c:pt idx="200">
                  <c:v>-56.611159999999998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46-4C0F-B6F4-04DE9F776E96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Data'!$S$4:$S$204</c:f>
              <c:numCache>
                <c:formatCode>General</c:formatCode>
                <c:ptCount val="201"/>
                <c:pt idx="0">
                  <c:v>-76.655754000000002</c:v>
                </c:pt>
                <c:pt idx="1">
                  <c:v>-77.831612000000007</c:v>
                </c:pt>
                <c:pt idx="2">
                  <c:v>-81.230919</c:v>
                </c:pt>
                <c:pt idx="3">
                  <c:v>-80.123054999999994</c:v>
                </c:pt>
                <c:pt idx="4">
                  <c:v>-79.914237999999997</c:v>
                </c:pt>
                <c:pt idx="5">
                  <c:v>-81.747062999999997</c:v>
                </c:pt>
                <c:pt idx="6">
                  <c:v>-78.901450999999994</c:v>
                </c:pt>
                <c:pt idx="7">
                  <c:v>-74.043426999999994</c:v>
                </c:pt>
                <c:pt idx="8">
                  <c:v>-74.847449999999995</c:v>
                </c:pt>
                <c:pt idx="9">
                  <c:v>-73.348586999999995</c:v>
                </c:pt>
                <c:pt idx="10">
                  <c:v>-70.602469999999997</c:v>
                </c:pt>
                <c:pt idx="11">
                  <c:v>-70.042900000000003</c:v>
                </c:pt>
                <c:pt idx="12">
                  <c:v>-69.483208000000005</c:v>
                </c:pt>
                <c:pt idx="13">
                  <c:v>-66.503189000000006</c:v>
                </c:pt>
                <c:pt idx="14">
                  <c:v>-59.702117999999999</c:v>
                </c:pt>
                <c:pt idx="15">
                  <c:v>-49.776577000000003</c:v>
                </c:pt>
                <c:pt idx="16">
                  <c:v>-40.166237000000002</c:v>
                </c:pt>
                <c:pt idx="17">
                  <c:v>-30.172492999999999</c:v>
                </c:pt>
                <c:pt idx="18">
                  <c:v>-21.272064</c:v>
                </c:pt>
                <c:pt idx="19">
                  <c:v>-17.088954999999999</c:v>
                </c:pt>
                <c:pt idx="20">
                  <c:v>-15.013118</c:v>
                </c:pt>
                <c:pt idx="21">
                  <c:v>-13.913245</c:v>
                </c:pt>
                <c:pt idx="22">
                  <c:v>-12.732865</c:v>
                </c:pt>
                <c:pt idx="23">
                  <c:v>-11.665782999999999</c:v>
                </c:pt>
                <c:pt idx="24">
                  <c:v>-10.685750000000001</c:v>
                </c:pt>
                <c:pt idx="25">
                  <c:v>-9.8392973000000001</c:v>
                </c:pt>
                <c:pt idx="26">
                  <c:v>-9.1604729000000003</c:v>
                </c:pt>
                <c:pt idx="27">
                  <c:v>-8.6441259000000006</c:v>
                </c:pt>
                <c:pt idx="28">
                  <c:v>-8.1817398000000008</c:v>
                </c:pt>
                <c:pt idx="29">
                  <c:v>-7.8602219</c:v>
                </c:pt>
                <c:pt idx="30">
                  <c:v>-7.7007402999999996</c:v>
                </c:pt>
                <c:pt idx="31">
                  <c:v>-7.5470533</c:v>
                </c:pt>
                <c:pt idx="32">
                  <c:v>-7.4917154000000004</c:v>
                </c:pt>
                <c:pt idx="33">
                  <c:v>-7.4587889000000001</c:v>
                </c:pt>
                <c:pt idx="34">
                  <c:v>-7.4812088000000001</c:v>
                </c:pt>
                <c:pt idx="35">
                  <c:v>-7.5095663000000004</c:v>
                </c:pt>
                <c:pt idx="36">
                  <c:v>-7.5592250999999999</c:v>
                </c:pt>
                <c:pt idx="37">
                  <c:v>-7.5979432999999998</c:v>
                </c:pt>
                <c:pt idx="38">
                  <c:v>-7.6121391999999997</c:v>
                </c:pt>
                <c:pt idx="39">
                  <c:v>-7.620749</c:v>
                </c:pt>
                <c:pt idx="40">
                  <c:v>-7.6501092999999996</c:v>
                </c:pt>
                <c:pt idx="41">
                  <c:v>-7.6921987999999999</c:v>
                </c:pt>
                <c:pt idx="42">
                  <c:v>-7.7439708999999999</c:v>
                </c:pt>
                <c:pt idx="43">
                  <c:v>-7.8160973</c:v>
                </c:pt>
                <c:pt idx="44">
                  <c:v>-7.8865428</c:v>
                </c:pt>
                <c:pt idx="45">
                  <c:v>-7.9488491999999997</c:v>
                </c:pt>
                <c:pt idx="46">
                  <c:v>-7.9950795000000001</c:v>
                </c:pt>
                <c:pt idx="47">
                  <c:v>-8.0367470000000001</c:v>
                </c:pt>
                <c:pt idx="48">
                  <c:v>-8.0629168</c:v>
                </c:pt>
                <c:pt idx="49">
                  <c:v>-8.0901774999999994</c:v>
                </c:pt>
                <c:pt idx="50">
                  <c:v>-8.1034632000000002</c:v>
                </c:pt>
                <c:pt idx="51">
                  <c:v>-8.1256503999999996</c:v>
                </c:pt>
                <c:pt idx="52">
                  <c:v>-8.1484261</c:v>
                </c:pt>
                <c:pt idx="53">
                  <c:v>-8.1886872999999998</c:v>
                </c:pt>
                <c:pt idx="54">
                  <c:v>-8.2130069999999993</c:v>
                </c:pt>
                <c:pt idx="55">
                  <c:v>-8.2591962999999993</c:v>
                </c:pt>
                <c:pt idx="56">
                  <c:v>-8.3096838000000002</c:v>
                </c:pt>
                <c:pt idx="57">
                  <c:v>-8.3532963000000002</c:v>
                </c:pt>
                <c:pt idx="58">
                  <c:v>-8.4193993000000003</c:v>
                </c:pt>
                <c:pt idx="59">
                  <c:v>-8.5329169999999994</c:v>
                </c:pt>
                <c:pt idx="60">
                  <c:v>-8.6231565000000003</c:v>
                </c:pt>
                <c:pt idx="61">
                  <c:v>-8.6804705000000002</c:v>
                </c:pt>
                <c:pt idx="62">
                  <c:v>-8.7485637999999994</c:v>
                </c:pt>
                <c:pt idx="63">
                  <c:v>-8.7739563</c:v>
                </c:pt>
                <c:pt idx="64">
                  <c:v>-8.7613448999999992</c:v>
                </c:pt>
                <c:pt idx="65">
                  <c:v>-8.7833442999999995</c:v>
                </c:pt>
                <c:pt idx="66">
                  <c:v>-8.8389758999999994</c:v>
                </c:pt>
                <c:pt idx="67">
                  <c:v>-8.8892621999999992</c:v>
                </c:pt>
                <c:pt idx="68">
                  <c:v>-8.9565029000000003</c:v>
                </c:pt>
                <c:pt idx="69">
                  <c:v>-9.0297593999999997</c:v>
                </c:pt>
                <c:pt idx="70">
                  <c:v>-9.0772142000000002</c:v>
                </c:pt>
                <c:pt idx="71">
                  <c:v>-9.1255102000000008</c:v>
                </c:pt>
                <c:pt idx="72">
                  <c:v>-9.1821202999999993</c:v>
                </c:pt>
                <c:pt idx="73">
                  <c:v>-9.2250814000000005</c:v>
                </c:pt>
                <c:pt idx="74">
                  <c:v>-9.2538737999999992</c:v>
                </c:pt>
                <c:pt idx="75">
                  <c:v>-9.2920580000000008</c:v>
                </c:pt>
                <c:pt idx="76">
                  <c:v>-9.3382006000000004</c:v>
                </c:pt>
                <c:pt idx="77">
                  <c:v>-9.3979377999999993</c:v>
                </c:pt>
                <c:pt idx="78">
                  <c:v>-9.4678669000000006</c:v>
                </c:pt>
                <c:pt idx="79">
                  <c:v>-9.5368966999999998</c:v>
                </c:pt>
                <c:pt idx="80">
                  <c:v>-9.5893984000000003</c:v>
                </c:pt>
                <c:pt idx="81">
                  <c:v>-9.6269741</c:v>
                </c:pt>
                <c:pt idx="82">
                  <c:v>-9.6647576999999991</c:v>
                </c:pt>
                <c:pt idx="83">
                  <c:v>-9.6991891999999993</c:v>
                </c:pt>
                <c:pt idx="84">
                  <c:v>-9.7256041</c:v>
                </c:pt>
                <c:pt idx="85">
                  <c:v>-9.7651986999999991</c:v>
                </c:pt>
                <c:pt idx="86">
                  <c:v>-9.7937326000000002</c:v>
                </c:pt>
                <c:pt idx="87">
                  <c:v>-9.8028650000000006</c:v>
                </c:pt>
                <c:pt idx="88">
                  <c:v>-9.8201512999999991</c:v>
                </c:pt>
                <c:pt idx="89">
                  <c:v>-9.8461390000000009</c:v>
                </c:pt>
                <c:pt idx="90">
                  <c:v>-9.8500318999999994</c:v>
                </c:pt>
                <c:pt idx="91">
                  <c:v>-9.8490944000000002</c:v>
                </c:pt>
                <c:pt idx="92">
                  <c:v>-9.8411579000000007</c:v>
                </c:pt>
                <c:pt idx="93">
                  <c:v>-9.8021382999999993</c:v>
                </c:pt>
                <c:pt idx="94">
                  <c:v>-9.7762718</c:v>
                </c:pt>
                <c:pt idx="95">
                  <c:v>-9.7752028000000006</c:v>
                </c:pt>
                <c:pt idx="96">
                  <c:v>-9.7706032</c:v>
                </c:pt>
                <c:pt idx="97">
                  <c:v>-9.7622689999999999</c:v>
                </c:pt>
                <c:pt idx="98">
                  <c:v>-9.7690801999999994</c:v>
                </c:pt>
                <c:pt idx="99">
                  <c:v>-9.7780266000000005</c:v>
                </c:pt>
                <c:pt idx="100">
                  <c:v>-9.8000258999999996</c:v>
                </c:pt>
                <c:pt idx="101">
                  <c:v>-9.8536701000000004</c:v>
                </c:pt>
                <c:pt idx="102">
                  <c:v>-9.9241370999999994</c:v>
                </c:pt>
                <c:pt idx="103">
                  <c:v>-10.016836</c:v>
                </c:pt>
                <c:pt idx="104">
                  <c:v>-10.097181000000001</c:v>
                </c:pt>
                <c:pt idx="105">
                  <c:v>-10.219139999999999</c:v>
                </c:pt>
                <c:pt idx="106">
                  <c:v>-10.298306</c:v>
                </c:pt>
                <c:pt idx="107">
                  <c:v>-10.383698000000001</c:v>
                </c:pt>
                <c:pt idx="108">
                  <c:v>-10.431514999999999</c:v>
                </c:pt>
                <c:pt idx="109">
                  <c:v>-10.466593</c:v>
                </c:pt>
                <c:pt idx="110">
                  <c:v>-10.473063</c:v>
                </c:pt>
                <c:pt idx="111">
                  <c:v>-10.496309</c:v>
                </c:pt>
                <c:pt idx="112">
                  <c:v>-10.538414</c:v>
                </c:pt>
                <c:pt idx="113">
                  <c:v>-10.597747</c:v>
                </c:pt>
                <c:pt idx="114">
                  <c:v>-10.667116999999999</c:v>
                </c:pt>
                <c:pt idx="115">
                  <c:v>-10.707560000000001</c:v>
                </c:pt>
                <c:pt idx="116">
                  <c:v>-10.773815000000001</c:v>
                </c:pt>
                <c:pt idx="117">
                  <c:v>-10.789389999999999</c:v>
                </c:pt>
                <c:pt idx="118">
                  <c:v>-10.819461</c:v>
                </c:pt>
                <c:pt idx="119">
                  <c:v>-10.822238</c:v>
                </c:pt>
                <c:pt idx="120">
                  <c:v>-10.811055</c:v>
                </c:pt>
                <c:pt idx="121">
                  <c:v>-10.782396</c:v>
                </c:pt>
                <c:pt idx="122">
                  <c:v>-10.746561</c:v>
                </c:pt>
                <c:pt idx="123">
                  <c:v>-10.689607000000001</c:v>
                </c:pt>
                <c:pt idx="124">
                  <c:v>-10.627991</c:v>
                </c:pt>
                <c:pt idx="125">
                  <c:v>-10.548496999999999</c:v>
                </c:pt>
                <c:pt idx="126">
                  <c:v>-10.463471</c:v>
                </c:pt>
                <c:pt idx="127">
                  <c:v>-10.397943</c:v>
                </c:pt>
                <c:pt idx="128">
                  <c:v>-10.334704</c:v>
                </c:pt>
                <c:pt idx="129">
                  <c:v>-10.298907</c:v>
                </c:pt>
                <c:pt idx="130">
                  <c:v>-10.28016</c:v>
                </c:pt>
                <c:pt idx="131">
                  <c:v>-10.269902999999999</c:v>
                </c:pt>
                <c:pt idx="132">
                  <c:v>-10.271145000000001</c:v>
                </c:pt>
                <c:pt idx="133">
                  <c:v>-10.272347</c:v>
                </c:pt>
                <c:pt idx="134">
                  <c:v>-10.279619</c:v>
                </c:pt>
                <c:pt idx="135">
                  <c:v>-10.288173</c:v>
                </c:pt>
                <c:pt idx="136">
                  <c:v>-10.288344</c:v>
                </c:pt>
                <c:pt idx="137">
                  <c:v>-10.275064</c:v>
                </c:pt>
                <c:pt idx="138">
                  <c:v>-10.257936000000001</c:v>
                </c:pt>
                <c:pt idx="139">
                  <c:v>-10.237358</c:v>
                </c:pt>
                <c:pt idx="140">
                  <c:v>-10.211907999999999</c:v>
                </c:pt>
                <c:pt idx="141">
                  <c:v>-10.171516</c:v>
                </c:pt>
                <c:pt idx="142">
                  <c:v>-10.125629</c:v>
                </c:pt>
                <c:pt idx="143">
                  <c:v>-10.089395</c:v>
                </c:pt>
                <c:pt idx="144">
                  <c:v>-10.051754000000001</c:v>
                </c:pt>
                <c:pt idx="145">
                  <c:v>-10.018435</c:v>
                </c:pt>
                <c:pt idx="146">
                  <c:v>-9.9976491999999997</c:v>
                </c:pt>
                <c:pt idx="147">
                  <c:v>-9.9884623999999995</c:v>
                </c:pt>
                <c:pt idx="148">
                  <c:v>-9.9914407999999995</c:v>
                </c:pt>
                <c:pt idx="149">
                  <c:v>-10.017704999999999</c:v>
                </c:pt>
                <c:pt idx="150">
                  <c:v>-10.059967</c:v>
                </c:pt>
                <c:pt idx="151">
                  <c:v>-10.111878000000001</c:v>
                </c:pt>
                <c:pt idx="152">
                  <c:v>-10.176408</c:v>
                </c:pt>
                <c:pt idx="153">
                  <c:v>-10.253387</c:v>
                </c:pt>
                <c:pt idx="154">
                  <c:v>-10.331178</c:v>
                </c:pt>
                <c:pt idx="155">
                  <c:v>-10.437331</c:v>
                </c:pt>
                <c:pt idx="156">
                  <c:v>-10.62533</c:v>
                </c:pt>
                <c:pt idx="157">
                  <c:v>-10.892207000000001</c:v>
                </c:pt>
                <c:pt idx="158">
                  <c:v>-11.224793</c:v>
                </c:pt>
                <c:pt idx="159">
                  <c:v>-12.546623</c:v>
                </c:pt>
                <c:pt idx="160">
                  <c:v>-15.882745</c:v>
                </c:pt>
                <c:pt idx="161">
                  <c:v>-18.729096999999999</c:v>
                </c:pt>
                <c:pt idx="162">
                  <c:v>-23.468810999999999</c:v>
                </c:pt>
                <c:pt idx="163">
                  <c:v>-32.199291000000002</c:v>
                </c:pt>
                <c:pt idx="164">
                  <c:v>-40.352386000000003</c:v>
                </c:pt>
                <c:pt idx="165">
                  <c:v>-46.246291999999997</c:v>
                </c:pt>
                <c:pt idx="166">
                  <c:v>-52.623916999999999</c:v>
                </c:pt>
                <c:pt idx="167">
                  <c:v>-56.915581000000003</c:v>
                </c:pt>
                <c:pt idx="168">
                  <c:v>-57.494522000000003</c:v>
                </c:pt>
                <c:pt idx="169">
                  <c:v>-58.217208999999997</c:v>
                </c:pt>
                <c:pt idx="170">
                  <c:v>-58.877743000000002</c:v>
                </c:pt>
                <c:pt idx="171">
                  <c:v>-59.670333999999997</c:v>
                </c:pt>
                <c:pt idx="172">
                  <c:v>-60.608418</c:v>
                </c:pt>
                <c:pt idx="173">
                  <c:v>-60.465201999999998</c:v>
                </c:pt>
                <c:pt idx="174">
                  <c:v>-59.755234000000002</c:v>
                </c:pt>
                <c:pt idx="175">
                  <c:v>-58.925991000000003</c:v>
                </c:pt>
                <c:pt idx="176">
                  <c:v>-58.401404999999997</c:v>
                </c:pt>
                <c:pt idx="177">
                  <c:v>-57.623511999999998</c:v>
                </c:pt>
                <c:pt idx="178">
                  <c:v>-57.215515000000003</c:v>
                </c:pt>
                <c:pt idx="179">
                  <c:v>-57.304488999999997</c:v>
                </c:pt>
                <c:pt idx="180">
                  <c:v>-58.070728000000003</c:v>
                </c:pt>
                <c:pt idx="181">
                  <c:v>-58.977772000000002</c:v>
                </c:pt>
                <c:pt idx="182">
                  <c:v>-59.535774000000004</c:v>
                </c:pt>
                <c:pt idx="183">
                  <c:v>-62.956051000000002</c:v>
                </c:pt>
                <c:pt idx="184">
                  <c:v>-65.736960999999994</c:v>
                </c:pt>
                <c:pt idx="185">
                  <c:v>-67.108909999999995</c:v>
                </c:pt>
                <c:pt idx="186">
                  <c:v>-67.316627999999994</c:v>
                </c:pt>
                <c:pt idx="187">
                  <c:v>-67.255081000000004</c:v>
                </c:pt>
                <c:pt idx="188">
                  <c:v>-64.392348999999996</c:v>
                </c:pt>
                <c:pt idx="189">
                  <c:v>-61.700488999999997</c:v>
                </c:pt>
                <c:pt idx="190">
                  <c:v>-59.450195000000001</c:v>
                </c:pt>
                <c:pt idx="191">
                  <c:v>-54.321658999999997</c:v>
                </c:pt>
                <c:pt idx="192">
                  <c:v>-49.415481999999997</c:v>
                </c:pt>
                <c:pt idx="193">
                  <c:v>-43.243167999999997</c:v>
                </c:pt>
                <c:pt idx="194">
                  <c:v>-35.793221000000003</c:v>
                </c:pt>
                <c:pt idx="195">
                  <c:v>-29.299804999999999</c:v>
                </c:pt>
                <c:pt idx="196">
                  <c:v>-26.646315000000001</c:v>
                </c:pt>
                <c:pt idx="197">
                  <c:v>-24.192284000000001</c:v>
                </c:pt>
                <c:pt idx="198">
                  <c:v>-23.441082000000002</c:v>
                </c:pt>
                <c:pt idx="199">
                  <c:v>-23.926290999999999</c:v>
                </c:pt>
                <c:pt idx="200">
                  <c:v>-24.132985999999999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46-4C0F-B6F4-04DE9F776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2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Response'!$E$3:$E$103</c:f>
              <c:numCache>
                <c:formatCode>General</c:formatCode>
                <c:ptCount val="101"/>
                <c:pt idx="0">
                  <c:v>-5.8201800000000858E-2</c:v>
                </c:pt>
                <c:pt idx="1">
                  <c:v>-3.0624400000000662E-2</c:v>
                </c:pt>
                <c:pt idx="2">
                  <c:v>0</c:v>
                </c:pt>
                <c:pt idx="3">
                  <c:v>-4.5629000000007025E-3</c:v>
                </c:pt>
                <c:pt idx="4">
                  <c:v>-2.2825300000000048E-2</c:v>
                </c:pt>
                <c:pt idx="5">
                  <c:v>-5.1378300000000543E-2</c:v>
                </c:pt>
                <c:pt idx="6">
                  <c:v>-4.3684000000000722E-2</c:v>
                </c:pt>
                <c:pt idx="7">
                  <c:v>-9.06501000000004E-2</c:v>
                </c:pt>
                <c:pt idx="8">
                  <c:v>-0.10212230000000044</c:v>
                </c:pt>
                <c:pt idx="9">
                  <c:v>-0.1148763000000006</c:v>
                </c:pt>
                <c:pt idx="10">
                  <c:v>-8.3674000000000248E-2</c:v>
                </c:pt>
                <c:pt idx="11">
                  <c:v>-8.2025500000000306E-2</c:v>
                </c:pt>
                <c:pt idx="12">
                  <c:v>-9.811690000000084E-2</c:v>
                </c:pt>
                <c:pt idx="13">
                  <c:v>-0.10297590000000056</c:v>
                </c:pt>
                <c:pt idx="14">
                  <c:v>-0.14664700000000064</c:v>
                </c:pt>
                <c:pt idx="15">
                  <c:v>-0.1819601000000004</c:v>
                </c:pt>
                <c:pt idx="16">
                  <c:v>-0.2405501000000001</c:v>
                </c:pt>
                <c:pt idx="17">
                  <c:v>-0.24074560000000034</c:v>
                </c:pt>
                <c:pt idx="18">
                  <c:v>-0.2047472000000008</c:v>
                </c:pt>
                <c:pt idx="19">
                  <c:v>-0.17069580000000073</c:v>
                </c:pt>
                <c:pt idx="20">
                  <c:v>-0.15365600000000068</c:v>
                </c:pt>
                <c:pt idx="21">
                  <c:v>-0.13984730000000045</c:v>
                </c:pt>
                <c:pt idx="22">
                  <c:v>-0.14063410000000065</c:v>
                </c:pt>
                <c:pt idx="23">
                  <c:v>-0.18371580000000076</c:v>
                </c:pt>
                <c:pt idx="24">
                  <c:v>-0.23619700000000066</c:v>
                </c:pt>
                <c:pt idx="25">
                  <c:v>-0.25056840000000058</c:v>
                </c:pt>
                <c:pt idx="26">
                  <c:v>-0.20738130000000066</c:v>
                </c:pt>
                <c:pt idx="27">
                  <c:v>-0.20839880000000033</c:v>
                </c:pt>
                <c:pt idx="28">
                  <c:v>-0.23385430000000085</c:v>
                </c:pt>
                <c:pt idx="29">
                  <c:v>-0.21941380000000077</c:v>
                </c:pt>
                <c:pt idx="30">
                  <c:v>-0.15111970000000063</c:v>
                </c:pt>
                <c:pt idx="31">
                  <c:v>-0.15168860000000084</c:v>
                </c:pt>
                <c:pt idx="32">
                  <c:v>-0.24214030000000086</c:v>
                </c:pt>
                <c:pt idx="33">
                  <c:v>-0.3443322000000002</c:v>
                </c:pt>
                <c:pt idx="34">
                  <c:v>-0.38164520000000035</c:v>
                </c:pt>
                <c:pt idx="35">
                  <c:v>-0.42933370000000082</c:v>
                </c:pt>
                <c:pt idx="36">
                  <c:v>-0.57260610000000067</c:v>
                </c:pt>
                <c:pt idx="37">
                  <c:v>-0.69541840000000033</c:v>
                </c:pt>
                <c:pt idx="38">
                  <c:v>-0.78699589999999997</c:v>
                </c:pt>
                <c:pt idx="39">
                  <c:v>-0.86752230000000008</c:v>
                </c:pt>
                <c:pt idx="40">
                  <c:v>-1.0542927000000004</c:v>
                </c:pt>
                <c:pt idx="41">
                  <c:v>-1.2292642999999996</c:v>
                </c:pt>
                <c:pt idx="42">
                  <c:v>-1.3615198000000008</c:v>
                </c:pt>
                <c:pt idx="43">
                  <c:v>-1.4634047000000008</c:v>
                </c:pt>
                <c:pt idx="44">
                  <c:v>-1.6620569000000005</c:v>
                </c:pt>
                <c:pt idx="45">
                  <c:v>-1.879223800000001</c:v>
                </c:pt>
                <c:pt idx="46">
                  <c:v>-2.0741301000000005</c:v>
                </c:pt>
                <c:pt idx="47">
                  <c:v>-2.2710303999999999</c:v>
                </c:pt>
                <c:pt idx="48">
                  <c:v>-2.5008049000000012</c:v>
                </c:pt>
                <c:pt idx="49">
                  <c:v>-2.7423009000000009</c:v>
                </c:pt>
                <c:pt idx="50">
                  <c:v>-2.9440818999999996</c:v>
                </c:pt>
                <c:pt idx="51">
                  <c:v>-3.1411419</c:v>
                </c:pt>
                <c:pt idx="52">
                  <c:v>-3.4279219000000003</c:v>
                </c:pt>
                <c:pt idx="53">
                  <c:v>-3.7663628999999998</c:v>
                </c:pt>
                <c:pt idx="54">
                  <c:v>-4.0993599000000005</c:v>
                </c:pt>
                <c:pt idx="55">
                  <c:v>-4.4330828999999996</c:v>
                </c:pt>
                <c:pt idx="56">
                  <c:v>-4.8162599000000013</c:v>
                </c:pt>
                <c:pt idx="57">
                  <c:v>-5.2692409000000007</c:v>
                </c:pt>
                <c:pt idx="58">
                  <c:v>-5.7153869000000013</c:v>
                </c:pt>
                <c:pt idx="59">
                  <c:v>-6.1487448999999996</c:v>
                </c:pt>
                <c:pt idx="60">
                  <c:v>-6.6137639000000013</c:v>
                </c:pt>
                <c:pt idx="61">
                  <c:v>-7.1457129000000004</c:v>
                </c:pt>
                <c:pt idx="62">
                  <c:v>-7.7050979000000011</c:v>
                </c:pt>
                <c:pt idx="63">
                  <c:v>-8.3216989000000012</c:v>
                </c:pt>
                <c:pt idx="64">
                  <c:v>-8.9586699000000003</c:v>
                </c:pt>
                <c:pt idx="65">
                  <c:v>-9.6826758999999996</c:v>
                </c:pt>
                <c:pt idx="66">
                  <c:v>-10.408744900000002</c:v>
                </c:pt>
                <c:pt idx="67">
                  <c:v>-11.208606900000003</c:v>
                </c:pt>
                <c:pt idx="68">
                  <c:v>-12.062518900000001</c:v>
                </c:pt>
                <c:pt idx="69">
                  <c:v>-12.9957539</c:v>
                </c:pt>
                <c:pt idx="70">
                  <c:v>-13.927079900000003</c:v>
                </c:pt>
                <c:pt idx="71">
                  <c:v>-14.914426900000002</c:v>
                </c:pt>
                <c:pt idx="72">
                  <c:v>-15.985940900000003</c:v>
                </c:pt>
                <c:pt idx="73">
                  <c:v>-17.163989900000001</c:v>
                </c:pt>
                <c:pt idx="74">
                  <c:v>-18.410497900000003</c:v>
                </c:pt>
                <c:pt idx="75">
                  <c:v>-19.694058900000002</c:v>
                </c:pt>
                <c:pt idx="76">
                  <c:v>-21.104652900000001</c:v>
                </c:pt>
                <c:pt idx="77">
                  <c:v>-22.575929900000002</c:v>
                </c:pt>
                <c:pt idx="78">
                  <c:v>-24.225484900000001</c:v>
                </c:pt>
                <c:pt idx="79">
                  <c:v>-26.080314900000005</c:v>
                </c:pt>
                <c:pt idx="80">
                  <c:v>-28.162211900000003</c:v>
                </c:pt>
                <c:pt idx="81">
                  <c:v>-30.6969639</c:v>
                </c:pt>
                <c:pt idx="82">
                  <c:v>-34.073093900000003</c:v>
                </c:pt>
                <c:pt idx="83">
                  <c:v>-37.752971899999999</c:v>
                </c:pt>
                <c:pt idx="84">
                  <c:v>-40.661838899999999</c:v>
                </c:pt>
                <c:pt idx="85">
                  <c:v>-40.543956900000005</c:v>
                </c:pt>
                <c:pt idx="86">
                  <c:v>-38.4126209</c:v>
                </c:pt>
                <c:pt idx="87">
                  <c:v>-35.161468900000003</c:v>
                </c:pt>
                <c:pt idx="88">
                  <c:v>-32.910300900000003</c:v>
                </c:pt>
                <c:pt idx="89">
                  <c:v>-31.214381899999999</c:v>
                </c:pt>
                <c:pt idx="90">
                  <c:v>-29.878623900000001</c:v>
                </c:pt>
                <c:pt idx="91">
                  <c:v>-28.8686869</c:v>
                </c:pt>
                <c:pt idx="92">
                  <c:v>-28.070411900000003</c:v>
                </c:pt>
                <c:pt idx="93">
                  <c:v>-27.4610409</c:v>
                </c:pt>
                <c:pt idx="94">
                  <c:v>-26.926925900000001</c:v>
                </c:pt>
                <c:pt idx="95">
                  <c:v>-26.494254900000001</c:v>
                </c:pt>
                <c:pt idx="96">
                  <c:v>-26.2407149</c:v>
                </c:pt>
                <c:pt idx="97">
                  <c:v>-26.200900900000001</c:v>
                </c:pt>
                <c:pt idx="98">
                  <c:v>-26.103690900000004</c:v>
                </c:pt>
                <c:pt idx="99">
                  <c:v>-26.4021799</c:v>
                </c:pt>
                <c:pt idx="100">
                  <c:v>-26.535430900000001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08-4173-93F1-A72A21A9D472}"/>
            </c:ext>
          </c:extLst>
        </c:ser>
        <c:ser>
          <c:idx val="0"/>
          <c:order val="1"/>
          <c:tx>
            <c:v>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Response'!$O$3:$O$103</c:f>
              <c:numCache>
                <c:formatCode>General</c:formatCode>
                <c:ptCount val="101"/>
                <c:pt idx="0">
                  <c:v>-0.389297</c:v>
                </c:pt>
                <c:pt idx="1">
                  <c:v>-0.38877199999999945</c:v>
                </c:pt>
                <c:pt idx="2">
                  <c:v>-0.4121693999999998</c:v>
                </c:pt>
                <c:pt idx="3">
                  <c:v>-0.42068289999999919</c:v>
                </c:pt>
                <c:pt idx="4">
                  <c:v>-0.41116710000000012</c:v>
                </c:pt>
                <c:pt idx="5">
                  <c:v>-0.40825459999999936</c:v>
                </c:pt>
                <c:pt idx="6">
                  <c:v>-0.39361329999999928</c:v>
                </c:pt>
                <c:pt idx="7">
                  <c:v>-0.38590999999999998</c:v>
                </c:pt>
                <c:pt idx="8">
                  <c:v>-0.35175229999999935</c:v>
                </c:pt>
                <c:pt idx="9">
                  <c:v>-0.32196039999999915</c:v>
                </c:pt>
                <c:pt idx="10">
                  <c:v>-0.2842172999999999</c:v>
                </c:pt>
                <c:pt idx="11">
                  <c:v>-0.22940199999999944</c:v>
                </c:pt>
                <c:pt idx="12">
                  <c:v>-0.16680479999999953</c:v>
                </c:pt>
                <c:pt idx="13">
                  <c:v>-0.12605619999999984</c:v>
                </c:pt>
                <c:pt idx="14">
                  <c:v>-8.5238399999999714E-2</c:v>
                </c:pt>
                <c:pt idx="15">
                  <c:v>-6.7286499999999805E-2</c:v>
                </c:pt>
                <c:pt idx="16">
                  <c:v>-6.571619999999978E-2</c:v>
                </c:pt>
                <c:pt idx="17">
                  <c:v>-5.0193299999999219E-2</c:v>
                </c:pt>
                <c:pt idx="18">
                  <c:v>-1.8690599999999336E-2</c:v>
                </c:pt>
                <c:pt idx="19">
                  <c:v>1.4927400000000368E-2</c:v>
                </c:pt>
                <c:pt idx="20">
                  <c:v>0</c:v>
                </c:pt>
                <c:pt idx="21">
                  <c:v>-3.448199999999968E-2</c:v>
                </c:pt>
                <c:pt idx="22">
                  <c:v>-6.6943599999999215E-2</c:v>
                </c:pt>
                <c:pt idx="23">
                  <c:v>-8.6409999999999876E-2</c:v>
                </c:pt>
                <c:pt idx="24">
                  <c:v>-0.13415429999999962</c:v>
                </c:pt>
                <c:pt idx="25">
                  <c:v>-0.17773669999999964</c:v>
                </c:pt>
                <c:pt idx="26">
                  <c:v>-0.19748299999999919</c:v>
                </c:pt>
                <c:pt idx="27">
                  <c:v>-0.21988339999999962</c:v>
                </c:pt>
                <c:pt idx="28">
                  <c:v>-0.27000419999999981</c:v>
                </c:pt>
                <c:pt idx="29">
                  <c:v>-0.34224979999999938</c:v>
                </c:pt>
                <c:pt idx="30">
                  <c:v>-0.39819909999999936</c:v>
                </c:pt>
                <c:pt idx="31">
                  <c:v>-0.45329569999999997</c:v>
                </c:pt>
                <c:pt idx="32">
                  <c:v>-0.54907609999999885</c:v>
                </c:pt>
                <c:pt idx="33">
                  <c:v>-0.64163779999999981</c:v>
                </c:pt>
                <c:pt idx="34">
                  <c:v>-0.7063454999999994</c:v>
                </c:pt>
                <c:pt idx="35">
                  <c:v>-0.75881569999999954</c:v>
                </c:pt>
                <c:pt idx="36">
                  <c:v>-0.85051529999999964</c:v>
                </c:pt>
                <c:pt idx="37">
                  <c:v>-0.94987959999999916</c:v>
                </c:pt>
                <c:pt idx="38">
                  <c:v>-1.0185803999999994</c:v>
                </c:pt>
                <c:pt idx="39">
                  <c:v>-1.0860719000000003</c:v>
                </c:pt>
                <c:pt idx="40">
                  <c:v>-1.1943968999999992</c:v>
                </c:pt>
                <c:pt idx="41">
                  <c:v>-1.3303069999999995</c:v>
                </c:pt>
                <c:pt idx="42">
                  <c:v>-1.4431695999999992</c:v>
                </c:pt>
                <c:pt idx="43">
                  <c:v>-1.5580625000000001</c:v>
                </c:pt>
                <c:pt idx="44">
                  <c:v>-1.7115831000000004</c:v>
                </c:pt>
                <c:pt idx="45">
                  <c:v>-1.8882694000000004</c:v>
                </c:pt>
                <c:pt idx="46">
                  <c:v>-2.0499305000000003</c:v>
                </c:pt>
                <c:pt idx="47">
                  <c:v>-2.2236308999999999</c:v>
                </c:pt>
                <c:pt idx="48">
                  <c:v>-2.445970599999999</c:v>
                </c:pt>
                <c:pt idx="49">
                  <c:v>-2.6926126000000004</c:v>
                </c:pt>
                <c:pt idx="50">
                  <c:v>-2.9299015999999991</c:v>
                </c:pt>
                <c:pt idx="51">
                  <c:v>-3.1863916000000003</c:v>
                </c:pt>
                <c:pt idx="52">
                  <c:v>-3.4986795999999991</c:v>
                </c:pt>
                <c:pt idx="53">
                  <c:v>-3.8694735999999992</c:v>
                </c:pt>
                <c:pt idx="54">
                  <c:v>-4.2481885999999989</c:v>
                </c:pt>
                <c:pt idx="55">
                  <c:v>-4.6542575999999993</c:v>
                </c:pt>
                <c:pt idx="56">
                  <c:v>-5.0997135999999994</c:v>
                </c:pt>
                <c:pt idx="57">
                  <c:v>-5.5500325999999998</c:v>
                </c:pt>
                <c:pt idx="58">
                  <c:v>-6.0489166000000001</c:v>
                </c:pt>
                <c:pt idx="59">
                  <c:v>-6.5753126000000002</c:v>
                </c:pt>
                <c:pt idx="60">
                  <c:v>-7.1516585999999993</c:v>
                </c:pt>
                <c:pt idx="61">
                  <c:v>-7.7213595999999995</c:v>
                </c:pt>
                <c:pt idx="62">
                  <c:v>-8.2303295999999992</c:v>
                </c:pt>
                <c:pt idx="63">
                  <c:v>-8.8135425999999999</c:v>
                </c:pt>
                <c:pt idx="64">
                  <c:v>-9.4139505999999979</c:v>
                </c:pt>
                <c:pt idx="65">
                  <c:v>-10.132414599999999</c:v>
                </c:pt>
                <c:pt idx="66">
                  <c:v>-10.754311599999999</c:v>
                </c:pt>
                <c:pt idx="67">
                  <c:v>-11.4217636</c:v>
                </c:pt>
                <c:pt idx="68">
                  <c:v>-12.1356816</c:v>
                </c:pt>
                <c:pt idx="69">
                  <c:v>-12.9457656</c:v>
                </c:pt>
                <c:pt idx="70">
                  <c:v>-13.7806096</c:v>
                </c:pt>
                <c:pt idx="71">
                  <c:v>-14.653441599999999</c:v>
                </c:pt>
                <c:pt idx="72">
                  <c:v>-15.660231600000001</c:v>
                </c:pt>
                <c:pt idx="73">
                  <c:v>-16.715300599999999</c:v>
                </c:pt>
                <c:pt idx="74">
                  <c:v>-17.824971599999998</c:v>
                </c:pt>
                <c:pt idx="75">
                  <c:v>-18.967162600000002</c:v>
                </c:pt>
                <c:pt idx="76">
                  <c:v>-20.314972599999997</c:v>
                </c:pt>
                <c:pt idx="77">
                  <c:v>-21.723978600000002</c:v>
                </c:pt>
                <c:pt idx="78">
                  <c:v>-23.300246600000001</c:v>
                </c:pt>
                <c:pt idx="79">
                  <c:v>-24.987362600000004</c:v>
                </c:pt>
                <c:pt idx="80">
                  <c:v>-26.972950600000004</c:v>
                </c:pt>
                <c:pt idx="81">
                  <c:v>-29.1174976</c:v>
                </c:pt>
                <c:pt idx="82">
                  <c:v>-31.5115476</c:v>
                </c:pt>
                <c:pt idx="83">
                  <c:v>-34.027218600000005</c:v>
                </c:pt>
                <c:pt idx="84">
                  <c:v>-35.887474600000004</c:v>
                </c:pt>
                <c:pt idx="85">
                  <c:v>-36.414791600000001</c:v>
                </c:pt>
                <c:pt idx="86">
                  <c:v>-35.540215600000003</c:v>
                </c:pt>
                <c:pt idx="87">
                  <c:v>-34.021073600000001</c:v>
                </c:pt>
                <c:pt idx="88">
                  <c:v>-32.6041916</c:v>
                </c:pt>
                <c:pt idx="89">
                  <c:v>-31.347058600000004</c:v>
                </c:pt>
                <c:pt idx="90">
                  <c:v>-30.523045600000003</c:v>
                </c:pt>
                <c:pt idx="91">
                  <c:v>-29.916993599999998</c:v>
                </c:pt>
                <c:pt idx="92">
                  <c:v>-29.538353600000001</c:v>
                </c:pt>
                <c:pt idx="93">
                  <c:v>-29.235241600000002</c:v>
                </c:pt>
                <c:pt idx="94">
                  <c:v>-29.035492600000005</c:v>
                </c:pt>
                <c:pt idx="95">
                  <c:v>-28.978791600000001</c:v>
                </c:pt>
                <c:pt idx="96">
                  <c:v>-28.990193600000005</c:v>
                </c:pt>
                <c:pt idx="97">
                  <c:v>-29.029782600000004</c:v>
                </c:pt>
                <c:pt idx="98">
                  <c:v>-29.148102600000001</c:v>
                </c:pt>
                <c:pt idx="99">
                  <c:v>-29.362942600000004</c:v>
                </c:pt>
                <c:pt idx="100">
                  <c:v>-29.565380600000005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08-4173-93F1-A72A21A9D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14656"/>
        <c:axId val="111429120"/>
      </c:scatterChart>
      <c:valAx>
        <c:axId val="111414656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429120"/>
        <c:crosses val="autoZero"/>
        <c:crossBetween val="midCat"/>
        <c:majorUnit val="0.5"/>
      </c:valAx>
      <c:valAx>
        <c:axId val="111429120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4146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138049451601515"/>
          <c:y val="0.68226778944298638"/>
          <c:w val="0.41874990836501075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</a:t>
            </a:r>
          </a:p>
        </c:rich>
      </c:tx>
      <c:layout>
        <c:manualLayout>
          <c:xMode val="edge"/>
          <c:yMode val="edge"/>
          <c:x val="0.41459703935735731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4.2436404000000003</c:v>
                </c:pt>
                <c:pt idx="1">
                  <c:v>6.3137784000000003</c:v>
                </c:pt>
                <c:pt idx="2">
                  <c:v>8.1858435000000007</c:v>
                </c:pt>
                <c:pt idx="3">
                  <c:v>14.046417999999999</c:v>
                </c:pt>
                <c:pt idx="4">
                  <c:v>13.930839000000001</c:v>
                </c:pt>
                <c:pt idx="5">
                  <c:v>16.544536999999998</c:v>
                </c:pt>
                <c:pt idx="6">
                  <c:v>16.302233000000001</c:v>
                </c:pt>
                <c:pt idx="7">
                  <c:v>18.859414999999998</c:v>
                </c:pt>
                <c:pt idx="8">
                  <c:v>19.169518</c:v>
                </c:pt>
                <c:pt idx="9">
                  <c:v>19.331264000000001</c:v>
                </c:pt>
                <c:pt idx="10">
                  <c:v>18.139327999999999</c:v>
                </c:pt>
                <c:pt idx="11">
                  <c:v>17.165147999999999</c:v>
                </c:pt>
                <c:pt idx="12">
                  <c:v>16.141386000000001</c:v>
                </c:pt>
                <c:pt idx="13">
                  <c:v>16.258534999999998</c:v>
                </c:pt>
                <c:pt idx="14">
                  <c:v>16.425211000000001</c:v>
                </c:pt>
                <c:pt idx="15">
                  <c:v>18.020627999999999</c:v>
                </c:pt>
                <c:pt idx="16">
                  <c:v>19.766670000000001</c:v>
                </c:pt>
                <c:pt idx="17">
                  <c:v>21.440480999999998</c:v>
                </c:pt>
                <c:pt idx="18">
                  <c:v>23.041917999999999</c:v>
                </c:pt>
                <c:pt idx="19">
                  <c:v>23.135270999999999</c:v>
                </c:pt>
                <c:pt idx="20">
                  <c:v>24.152514</c:v>
                </c:pt>
                <c:pt idx="21">
                  <c:v>26.112090999999999</c:v>
                </c:pt>
                <c:pt idx="22">
                  <c:v>27.329930999999998</c:v>
                </c:pt>
                <c:pt idx="23">
                  <c:v>29.490801000000001</c:v>
                </c:pt>
                <c:pt idx="24">
                  <c:v>29.143578999999999</c:v>
                </c:pt>
                <c:pt idx="25">
                  <c:v>28.822084</c:v>
                </c:pt>
                <c:pt idx="26">
                  <c:v>26.153986</c:v>
                </c:pt>
                <c:pt idx="27">
                  <c:v>25.197576999999999</c:v>
                </c:pt>
                <c:pt idx="28">
                  <c:v>25.515238</c:v>
                </c:pt>
                <c:pt idx="29">
                  <c:v>25.649291999999999</c:v>
                </c:pt>
                <c:pt idx="30">
                  <c:v>25.672654999999999</c:v>
                </c:pt>
                <c:pt idx="31">
                  <c:v>26.521937999999999</c:v>
                </c:pt>
                <c:pt idx="32">
                  <c:v>29.495356000000001</c:v>
                </c:pt>
                <c:pt idx="33">
                  <c:v>30.062978999999999</c:v>
                </c:pt>
                <c:pt idx="34">
                  <c:v>30.088242999999999</c:v>
                </c:pt>
                <c:pt idx="35">
                  <c:v>28.903679</c:v>
                </c:pt>
                <c:pt idx="36">
                  <c:v>30.974454999999999</c:v>
                </c:pt>
                <c:pt idx="37">
                  <c:v>30.444600999999999</c:v>
                </c:pt>
                <c:pt idx="38">
                  <c:v>28.558986999999998</c:v>
                </c:pt>
                <c:pt idx="39">
                  <c:v>25.803256999999999</c:v>
                </c:pt>
                <c:pt idx="40">
                  <c:v>25.236704</c:v>
                </c:pt>
                <c:pt idx="41">
                  <c:v>25.767288000000001</c:v>
                </c:pt>
                <c:pt idx="42">
                  <c:v>26.707428</c:v>
                </c:pt>
                <c:pt idx="43">
                  <c:v>26.778670999999999</c:v>
                </c:pt>
                <c:pt idx="44">
                  <c:v>26.323789999999999</c:v>
                </c:pt>
                <c:pt idx="45">
                  <c:v>25.062598999999999</c:v>
                </c:pt>
                <c:pt idx="46">
                  <c:v>24.393834999999999</c:v>
                </c:pt>
                <c:pt idx="47">
                  <c:v>23.995474000000002</c:v>
                </c:pt>
                <c:pt idx="48">
                  <c:v>24.055546</c:v>
                </c:pt>
                <c:pt idx="49">
                  <c:v>24.417076000000002</c:v>
                </c:pt>
                <c:pt idx="50">
                  <c:v>24.837069</c:v>
                </c:pt>
                <c:pt idx="51">
                  <c:v>25.091854000000001</c:v>
                </c:pt>
                <c:pt idx="52">
                  <c:v>25.367820999999999</c:v>
                </c:pt>
                <c:pt idx="53">
                  <c:v>25.874786</c:v>
                </c:pt>
                <c:pt idx="54">
                  <c:v>27.481276999999999</c:v>
                </c:pt>
                <c:pt idx="55">
                  <c:v>30.282425</c:v>
                </c:pt>
                <c:pt idx="56">
                  <c:v>32.059536000000001</c:v>
                </c:pt>
                <c:pt idx="57">
                  <c:v>31.931222999999999</c:v>
                </c:pt>
                <c:pt idx="58">
                  <c:v>29.841201999999999</c:v>
                </c:pt>
                <c:pt idx="59">
                  <c:v>28.285291999999998</c:v>
                </c:pt>
                <c:pt idx="60">
                  <c:v>26.922857</c:v>
                </c:pt>
                <c:pt idx="61">
                  <c:v>26.505333</c:v>
                </c:pt>
                <c:pt idx="62">
                  <c:v>26.080445999999998</c:v>
                </c:pt>
                <c:pt idx="63">
                  <c:v>26.890073999999998</c:v>
                </c:pt>
                <c:pt idx="64">
                  <c:v>28.942532</c:v>
                </c:pt>
                <c:pt idx="65">
                  <c:v>30.42708</c:v>
                </c:pt>
                <c:pt idx="66">
                  <c:v>31.011773999999999</c:v>
                </c:pt>
                <c:pt idx="67">
                  <c:v>30.167013000000001</c:v>
                </c:pt>
                <c:pt idx="68">
                  <c:v>30.105094999999999</c:v>
                </c:pt>
                <c:pt idx="69">
                  <c:v>30.101724999999998</c:v>
                </c:pt>
                <c:pt idx="70">
                  <c:v>30.343364999999999</c:v>
                </c:pt>
                <c:pt idx="71">
                  <c:v>30.514745999999999</c:v>
                </c:pt>
                <c:pt idx="72">
                  <c:v>31.010708000000001</c:v>
                </c:pt>
                <c:pt idx="73">
                  <c:v>31.502302</c:v>
                </c:pt>
                <c:pt idx="74">
                  <c:v>32.782744999999998</c:v>
                </c:pt>
                <c:pt idx="75">
                  <c:v>33.403419</c:v>
                </c:pt>
                <c:pt idx="76">
                  <c:v>33.714447</c:v>
                </c:pt>
                <c:pt idx="77">
                  <c:v>33.059826000000001</c:v>
                </c:pt>
                <c:pt idx="78">
                  <c:v>32.942360000000001</c:v>
                </c:pt>
                <c:pt idx="79">
                  <c:v>33.189529</c:v>
                </c:pt>
                <c:pt idx="80">
                  <c:v>34.310809999999996</c:v>
                </c:pt>
                <c:pt idx="81">
                  <c:v>36.407387</c:v>
                </c:pt>
                <c:pt idx="82">
                  <c:v>38.283893999999997</c:v>
                </c:pt>
                <c:pt idx="83">
                  <c:v>40.275351999999998</c:v>
                </c:pt>
                <c:pt idx="84">
                  <c:v>40.475327</c:v>
                </c:pt>
                <c:pt idx="85">
                  <c:v>40.799590999999999</c:v>
                </c:pt>
                <c:pt idx="86">
                  <c:v>37.862537000000003</c:v>
                </c:pt>
                <c:pt idx="87">
                  <c:v>36.190842000000004</c:v>
                </c:pt>
                <c:pt idx="88">
                  <c:v>35.16386</c:v>
                </c:pt>
                <c:pt idx="89">
                  <c:v>35.892676999999999</c:v>
                </c:pt>
                <c:pt idx="90">
                  <c:v>35.045582000000003</c:v>
                </c:pt>
                <c:pt idx="91">
                  <c:v>32.590232999999998</c:v>
                </c:pt>
                <c:pt idx="92">
                  <c:v>30.168507000000002</c:v>
                </c:pt>
                <c:pt idx="93">
                  <c:v>26.640234</c:v>
                </c:pt>
                <c:pt idx="94">
                  <c:v>22.663332</c:v>
                </c:pt>
                <c:pt idx="95">
                  <c:v>15.209811999999999</c:v>
                </c:pt>
                <c:pt idx="96">
                  <c:v>13.240729999999999</c:v>
                </c:pt>
                <c:pt idx="97">
                  <c:v>13.110637000000001</c:v>
                </c:pt>
                <c:pt idx="98">
                  <c:v>16.964103999999999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D3-4A95-BD2A-148DDE6E0B64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'IP3'!$AJ$5:$AJ$103</c:f>
              <c:numCache>
                <c:formatCode>General</c:formatCode>
                <c:ptCount val="99"/>
                <c:pt idx="0">
                  <c:v>6.0481758000000001</c:v>
                </c:pt>
                <c:pt idx="1">
                  <c:v>5.7187219000000002</c:v>
                </c:pt>
                <c:pt idx="2">
                  <c:v>7.4208837000000001</c:v>
                </c:pt>
                <c:pt idx="3">
                  <c:v>11.568027000000001</c:v>
                </c:pt>
                <c:pt idx="4">
                  <c:v>13.977370000000001</c:v>
                </c:pt>
                <c:pt idx="5">
                  <c:v>15.413463</c:v>
                </c:pt>
                <c:pt idx="6">
                  <c:v>10.667017</c:v>
                </c:pt>
                <c:pt idx="7">
                  <c:v>12.803689</c:v>
                </c:pt>
                <c:pt idx="8">
                  <c:v>14.705491</c:v>
                </c:pt>
                <c:pt idx="9">
                  <c:v>20.597254</c:v>
                </c:pt>
                <c:pt idx="10">
                  <c:v>21.691942000000001</c:v>
                </c:pt>
                <c:pt idx="11">
                  <c:v>21.662361000000001</c:v>
                </c:pt>
                <c:pt idx="12">
                  <c:v>22.269559999999998</c:v>
                </c:pt>
                <c:pt idx="13">
                  <c:v>22.491755999999999</c:v>
                </c:pt>
                <c:pt idx="14">
                  <c:v>22.619177000000001</c:v>
                </c:pt>
                <c:pt idx="15">
                  <c:v>21.966695999999999</c:v>
                </c:pt>
                <c:pt idx="16">
                  <c:v>20.83493</c:v>
                </c:pt>
                <c:pt idx="17">
                  <c:v>19.956882</c:v>
                </c:pt>
                <c:pt idx="18">
                  <c:v>20.144506</c:v>
                </c:pt>
                <c:pt idx="19">
                  <c:v>20.681519000000002</c:v>
                </c:pt>
                <c:pt idx="20">
                  <c:v>22.019085</c:v>
                </c:pt>
                <c:pt idx="21">
                  <c:v>22.762903000000001</c:v>
                </c:pt>
                <c:pt idx="22">
                  <c:v>23.635254</c:v>
                </c:pt>
                <c:pt idx="23">
                  <c:v>24.003617999999999</c:v>
                </c:pt>
                <c:pt idx="24">
                  <c:v>24.459607999999999</c:v>
                </c:pt>
                <c:pt idx="25">
                  <c:v>26.513373999999999</c:v>
                </c:pt>
                <c:pt idx="26">
                  <c:v>28.865590999999998</c:v>
                </c:pt>
                <c:pt idx="27">
                  <c:v>31.517665999999998</c:v>
                </c:pt>
                <c:pt idx="28">
                  <c:v>31.895557</c:v>
                </c:pt>
                <c:pt idx="29">
                  <c:v>31.497676999999999</c:v>
                </c:pt>
                <c:pt idx="30">
                  <c:v>30.430634000000001</c:v>
                </c:pt>
                <c:pt idx="31">
                  <c:v>30.942404</c:v>
                </c:pt>
                <c:pt idx="32">
                  <c:v>30.511461000000001</c:v>
                </c:pt>
                <c:pt idx="33">
                  <c:v>30.046486000000002</c:v>
                </c:pt>
                <c:pt idx="34">
                  <c:v>28.542082000000001</c:v>
                </c:pt>
                <c:pt idx="35">
                  <c:v>27.702549000000001</c:v>
                </c:pt>
                <c:pt idx="36">
                  <c:v>26.534210000000002</c:v>
                </c:pt>
                <c:pt idx="37">
                  <c:v>25.745259999999998</c:v>
                </c:pt>
                <c:pt idx="38">
                  <c:v>28.791270999999998</c:v>
                </c:pt>
                <c:pt idx="39">
                  <c:v>30.651693000000002</c:v>
                </c:pt>
                <c:pt idx="40">
                  <c:v>32.840347000000001</c:v>
                </c:pt>
                <c:pt idx="41">
                  <c:v>32.313682999999997</c:v>
                </c:pt>
                <c:pt idx="42">
                  <c:v>32.481171000000003</c:v>
                </c:pt>
                <c:pt idx="43">
                  <c:v>31.022886</c:v>
                </c:pt>
                <c:pt idx="44">
                  <c:v>28.783617</c:v>
                </c:pt>
                <c:pt idx="45">
                  <c:v>27.087820000000001</c:v>
                </c:pt>
                <c:pt idx="46">
                  <c:v>26.121217999999999</c:v>
                </c:pt>
                <c:pt idx="47">
                  <c:v>27.408791999999998</c:v>
                </c:pt>
                <c:pt idx="48">
                  <c:v>28.717863000000001</c:v>
                </c:pt>
                <c:pt idx="49">
                  <c:v>29.566911999999999</c:v>
                </c:pt>
                <c:pt idx="50">
                  <c:v>29.137395999999999</c:v>
                </c:pt>
                <c:pt idx="51">
                  <c:v>29.736360999999999</c:v>
                </c:pt>
                <c:pt idx="52">
                  <c:v>32.314132999999998</c:v>
                </c:pt>
                <c:pt idx="53">
                  <c:v>33.654915000000003</c:v>
                </c:pt>
                <c:pt idx="54">
                  <c:v>33.890349999999998</c:v>
                </c:pt>
                <c:pt idx="55">
                  <c:v>32.474243000000001</c:v>
                </c:pt>
                <c:pt idx="56">
                  <c:v>32.348095000000001</c:v>
                </c:pt>
                <c:pt idx="57">
                  <c:v>32.854182999999999</c:v>
                </c:pt>
                <c:pt idx="58">
                  <c:v>32.323135000000001</c:v>
                </c:pt>
                <c:pt idx="59">
                  <c:v>30.658545</c:v>
                </c:pt>
                <c:pt idx="60">
                  <c:v>28.638233</c:v>
                </c:pt>
                <c:pt idx="61">
                  <c:v>28.788934999999999</c:v>
                </c:pt>
                <c:pt idx="62">
                  <c:v>29.841916999999999</c:v>
                </c:pt>
                <c:pt idx="63">
                  <c:v>30.677149</c:v>
                </c:pt>
                <c:pt idx="64">
                  <c:v>30.404278000000001</c:v>
                </c:pt>
                <c:pt idx="65">
                  <c:v>30.207395999999999</c:v>
                </c:pt>
                <c:pt idx="66">
                  <c:v>32.231552000000001</c:v>
                </c:pt>
                <c:pt idx="67">
                  <c:v>35.687137999999997</c:v>
                </c:pt>
                <c:pt idx="68">
                  <c:v>38.293540999999998</c:v>
                </c:pt>
                <c:pt idx="69">
                  <c:v>37.467888000000002</c:v>
                </c:pt>
                <c:pt idx="70">
                  <c:v>34.714297999999999</c:v>
                </c:pt>
                <c:pt idx="71">
                  <c:v>31.888473999999999</c:v>
                </c:pt>
                <c:pt idx="72">
                  <c:v>30.392396999999999</c:v>
                </c:pt>
                <c:pt idx="73">
                  <c:v>28.8918</c:v>
                </c:pt>
                <c:pt idx="74">
                  <c:v>27.312695000000001</c:v>
                </c:pt>
                <c:pt idx="75">
                  <c:v>25.489618</c:v>
                </c:pt>
                <c:pt idx="76">
                  <c:v>23.877072999999999</c:v>
                </c:pt>
                <c:pt idx="77">
                  <c:v>22.605038</c:v>
                </c:pt>
                <c:pt idx="78">
                  <c:v>17.851223000000001</c:v>
                </c:pt>
                <c:pt idx="79">
                  <c:v>12.861347</c:v>
                </c:pt>
                <c:pt idx="80">
                  <c:v>6.2410459999999999</c:v>
                </c:pt>
                <c:pt idx="81">
                  <c:v>2.9921212000000001</c:v>
                </c:pt>
                <c:pt idx="82">
                  <c:v>1.2042031</c:v>
                </c:pt>
                <c:pt idx="83">
                  <c:v>5.0469160000000004</c:v>
                </c:pt>
                <c:pt idx="84">
                  <c:v>10.815764</c:v>
                </c:pt>
                <c:pt idx="85">
                  <c:v>16.808664</c:v>
                </c:pt>
                <c:pt idx="86">
                  <c:v>19.223344999999998</c:v>
                </c:pt>
                <c:pt idx="87">
                  <c:v>19.957867</c:v>
                </c:pt>
                <c:pt idx="88">
                  <c:v>19.528755</c:v>
                </c:pt>
                <c:pt idx="89">
                  <c:v>19.357102999999999</c:v>
                </c:pt>
                <c:pt idx="90">
                  <c:v>15.847547</c:v>
                </c:pt>
                <c:pt idx="91">
                  <c:v>14.433793</c:v>
                </c:pt>
                <c:pt idx="92">
                  <c:v>10.392522</c:v>
                </c:pt>
                <c:pt idx="93">
                  <c:v>9.3175755000000002</c:v>
                </c:pt>
                <c:pt idx="94">
                  <c:v>7.7835201999999999</c:v>
                </c:pt>
                <c:pt idx="95">
                  <c:v>14.97282</c:v>
                </c:pt>
                <c:pt idx="96">
                  <c:v>21.974903000000001</c:v>
                </c:pt>
                <c:pt idx="97">
                  <c:v>30.23086</c:v>
                </c:pt>
                <c:pt idx="98">
                  <c:v>31.759409000000002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D3-4A95-BD2A-148DDE6E0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647582738871165"/>
          <c:y val="0.64179136241193391"/>
          <c:w val="0.29768525493638326"/>
          <c:h val="0.124102746119895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1-dB Compression (dBm) vs. LO Power @ 7 GHz</a:t>
            </a:r>
          </a:p>
        </c:rich>
      </c:tx>
      <c:layout>
        <c:manualLayout>
          <c:xMode val="edge"/>
          <c:yMode val="edge"/>
          <c:x val="0.20198094811759959"/>
          <c:y val="1.38888888888889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6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0-4E7C-8927-250697611C05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A0-4E7C-8927-25069761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15456"/>
        <c:axId val="111717376"/>
      </c:scatterChart>
      <c:valAx>
        <c:axId val="11171545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06"/>
              <c:y val="0.915717410323727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717376"/>
        <c:crosses val="autoZero"/>
        <c:crossBetween val="midCat"/>
        <c:majorUnit val="1"/>
      </c:valAx>
      <c:valAx>
        <c:axId val="111717376"/>
        <c:scaling>
          <c:orientation val="minMax"/>
          <c:max val="19"/>
          <c:min val="9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715456"/>
        <c:crosses val="autoZero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522614192277027"/>
          <c:y val="0.67833151064451003"/>
          <c:w val="0.35859952205265988"/>
          <c:h val="0.1180438903470399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 vs. LO Power @ 7 GHz</a:t>
            </a:r>
          </a:p>
        </c:rich>
      </c:tx>
      <c:layout>
        <c:manualLayout>
          <c:xMode val="edge"/>
          <c:yMode val="edge"/>
          <c:x val="0.2852599825004738"/>
          <c:y val="1.85185185185185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74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9-4993-A046-0ECB68AADA30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89-4993-A046-0ECB68AA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45376"/>
        <c:axId val="111847296"/>
      </c:scatterChart>
      <c:valAx>
        <c:axId val="11184537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28"/>
              <c:y val="0.915717410323727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847296"/>
        <c:crosses val="autoZero"/>
        <c:crossBetween val="midCat"/>
        <c:majorUnit val="1"/>
      </c:valAx>
      <c:valAx>
        <c:axId val="111847296"/>
        <c:scaling>
          <c:orientation val="minMax"/>
          <c:max val="32"/>
          <c:min val="16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845376"/>
        <c:crosses val="autoZero"/>
        <c:crossBetween val="midCat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239137605161643"/>
          <c:y val="0.66959900845728015"/>
          <c:w val="0.35304561920585276"/>
          <c:h val="0.1040232101484052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2RF x 2LO Spurious Suppression (dBc) -10 dBm RF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2</c:v>
                </c:pt>
                <c:pt idx="1">
                  <c:v>2.1020408163264999</c:v>
                </c:pt>
                <c:pt idx="2">
                  <c:v>2.2040816326531001</c:v>
                </c:pt>
                <c:pt idx="3">
                  <c:v>2.3061224489795999</c:v>
                </c:pt>
                <c:pt idx="4">
                  <c:v>2.4081632653060998</c:v>
                </c:pt>
                <c:pt idx="5">
                  <c:v>2.5102040816327</c:v>
                </c:pt>
                <c:pt idx="6">
                  <c:v>2.6122448979591999</c:v>
                </c:pt>
                <c:pt idx="7">
                  <c:v>2.7142857142856998</c:v>
                </c:pt>
                <c:pt idx="8">
                  <c:v>2.8163265306121996</c:v>
                </c:pt>
                <c:pt idx="9">
                  <c:v>2.9183673469387998</c:v>
                </c:pt>
                <c:pt idx="10">
                  <c:v>3.0204081632652997</c:v>
                </c:pt>
                <c:pt idx="11">
                  <c:v>3.1224489795918</c:v>
                </c:pt>
                <c:pt idx="12">
                  <c:v>3.2244897959183998</c:v>
                </c:pt>
                <c:pt idx="13">
                  <c:v>3.3265306122449001</c:v>
                </c:pt>
                <c:pt idx="14">
                  <c:v>3.4285714285714</c:v>
                </c:pt>
                <c:pt idx="15">
                  <c:v>3.5306122448979997</c:v>
                </c:pt>
                <c:pt idx="16">
                  <c:v>3.6326530612245</c:v>
                </c:pt>
                <c:pt idx="17">
                  <c:v>3.7346938775509999</c:v>
                </c:pt>
                <c:pt idx="18">
                  <c:v>3.8367346938776001</c:v>
                </c:pt>
                <c:pt idx="19">
                  <c:v>3.9387755102041</c:v>
                </c:pt>
                <c:pt idx="20">
                  <c:v>4.0408163265306003</c:v>
                </c:pt>
                <c:pt idx="21">
                  <c:v>4.1428571428570997</c:v>
                </c:pt>
                <c:pt idx="22">
                  <c:v>4.2448979591837004</c:v>
                </c:pt>
                <c:pt idx="23">
                  <c:v>4.3469387755101998</c:v>
                </c:pt>
                <c:pt idx="24">
                  <c:v>4.4489795918367001</c:v>
                </c:pt>
                <c:pt idx="25">
                  <c:v>4.5510204081632999</c:v>
                </c:pt>
                <c:pt idx="26">
                  <c:v>4.6530612244898002</c:v>
                </c:pt>
                <c:pt idx="27">
                  <c:v>4.7551020408163005</c:v>
                </c:pt>
                <c:pt idx="28">
                  <c:v>4.8571428571429003</c:v>
                </c:pt>
                <c:pt idx="29">
                  <c:v>4.9591836734694006</c:v>
                </c:pt>
                <c:pt idx="30">
                  <c:v>5.0612244897959</c:v>
                </c:pt>
                <c:pt idx="31">
                  <c:v>5.1632653061224003</c:v>
                </c:pt>
                <c:pt idx="32">
                  <c:v>5.2653061224490001</c:v>
                </c:pt>
                <c:pt idx="33">
                  <c:v>5.3673469387755004</c:v>
                </c:pt>
                <c:pt idx="34">
                  <c:v>5.4693877551019998</c:v>
                </c:pt>
                <c:pt idx="35">
                  <c:v>5.5714285714286005</c:v>
                </c:pt>
                <c:pt idx="36">
                  <c:v>5.6734693877550999</c:v>
                </c:pt>
                <c:pt idx="37">
                  <c:v>5.7755102040816002</c:v>
                </c:pt>
                <c:pt idx="38">
                  <c:v>5.8775510204082</c:v>
                </c:pt>
                <c:pt idx="39">
                  <c:v>5.9795918367347003</c:v>
                </c:pt>
                <c:pt idx="40">
                  <c:v>6.0816326530611997</c:v>
                </c:pt>
                <c:pt idx="41">
                  <c:v>6.1836734693878004</c:v>
                </c:pt>
                <c:pt idx="42">
                  <c:v>6.2857142857142998</c:v>
                </c:pt>
                <c:pt idx="43">
                  <c:v>6.3877551020408001</c:v>
                </c:pt>
                <c:pt idx="44">
                  <c:v>6.4897959183673004</c:v>
                </c:pt>
                <c:pt idx="45">
                  <c:v>6.5918367346939002</c:v>
                </c:pt>
                <c:pt idx="46">
                  <c:v>6.6938775510203996</c:v>
                </c:pt>
                <c:pt idx="47">
                  <c:v>6.7959183673468999</c:v>
                </c:pt>
                <c:pt idx="48">
                  <c:v>6.8979591836734997</c:v>
                </c:pt>
                <c:pt idx="49">
                  <c:v>7</c:v>
                </c:pt>
                <c:pt idx="50">
                  <c:v>7.1020408163265003</c:v>
                </c:pt>
                <c:pt idx="51">
                  <c:v>7.2040816326531001</c:v>
                </c:pt>
                <c:pt idx="52">
                  <c:v>7.3061224489796004</c:v>
                </c:pt>
                <c:pt idx="53">
                  <c:v>7.4081632653060998</c:v>
                </c:pt>
                <c:pt idx="54">
                  <c:v>7.5102040816326996</c:v>
                </c:pt>
                <c:pt idx="55">
                  <c:v>7.6122448979591999</c:v>
                </c:pt>
                <c:pt idx="56">
                  <c:v>7.7142857142857002</c:v>
                </c:pt>
                <c:pt idx="57">
                  <c:v>7.8163265306121996</c:v>
                </c:pt>
                <c:pt idx="58">
                  <c:v>7.9183673469388003</c:v>
                </c:pt>
                <c:pt idx="59">
                  <c:v>8.0204081632652997</c:v>
                </c:pt>
                <c:pt idx="60">
                  <c:v>8.1224489795918</c:v>
                </c:pt>
                <c:pt idx="61">
                  <c:v>8.2244897959183998</c:v>
                </c:pt>
                <c:pt idx="62">
                  <c:v>8.3265306122449001</c:v>
                </c:pt>
                <c:pt idx="63">
                  <c:v>8.4285714285714004</c:v>
                </c:pt>
                <c:pt idx="64">
                  <c:v>8.5306122448980002</c:v>
                </c:pt>
                <c:pt idx="65">
                  <c:v>8.6326530612245005</c:v>
                </c:pt>
                <c:pt idx="66">
                  <c:v>8.7346938775510008</c:v>
                </c:pt>
                <c:pt idx="67">
                  <c:v>8.8367346938776006</c:v>
                </c:pt>
                <c:pt idx="68">
                  <c:v>8.9387755102040991</c:v>
                </c:pt>
                <c:pt idx="69">
                  <c:v>9.0408163265305994</c:v>
                </c:pt>
                <c:pt idx="70">
                  <c:v>9.1428571428570997</c:v>
                </c:pt>
                <c:pt idx="71">
                  <c:v>9.2448979591837013</c:v>
                </c:pt>
                <c:pt idx="72">
                  <c:v>9.3469387755101998</c:v>
                </c:pt>
                <c:pt idx="73">
                  <c:v>9.4489795918367001</c:v>
                </c:pt>
                <c:pt idx="74">
                  <c:v>9.5510204081632999</c:v>
                </c:pt>
                <c:pt idx="75">
                  <c:v>9.6530612244898002</c:v>
                </c:pt>
                <c:pt idx="76">
                  <c:v>9.7551020408162987</c:v>
                </c:pt>
                <c:pt idx="77">
                  <c:v>9.8571428571429003</c:v>
                </c:pt>
                <c:pt idx="78">
                  <c:v>9.9591836734694006</c:v>
                </c:pt>
                <c:pt idx="79">
                  <c:v>10.061224489796</c:v>
                </c:pt>
                <c:pt idx="80">
                  <c:v>10.163265306122</c:v>
                </c:pt>
                <c:pt idx="81">
                  <c:v>10.265306122448999</c:v>
                </c:pt>
                <c:pt idx="82">
                  <c:v>10.367346938775999</c:v>
                </c:pt>
                <c:pt idx="83">
                  <c:v>10.469387755102</c:v>
                </c:pt>
                <c:pt idx="84">
                  <c:v>10.571428571429001</c:v>
                </c:pt>
                <c:pt idx="85">
                  <c:v>10.673469387754999</c:v>
                </c:pt>
                <c:pt idx="86">
                  <c:v>10.775510204082</c:v>
                </c:pt>
                <c:pt idx="87">
                  <c:v>10.877551020408001</c:v>
                </c:pt>
                <c:pt idx="88">
                  <c:v>10.979591836735</c:v>
                </c:pt>
                <c:pt idx="89">
                  <c:v>11.081632653061002</c:v>
                </c:pt>
                <c:pt idx="90">
                  <c:v>11.183673469388001</c:v>
                </c:pt>
                <c:pt idx="91">
                  <c:v>11.285714285714</c:v>
                </c:pt>
                <c:pt idx="92">
                  <c:v>11.387755102041</c:v>
                </c:pt>
                <c:pt idx="93">
                  <c:v>11.489795918367001</c:v>
                </c:pt>
                <c:pt idx="94">
                  <c:v>11.591836734694001</c:v>
                </c:pt>
                <c:pt idx="95">
                  <c:v>11.69387755102</c:v>
                </c:pt>
                <c:pt idx="96">
                  <c:v>11.795918367346999</c:v>
                </c:pt>
                <c:pt idx="97">
                  <c:v>11.897959183673001</c:v>
                </c:pt>
                <c:pt idx="98">
                  <c:v>12</c:v>
                </c:pt>
              </c:numCache>
            </c:numRef>
          </c:xVal>
          <c:yVal>
            <c:numRef>
              <c:f>'2Rx2L'!$G$5:$G$103</c:f>
              <c:numCache>
                <c:formatCode>General</c:formatCode>
                <c:ptCount val="99"/>
                <c:pt idx="0">
                  <c:v>-76.229400999999996</c:v>
                </c:pt>
                <c:pt idx="1">
                  <c:v>-73.957053999999999</c:v>
                </c:pt>
                <c:pt idx="2">
                  <c:v>-71.386177000000004</c:v>
                </c:pt>
                <c:pt idx="3">
                  <c:v>-67.643703000000002</c:v>
                </c:pt>
                <c:pt idx="4">
                  <c:v>-66.716735999999997</c:v>
                </c:pt>
                <c:pt idx="5">
                  <c:v>-65.999138000000002</c:v>
                </c:pt>
                <c:pt idx="6">
                  <c:v>-67.455832999999998</c:v>
                </c:pt>
                <c:pt idx="7">
                  <c:v>-68.656593000000001</c:v>
                </c:pt>
                <c:pt idx="8">
                  <c:v>-69.241020000000006</c:v>
                </c:pt>
                <c:pt idx="9">
                  <c:v>-71.898787999999996</c:v>
                </c:pt>
                <c:pt idx="10">
                  <c:v>-72.588866999999993</c:v>
                </c:pt>
                <c:pt idx="11">
                  <c:v>-75.059593000000007</c:v>
                </c:pt>
                <c:pt idx="12">
                  <c:v>-75.053359999999998</c:v>
                </c:pt>
                <c:pt idx="13">
                  <c:v>-78.401427999999996</c:v>
                </c:pt>
                <c:pt idx="14">
                  <c:v>-79.005768000000003</c:v>
                </c:pt>
                <c:pt idx="15">
                  <c:v>-79.089866999999998</c:v>
                </c:pt>
                <c:pt idx="16">
                  <c:v>-81.278655999999998</c:v>
                </c:pt>
                <c:pt idx="17">
                  <c:v>-85.049362000000002</c:v>
                </c:pt>
                <c:pt idx="18">
                  <c:v>-90.269974000000005</c:v>
                </c:pt>
                <c:pt idx="19">
                  <c:v>-87.209839000000002</c:v>
                </c:pt>
                <c:pt idx="20">
                  <c:v>-88.198570000000004</c:v>
                </c:pt>
                <c:pt idx="21">
                  <c:v>-89.894569000000004</c:v>
                </c:pt>
                <c:pt idx="22">
                  <c:v>-95.200844000000004</c:v>
                </c:pt>
                <c:pt idx="23">
                  <c:v>-97.771172000000007</c:v>
                </c:pt>
                <c:pt idx="24">
                  <c:v>-95.697074999999998</c:v>
                </c:pt>
                <c:pt idx="25">
                  <c:v>-92.278625000000005</c:v>
                </c:pt>
                <c:pt idx="26">
                  <c:v>-87.387794</c:v>
                </c:pt>
                <c:pt idx="27">
                  <c:v>-90.454002000000003</c:v>
                </c:pt>
                <c:pt idx="28">
                  <c:v>-91.201240999999996</c:v>
                </c:pt>
                <c:pt idx="29">
                  <c:v>-89.779121000000004</c:v>
                </c:pt>
                <c:pt idx="30">
                  <c:v>-83.406799000000007</c:v>
                </c:pt>
                <c:pt idx="31">
                  <c:v>-81.986839000000003</c:v>
                </c:pt>
                <c:pt idx="32">
                  <c:v>-81.784508000000002</c:v>
                </c:pt>
                <c:pt idx="33">
                  <c:v>-82.046661</c:v>
                </c:pt>
                <c:pt idx="34">
                  <c:v>-81.455070000000006</c:v>
                </c:pt>
                <c:pt idx="35">
                  <c:v>-82.24221</c:v>
                </c:pt>
                <c:pt idx="36">
                  <c:v>-82.331305999999998</c:v>
                </c:pt>
                <c:pt idx="37">
                  <c:v>-83.607535999999996</c:v>
                </c:pt>
                <c:pt idx="38">
                  <c:v>-83.412880000000001</c:v>
                </c:pt>
                <c:pt idx="39">
                  <c:v>-82.926224000000005</c:v>
                </c:pt>
                <c:pt idx="40">
                  <c:v>-82.205200000000005</c:v>
                </c:pt>
                <c:pt idx="41">
                  <c:v>-82.106887999999998</c:v>
                </c:pt>
                <c:pt idx="42">
                  <c:v>-82.946365</c:v>
                </c:pt>
                <c:pt idx="43">
                  <c:v>-82.998504999999994</c:v>
                </c:pt>
                <c:pt idx="44">
                  <c:v>-82.369667000000007</c:v>
                </c:pt>
                <c:pt idx="45">
                  <c:v>-83.687820000000002</c:v>
                </c:pt>
                <c:pt idx="46">
                  <c:v>-82.924796999999998</c:v>
                </c:pt>
                <c:pt idx="47">
                  <c:v>-82.730575999999999</c:v>
                </c:pt>
                <c:pt idx="48">
                  <c:v>-81.722426999999996</c:v>
                </c:pt>
                <c:pt idx="49">
                  <c:v>-83.558121</c:v>
                </c:pt>
                <c:pt idx="50">
                  <c:v>-84.483551000000006</c:v>
                </c:pt>
                <c:pt idx="51">
                  <c:v>-85.522575000000003</c:v>
                </c:pt>
                <c:pt idx="52">
                  <c:v>-84.516022000000007</c:v>
                </c:pt>
                <c:pt idx="53">
                  <c:v>-85.534790000000001</c:v>
                </c:pt>
                <c:pt idx="54">
                  <c:v>-83.148383999999993</c:v>
                </c:pt>
                <c:pt idx="55">
                  <c:v>-81.737342999999996</c:v>
                </c:pt>
                <c:pt idx="56">
                  <c:v>-81.515159999999995</c:v>
                </c:pt>
                <c:pt idx="57">
                  <c:v>-81.110839999999996</c:v>
                </c:pt>
                <c:pt idx="58">
                  <c:v>-83.051642999999999</c:v>
                </c:pt>
                <c:pt idx="59">
                  <c:v>-81.653694000000002</c:v>
                </c:pt>
                <c:pt idx="60">
                  <c:v>-81.867080999999999</c:v>
                </c:pt>
                <c:pt idx="61">
                  <c:v>-79.074928</c:v>
                </c:pt>
                <c:pt idx="62">
                  <c:v>-78.089111000000003</c:v>
                </c:pt>
                <c:pt idx="63">
                  <c:v>-77.044876000000002</c:v>
                </c:pt>
                <c:pt idx="64">
                  <c:v>-76.914512999999999</c:v>
                </c:pt>
                <c:pt idx="65">
                  <c:v>-78.405731000000003</c:v>
                </c:pt>
                <c:pt idx="66">
                  <c:v>-79.853202999999993</c:v>
                </c:pt>
                <c:pt idx="67">
                  <c:v>-79.821021999999999</c:v>
                </c:pt>
                <c:pt idx="68">
                  <c:v>-78.198898</c:v>
                </c:pt>
                <c:pt idx="69">
                  <c:v>-76.744629000000003</c:v>
                </c:pt>
                <c:pt idx="70">
                  <c:v>-74.913605000000004</c:v>
                </c:pt>
                <c:pt idx="71">
                  <c:v>-73.959885</c:v>
                </c:pt>
                <c:pt idx="72">
                  <c:v>-74.454886999999999</c:v>
                </c:pt>
                <c:pt idx="73">
                  <c:v>-74.277648999999997</c:v>
                </c:pt>
                <c:pt idx="74">
                  <c:v>-74.949370999999999</c:v>
                </c:pt>
                <c:pt idx="75">
                  <c:v>-74.169334000000006</c:v>
                </c:pt>
                <c:pt idx="76">
                  <c:v>-75.594695999999999</c:v>
                </c:pt>
                <c:pt idx="77">
                  <c:v>-78.076767000000004</c:v>
                </c:pt>
                <c:pt idx="78">
                  <c:v>-83.268112000000002</c:v>
                </c:pt>
                <c:pt idx="79">
                  <c:v>-83.292854000000005</c:v>
                </c:pt>
                <c:pt idx="80">
                  <c:v>-81.322761999999997</c:v>
                </c:pt>
                <c:pt idx="81">
                  <c:v>-77.143242000000001</c:v>
                </c:pt>
                <c:pt idx="82">
                  <c:v>-76.943672000000007</c:v>
                </c:pt>
                <c:pt idx="83">
                  <c:v>-77.733315000000005</c:v>
                </c:pt>
                <c:pt idx="84">
                  <c:v>-79.233367999999999</c:v>
                </c:pt>
                <c:pt idx="85">
                  <c:v>-80.900115999999997</c:v>
                </c:pt>
                <c:pt idx="86">
                  <c:v>-81.295135000000002</c:v>
                </c:pt>
                <c:pt idx="87">
                  <c:v>-80.772796999999997</c:v>
                </c:pt>
                <c:pt idx="88">
                  <c:v>-79.469291999999996</c:v>
                </c:pt>
                <c:pt idx="89">
                  <c:v>-78.766639999999995</c:v>
                </c:pt>
                <c:pt idx="90">
                  <c:v>-78.127701000000002</c:v>
                </c:pt>
                <c:pt idx="91">
                  <c:v>-77.826080000000005</c:v>
                </c:pt>
                <c:pt idx="92">
                  <c:v>-76.726485999999994</c:v>
                </c:pt>
                <c:pt idx="93">
                  <c:v>-75.138458</c:v>
                </c:pt>
                <c:pt idx="94">
                  <c:v>-74.209380999999993</c:v>
                </c:pt>
                <c:pt idx="95">
                  <c:v>-73.461830000000006</c:v>
                </c:pt>
                <c:pt idx="96">
                  <c:v>-74.505859000000001</c:v>
                </c:pt>
                <c:pt idx="97">
                  <c:v>-74.467453000000006</c:v>
                </c:pt>
                <c:pt idx="98">
                  <c:v>-74.843315000000004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6D-4A5B-8A00-9FF7636E72A8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2</c:v>
                </c:pt>
                <c:pt idx="1">
                  <c:v>2.1020408163264999</c:v>
                </c:pt>
                <c:pt idx="2">
                  <c:v>2.2040816326531001</c:v>
                </c:pt>
                <c:pt idx="3">
                  <c:v>2.3061224489795999</c:v>
                </c:pt>
                <c:pt idx="4">
                  <c:v>2.4081632653060998</c:v>
                </c:pt>
                <c:pt idx="5">
                  <c:v>2.5102040816327</c:v>
                </c:pt>
                <c:pt idx="6">
                  <c:v>2.6122448979591999</c:v>
                </c:pt>
                <c:pt idx="7">
                  <c:v>2.7142857142856998</c:v>
                </c:pt>
                <c:pt idx="8">
                  <c:v>2.8163265306121996</c:v>
                </c:pt>
                <c:pt idx="9">
                  <c:v>2.9183673469387998</c:v>
                </c:pt>
                <c:pt idx="10">
                  <c:v>3.0204081632652997</c:v>
                </c:pt>
                <c:pt idx="11">
                  <c:v>3.1224489795918</c:v>
                </c:pt>
                <c:pt idx="12">
                  <c:v>3.2244897959183998</c:v>
                </c:pt>
                <c:pt idx="13">
                  <c:v>3.3265306122449001</c:v>
                </c:pt>
                <c:pt idx="14">
                  <c:v>3.4285714285714</c:v>
                </c:pt>
                <c:pt idx="15">
                  <c:v>3.5306122448979997</c:v>
                </c:pt>
                <c:pt idx="16">
                  <c:v>3.6326530612245</c:v>
                </c:pt>
                <c:pt idx="17">
                  <c:v>3.7346938775509999</c:v>
                </c:pt>
                <c:pt idx="18">
                  <c:v>3.8367346938776001</c:v>
                </c:pt>
                <c:pt idx="19">
                  <c:v>3.9387755102041</c:v>
                </c:pt>
                <c:pt idx="20">
                  <c:v>4.0408163265306003</c:v>
                </c:pt>
                <c:pt idx="21">
                  <c:v>4.1428571428570997</c:v>
                </c:pt>
                <c:pt idx="22">
                  <c:v>4.2448979591837004</c:v>
                </c:pt>
                <c:pt idx="23">
                  <c:v>4.3469387755101998</c:v>
                </c:pt>
                <c:pt idx="24">
                  <c:v>4.4489795918367001</c:v>
                </c:pt>
                <c:pt idx="25">
                  <c:v>4.5510204081632999</c:v>
                </c:pt>
                <c:pt idx="26">
                  <c:v>4.6530612244898002</c:v>
                </c:pt>
                <c:pt idx="27">
                  <c:v>4.7551020408163005</c:v>
                </c:pt>
                <c:pt idx="28">
                  <c:v>4.8571428571429003</c:v>
                </c:pt>
                <c:pt idx="29">
                  <c:v>4.9591836734694006</c:v>
                </c:pt>
                <c:pt idx="30">
                  <c:v>5.0612244897959</c:v>
                </c:pt>
                <c:pt idx="31">
                  <c:v>5.1632653061224003</c:v>
                </c:pt>
                <c:pt idx="32">
                  <c:v>5.2653061224490001</c:v>
                </c:pt>
                <c:pt idx="33">
                  <c:v>5.3673469387755004</c:v>
                </c:pt>
                <c:pt idx="34">
                  <c:v>5.4693877551019998</c:v>
                </c:pt>
                <c:pt idx="35">
                  <c:v>5.5714285714286005</c:v>
                </c:pt>
                <c:pt idx="36">
                  <c:v>5.6734693877550999</c:v>
                </c:pt>
                <c:pt idx="37">
                  <c:v>5.7755102040816002</c:v>
                </c:pt>
                <c:pt idx="38">
                  <c:v>5.8775510204082</c:v>
                </c:pt>
                <c:pt idx="39">
                  <c:v>5.9795918367347003</c:v>
                </c:pt>
                <c:pt idx="40">
                  <c:v>6.0816326530611997</c:v>
                </c:pt>
                <c:pt idx="41">
                  <c:v>6.1836734693878004</c:v>
                </c:pt>
                <c:pt idx="42">
                  <c:v>6.2857142857142998</c:v>
                </c:pt>
                <c:pt idx="43">
                  <c:v>6.3877551020408001</c:v>
                </c:pt>
                <c:pt idx="44">
                  <c:v>6.4897959183673004</c:v>
                </c:pt>
                <c:pt idx="45">
                  <c:v>6.5918367346939002</c:v>
                </c:pt>
                <c:pt idx="46">
                  <c:v>6.6938775510203996</c:v>
                </c:pt>
                <c:pt idx="47">
                  <c:v>6.7959183673468999</c:v>
                </c:pt>
                <c:pt idx="48">
                  <c:v>6.8979591836734997</c:v>
                </c:pt>
                <c:pt idx="49">
                  <c:v>7</c:v>
                </c:pt>
                <c:pt idx="50">
                  <c:v>7.1020408163265003</c:v>
                </c:pt>
                <c:pt idx="51">
                  <c:v>7.2040816326531001</c:v>
                </c:pt>
                <c:pt idx="52">
                  <c:v>7.3061224489796004</c:v>
                </c:pt>
                <c:pt idx="53">
                  <c:v>7.4081632653060998</c:v>
                </c:pt>
                <c:pt idx="54">
                  <c:v>7.5102040816326996</c:v>
                </c:pt>
                <c:pt idx="55">
                  <c:v>7.6122448979591999</c:v>
                </c:pt>
                <c:pt idx="56">
                  <c:v>7.7142857142857002</c:v>
                </c:pt>
                <c:pt idx="57">
                  <c:v>7.8163265306121996</c:v>
                </c:pt>
                <c:pt idx="58">
                  <c:v>7.9183673469388003</c:v>
                </c:pt>
                <c:pt idx="59">
                  <c:v>8.0204081632652997</c:v>
                </c:pt>
                <c:pt idx="60">
                  <c:v>8.1224489795918</c:v>
                </c:pt>
                <c:pt idx="61">
                  <c:v>8.2244897959183998</c:v>
                </c:pt>
                <c:pt idx="62">
                  <c:v>8.3265306122449001</c:v>
                </c:pt>
                <c:pt idx="63">
                  <c:v>8.4285714285714004</c:v>
                </c:pt>
                <c:pt idx="64">
                  <c:v>8.5306122448980002</c:v>
                </c:pt>
                <c:pt idx="65">
                  <c:v>8.6326530612245005</c:v>
                </c:pt>
                <c:pt idx="66">
                  <c:v>8.7346938775510008</c:v>
                </c:pt>
                <c:pt idx="67">
                  <c:v>8.8367346938776006</c:v>
                </c:pt>
                <c:pt idx="68">
                  <c:v>8.9387755102040991</c:v>
                </c:pt>
                <c:pt idx="69">
                  <c:v>9.0408163265305994</c:v>
                </c:pt>
                <c:pt idx="70">
                  <c:v>9.1428571428570997</c:v>
                </c:pt>
                <c:pt idx="71">
                  <c:v>9.2448979591837013</c:v>
                </c:pt>
                <c:pt idx="72">
                  <c:v>9.3469387755101998</c:v>
                </c:pt>
                <c:pt idx="73">
                  <c:v>9.4489795918367001</c:v>
                </c:pt>
                <c:pt idx="74">
                  <c:v>9.5510204081632999</c:v>
                </c:pt>
                <c:pt idx="75">
                  <c:v>9.6530612244898002</c:v>
                </c:pt>
                <c:pt idx="76">
                  <c:v>9.7551020408162987</c:v>
                </c:pt>
                <c:pt idx="77">
                  <c:v>9.8571428571429003</c:v>
                </c:pt>
                <c:pt idx="78">
                  <c:v>9.9591836734694006</c:v>
                </c:pt>
                <c:pt idx="79">
                  <c:v>10.061224489796</c:v>
                </c:pt>
                <c:pt idx="80">
                  <c:v>10.163265306122</c:v>
                </c:pt>
                <c:pt idx="81">
                  <c:v>10.265306122448999</c:v>
                </c:pt>
                <c:pt idx="82">
                  <c:v>10.367346938775999</c:v>
                </c:pt>
                <c:pt idx="83">
                  <c:v>10.469387755102</c:v>
                </c:pt>
                <c:pt idx="84">
                  <c:v>10.571428571429001</c:v>
                </c:pt>
                <c:pt idx="85">
                  <c:v>10.673469387754999</c:v>
                </c:pt>
                <c:pt idx="86">
                  <c:v>10.775510204082</c:v>
                </c:pt>
                <c:pt idx="87">
                  <c:v>10.877551020408001</c:v>
                </c:pt>
                <c:pt idx="88">
                  <c:v>10.979591836735</c:v>
                </c:pt>
                <c:pt idx="89">
                  <c:v>11.081632653061002</c:v>
                </c:pt>
                <c:pt idx="90">
                  <c:v>11.183673469388001</c:v>
                </c:pt>
                <c:pt idx="91">
                  <c:v>11.285714285714</c:v>
                </c:pt>
                <c:pt idx="92">
                  <c:v>11.387755102041</c:v>
                </c:pt>
                <c:pt idx="93">
                  <c:v>11.489795918367001</c:v>
                </c:pt>
                <c:pt idx="94">
                  <c:v>11.591836734694001</c:v>
                </c:pt>
                <c:pt idx="95">
                  <c:v>11.69387755102</c:v>
                </c:pt>
                <c:pt idx="96">
                  <c:v>11.795918367346999</c:v>
                </c:pt>
                <c:pt idx="97">
                  <c:v>11.897959183673001</c:v>
                </c:pt>
                <c:pt idx="98">
                  <c:v>12</c:v>
                </c:pt>
              </c:numCache>
            </c:numRef>
          </c:xVal>
          <c:yVal>
            <c:numRef>
              <c:f>'2Rx2L'!$O$5:$O$103</c:f>
              <c:numCache>
                <c:formatCode>General</c:formatCode>
                <c:ptCount val="99"/>
                <c:pt idx="0">
                  <c:v>-84.037727000000004</c:v>
                </c:pt>
                <c:pt idx="1">
                  <c:v>-82.709868999999998</c:v>
                </c:pt>
                <c:pt idx="2">
                  <c:v>-80.464759999999998</c:v>
                </c:pt>
                <c:pt idx="3">
                  <c:v>-78.977928000000006</c:v>
                </c:pt>
                <c:pt idx="4">
                  <c:v>-76.481200999999999</c:v>
                </c:pt>
                <c:pt idx="5">
                  <c:v>-75.495811000000003</c:v>
                </c:pt>
                <c:pt idx="6">
                  <c:v>-73.849143999999995</c:v>
                </c:pt>
                <c:pt idx="7">
                  <c:v>-73.905769000000006</c:v>
                </c:pt>
                <c:pt idx="8">
                  <c:v>-73.009704999999997</c:v>
                </c:pt>
                <c:pt idx="9">
                  <c:v>-74.108452</c:v>
                </c:pt>
                <c:pt idx="10">
                  <c:v>-74.173682999999997</c:v>
                </c:pt>
                <c:pt idx="11">
                  <c:v>-74.708281999999997</c:v>
                </c:pt>
                <c:pt idx="12">
                  <c:v>-73.818496999999994</c:v>
                </c:pt>
                <c:pt idx="13">
                  <c:v>-73.999038999999996</c:v>
                </c:pt>
                <c:pt idx="14">
                  <c:v>-73.918839000000006</c:v>
                </c:pt>
                <c:pt idx="15">
                  <c:v>-74.597031000000001</c:v>
                </c:pt>
                <c:pt idx="16">
                  <c:v>-79.276863000000006</c:v>
                </c:pt>
                <c:pt idx="17">
                  <c:v>-81.455794999999995</c:v>
                </c:pt>
                <c:pt idx="18">
                  <c:v>-84.671988999999996</c:v>
                </c:pt>
                <c:pt idx="19">
                  <c:v>-81.801826000000005</c:v>
                </c:pt>
                <c:pt idx="20">
                  <c:v>-82.859900999999994</c:v>
                </c:pt>
                <c:pt idx="21">
                  <c:v>-82.803314</c:v>
                </c:pt>
                <c:pt idx="22">
                  <c:v>-87.863892000000007</c:v>
                </c:pt>
                <c:pt idx="23">
                  <c:v>-92.804489000000004</c:v>
                </c:pt>
                <c:pt idx="24">
                  <c:v>-94.320662999999996</c:v>
                </c:pt>
                <c:pt idx="25">
                  <c:v>-91.387810000000002</c:v>
                </c:pt>
                <c:pt idx="26">
                  <c:v>-87.937286</c:v>
                </c:pt>
                <c:pt idx="27">
                  <c:v>-87.709273999999994</c:v>
                </c:pt>
                <c:pt idx="28">
                  <c:v>-86.241996999999998</c:v>
                </c:pt>
                <c:pt idx="29">
                  <c:v>-84.154777999999993</c:v>
                </c:pt>
                <c:pt idx="30">
                  <c:v>-83.967956999999998</c:v>
                </c:pt>
                <c:pt idx="31">
                  <c:v>-86.068680000000001</c:v>
                </c:pt>
                <c:pt idx="32">
                  <c:v>-88.515181999999996</c:v>
                </c:pt>
                <c:pt idx="33">
                  <c:v>-86.592796000000007</c:v>
                </c:pt>
                <c:pt idx="34">
                  <c:v>-83.610373999999993</c:v>
                </c:pt>
                <c:pt idx="35">
                  <c:v>-81.375320000000002</c:v>
                </c:pt>
                <c:pt idx="36">
                  <c:v>-81.649856999999997</c:v>
                </c:pt>
                <c:pt idx="37">
                  <c:v>-82.527434999999997</c:v>
                </c:pt>
                <c:pt idx="38">
                  <c:v>-83.502121000000002</c:v>
                </c:pt>
                <c:pt idx="39">
                  <c:v>-83.135024999999999</c:v>
                </c:pt>
                <c:pt idx="40">
                  <c:v>-82.293426999999994</c:v>
                </c:pt>
                <c:pt idx="41">
                  <c:v>-81.996498000000003</c:v>
                </c:pt>
                <c:pt idx="42">
                  <c:v>-83.186638000000002</c:v>
                </c:pt>
                <c:pt idx="43">
                  <c:v>-83.551910000000007</c:v>
                </c:pt>
                <c:pt idx="44">
                  <c:v>-83.558921999999995</c:v>
                </c:pt>
                <c:pt idx="45">
                  <c:v>-84.721847999999994</c:v>
                </c:pt>
                <c:pt idx="46">
                  <c:v>-86.495399000000006</c:v>
                </c:pt>
                <c:pt idx="47">
                  <c:v>-90.381729000000007</c:v>
                </c:pt>
                <c:pt idx="48">
                  <c:v>-90.552825999999996</c:v>
                </c:pt>
                <c:pt idx="49">
                  <c:v>-90.651595999999998</c:v>
                </c:pt>
                <c:pt idx="50">
                  <c:v>-87.738242999999997</c:v>
                </c:pt>
                <c:pt idx="51">
                  <c:v>-88.114067000000006</c:v>
                </c:pt>
                <c:pt idx="52">
                  <c:v>-87.998367000000002</c:v>
                </c:pt>
                <c:pt idx="53">
                  <c:v>-85.753242</c:v>
                </c:pt>
                <c:pt idx="54">
                  <c:v>-82.681335000000004</c:v>
                </c:pt>
                <c:pt idx="55">
                  <c:v>-80.391570999999999</c:v>
                </c:pt>
                <c:pt idx="56">
                  <c:v>-81.159408999999997</c:v>
                </c:pt>
                <c:pt idx="57">
                  <c:v>-83.150017000000005</c:v>
                </c:pt>
                <c:pt idx="58">
                  <c:v>-88.175072</c:v>
                </c:pt>
                <c:pt idx="59">
                  <c:v>-87.804291000000006</c:v>
                </c:pt>
                <c:pt idx="60">
                  <c:v>-85.753310999999997</c:v>
                </c:pt>
                <c:pt idx="61">
                  <c:v>-81.129501000000005</c:v>
                </c:pt>
                <c:pt idx="62">
                  <c:v>-80.612555999999998</c:v>
                </c:pt>
                <c:pt idx="63">
                  <c:v>-81.815917999999996</c:v>
                </c:pt>
                <c:pt idx="64">
                  <c:v>-82.807486999999995</c:v>
                </c:pt>
                <c:pt idx="65">
                  <c:v>-84.519385999999997</c:v>
                </c:pt>
                <c:pt idx="66">
                  <c:v>-84.541138000000004</c:v>
                </c:pt>
                <c:pt idx="67">
                  <c:v>-86.509544000000005</c:v>
                </c:pt>
                <c:pt idx="68">
                  <c:v>-88.984451000000007</c:v>
                </c:pt>
                <c:pt idx="69">
                  <c:v>-90.704993999999999</c:v>
                </c:pt>
                <c:pt idx="70">
                  <c:v>-88.504608000000005</c:v>
                </c:pt>
                <c:pt idx="71">
                  <c:v>-88.960548000000003</c:v>
                </c:pt>
                <c:pt idx="72">
                  <c:v>-92.945960999999997</c:v>
                </c:pt>
                <c:pt idx="73">
                  <c:v>-93.902968999999999</c:v>
                </c:pt>
                <c:pt idx="74">
                  <c:v>-91.625763000000006</c:v>
                </c:pt>
                <c:pt idx="75">
                  <c:v>-90.941208000000003</c:v>
                </c:pt>
                <c:pt idx="76">
                  <c:v>-91.282477999999998</c:v>
                </c:pt>
                <c:pt idx="77">
                  <c:v>-89.402191000000002</c:v>
                </c:pt>
                <c:pt idx="78">
                  <c:v>-86.576781999999994</c:v>
                </c:pt>
                <c:pt idx="79">
                  <c:v>-85.897141000000005</c:v>
                </c:pt>
                <c:pt idx="80">
                  <c:v>-86.405822999999998</c:v>
                </c:pt>
                <c:pt idx="81">
                  <c:v>-83.059959000000006</c:v>
                </c:pt>
                <c:pt idx="82">
                  <c:v>-81.267287999999994</c:v>
                </c:pt>
                <c:pt idx="83">
                  <c:v>-80.083945999999997</c:v>
                </c:pt>
                <c:pt idx="84">
                  <c:v>-78.295958999999996</c:v>
                </c:pt>
                <c:pt idx="85">
                  <c:v>-77.489463999999998</c:v>
                </c:pt>
                <c:pt idx="86">
                  <c:v>-76.523765999999995</c:v>
                </c:pt>
                <c:pt idx="87">
                  <c:v>-77.803557999999995</c:v>
                </c:pt>
                <c:pt idx="88">
                  <c:v>-77.976653999999996</c:v>
                </c:pt>
                <c:pt idx="89">
                  <c:v>-78.182937999999993</c:v>
                </c:pt>
                <c:pt idx="90">
                  <c:v>-78.265090999999998</c:v>
                </c:pt>
                <c:pt idx="91">
                  <c:v>-80.25985</c:v>
                </c:pt>
                <c:pt idx="92">
                  <c:v>-82.208229000000003</c:v>
                </c:pt>
                <c:pt idx="93">
                  <c:v>-83.27919</c:v>
                </c:pt>
                <c:pt idx="94">
                  <c:v>-83.234108000000006</c:v>
                </c:pt>
                <c:pt idx="95">
                  <c:v>-86.705627000000007</c:v>
                </c:pt>
                <c:pt idx="96">
                  <c:v>-89.129349000000005</c:v>
                </c:pt>
                <c:pt idx="97">
                  <c:v>-91.402671999999995</c:v>
                </c:pt>
                <c:pt idx="98">
                  <c:v>-89.970444000000001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6D-4A5B-8A00-9FF7636E7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66272"/>
        <c:axId val="112968448"/>
      </c:scatterChart>
      <c:valAx>
        <c:axId val="112966272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Input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2968448"/>
        <c:crosses val="autoZero"/>
        <c:crossBetween val="midCat"/>
        <c:majorUnit val="1"/>
      </c:valAx>
      <c:valAx>
        <c:axId val="1129684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29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Return Loss (dB)</a:t>
            </a:r>
          </a:p>
        </c:rich>
      </c:tx>
      <c:layout>
        <c:manualLayout>
          <c:xMode val="edge"/>
          <c:yMode val="edge"/>
          <c:x val="0.404526245575859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Data'!$J$4:$J$204</c:f>
              <c:numCache>
                <c:formatCode>General</c:formatCode>
                <c:ptCount val="201"/>
                <c:pt idx="0">
                  <c:v>-2.5976570000000001E-2</c:v>
                </c:pt>
                <c:pt idx="1">
                  <c:v>-3.0981011999999999E-2</c:v>
                </c:pt>
                <c:pt idx="2">
                  <c:v>-3.7739034999999997E-2</c:v>
                </c:pt>
                <c:pt idx="3">
                  <c:v>-4.6388905000000001E-2</c:v>
                </c:pt>
                <c:pt idx="4">
                  <c:v>-5.7454821000000003E-2</c:v>
                </c:pt>
                <c:pt idx="5">
                  <c:v>-7.1534738E-2</c:v>
                </c:pt>
                <c:pt idx="6">
                  <c:v>-8.9822091000000007E-2</c:v>
                </c:pt>
                <c:pt idx="7">
                  <c:v>-0.11199362</c:v>
                </c:pt>
                <c:pt idx="8">
                  <c:v>-0.14195283</c:v>
                </c:pt>
                <c:pt idx="9">
                  <c:v>-0.17813408</c:v>
                </c:pt>
                <c:pt idx="10">
                  <c:v>-0.23209837</c:v>
                </c:pt>
                <c:pt idx="11">
                  <c:v>-0.29904225000000001</c:v>
                </c:pt>
                <c:pt idx="12">
                  <c:v>-0.38331496999999998</c:v>
                </c:pt>
                <c:pt idx="13">
                  <c:v>-0.48353963999999999</c:v>
                </c:pt>
                <c:pt idx="14">
                  <c:v>-0.60325629000000003</c:v>
                </c:pt>
                <c:pt idx="15">
                  <c:v>-0.74822873000000001</c:v>
                </c:pt>
                <c:pt idx="16">
                  <c:v>-0.94751322000000004</c:v>
                </c:pt>
                <c:pt idx="17">
                  <c:v>-1.2199568999999999</c:v>
                </c:pt>
                <c:pt idx="18">
                  <c:v>-1.6497748000000001</c:v>
                </c:pt>
                <c:pt idx="19">
                  <c:v>-2.4234886000000002</c:v>
                </c:pt>
                <c:pt idx="20">
                  <c:v>-3.8388097000000001</c:v>
                </c:pt>
                <c:pt idx="21">
                  <c:v>-6.1748704999999999</c:v>
                </c:pt>
                <c:pt idx="22">
                  <c:v>-7.5961666000000001</c:v>
                </c:pt>
                <c:pt idx="23">
                  <c:v>-8.5202646000000009</c:v>
                </c:pt>
                <c:pt idx="24">
                  <c:v>-9.1753292000000002</c:v>
                </c:pt>
                <c:pt idx="25">
                  <c:v>-9.6391735000000001</c:v>
                </c:pt>
                <c:pt idx="26">
                  <c:v>-9.9664544999999993</c:v>
                </c:pt>
                <c:pt idx="27">
                  <c:v>-10.076926</c:v>
                </c:pt>
                <c:pt idx="28">
                  <c:v>-9.8062429000000009</c:v>
                </c:pt>
                <c:pt idx="29">
                  <c:v>-8.8550739000000007</c:v>
                </c:pt>
                <c:pt idx="30">
                  <c:v>-6.9514813000000002</c:v>
                </c:pt>
                <c:pt idx="31">
                  <c:v>-5.9383964999999996</c:v>
                </c:pt>
                <c:pt idx="32">
                  <c:v>-5.4000849999999998</c:v>
                </c:pt>
                <c:pt idx="33">
                  <c:v>-5.1146659999999997</c:v>
                </c:pt>
                <c:pt idx="34">
                  <c:v>-4.9632319999999996</c:v>
                </c:pt>
                <c:pt idx="35">
                  <c:v>-4.8737368999999999</c:v>
                </c:pt>
                <c:pt idx="36">
                  <c:v>-4.8576101999999999</c:v>
                </c:pt>
                <c:pt idx="37">
                  <c:v>-4.8809576000000003</c:v>
                </c:pt>
                <c:pt idx="38">
                  <c:v>-4.9391742000000001</c:v>
                </c:pt>
                <c:pt idx="39">
                  <c:v>-5.0219784000000001</c:v>
                </c:pt>
                <c:pt idx="40">
                  <c:v>-5.1306991999999996</c:v>
                </c:pt>
                <c:pt idx="41">
                  <c:v>-5.2678231999999996</c:v>
                </c:pt>
                <c:pt idx="42">
                  <c:v>-5.4239291999999999</c:v>
                </c:pt>
                <c:pt idx="43">
                  <c:v>-5.6081032999999998</c:v>
                </c:pt>
                <c:pt idx="44">
                  <c:v>-5.8143044000000002</c:v>
                </c:pt>
                <c:pt idx="45">
                  <c:v>-6.0413299</c:v>
                </c:pt>
                <c:pt idx="46">
                  <c:v>-6.2771730000000003</c:v>
                </c:pt>
                <c:pt idx="47">
                  <c:v>-6.5241908999999998</c:v>
                </c:pt>
                <c:pt idx="48">
                  <c:v>-6.7761559</c:v>
                </c:pt>
                <c:pt idx="49">
                  <c:v>-7.0272546</c:v>
                </c:pt>
                <c:pt idx="50">
                  <c:v>-7.2790971000000004</c:v>
                </c:pt>
                <c:pt idx="51">
                  <c:v>-7.5321068999999996</c:v>
                </c:pt>
                <c:pt idx="52">
                  <c:v>-7.8105282999999996</c:v>
                </c:pt>
                <c:pt idx="53">
                  <c:v>-8.0836515000000002</c:v>
                </c:pt>
                <c:pt idx="54">
                  <c:v>-8.3508815999999992</c:v>
                </c:pt>
                <c:pt idx="55">
                  <c:v>-8.6236838999999996</c:v>
                </c:pt>
                <c:pt idx="56">
                  <c:v>-8.8980435999999994</c:v>
                </c:pt>
                <c:pt idx="57">
                  <c:v>-9.1671486000000009</c:v>
                </c:pt>
                <c:pt idx="58">
                  <c:v>-9.4381552000000006</c:v>
                </c:pt>
                <c:pt idx="59">
                  <c:v>-9.6980638999999993</c:v>
                </c:pt>
                <c:pt idx="60">
                  <c:v>-9.9023590000000006</c:v>
                </c:pt>
                <c:pt idx="61">
                  <c:v>-10.047122999999999</c:v>
                </c:pt>
                <c:pt idx="62">
                  <c:v>-10.153577</c:v>
                </c:pt>
                <c:pt idx="63">
                  <c:v>-10.198936</c:v>
                </c:pt>
                <c:pt idx="64">
                  <c:v>-10.194685</c:v>
                </c:pt>
                <c:pt idx="65">
                  <c:v>-10.1501</c:v>
                </c:pt>
                <c:pt idx="66">
                  <c:v>-10.089534</c:v>
                </c:pt>
                <c:pt idx="67">
                  <c:v>-10.006665999999999</c:v>
                </c:pt>
                <c:pt idx="68">
                  <c:v>-9.8994160000000004</c:v>
                </c:pt>
                <c:pt idx="69">
                  <c:v>-9.8081379000000002</c:v>
                </c:pt>
                <c:pt idx="70">
                  <c:v>-9.7235241000000006</c:v>
                </c:pt>
                <c:pt idx="71">
                  <c:v>-9.6274537999999996</c:v>
                </c:pt>
                <c:pt idx="72">
                  <c:v>-9.5508498999999993</c:v>
                </c:pt>
                <c:pt idx="73">
                  <c:v>-9.4933738999999999</c:v>
                </c:pt>
                <c:pt idx="74">
                  <c:v>-9.4481096000000004</c:v>
                </c:pt>
                <c:pt idx="75">
                  <c:v>-9.4017925000000009</c:v>
                </c:pt>
                <c:pt idx="76">
                  <c:v>-9.3474274000000008</c:v>
                </c:pt>
                <c:pt idx="77">
                  <c:v>-9.2920102999999994</c:v>
                </c:pt>
                <c:pt idx="78">
                  <c:v>-9.2347069000000008</c:v>
                </c:pt>
                <c:pt idx="79">
                  <c:v>-9.1790400000000005</c:v>
                </c:pt>
                <c:pt idx="80">
                  <c:v>-9.1476974000000002</c:v>
                </c:pt>
                <c:pt idx="81">
                  <c:v>-9.0985928000000005</c:v>
                </c:pt>
                <c:pt idx="82">
                  <c:v>-9.0387011000000008</c:v>
                </c:pt>
                <c:pt idx="83">
                  <c:v>-8.9792766999999998</c:v>
                </c:pt>
                <c:pt idx="84">
                  <c:v>-8.9175986999999992</c:v>
                </c:pt>
                <c:pt idx="85">
                  <c:v>-8.8577823999999996</c:v>
                </c:pt>
                <c:pt idx="86">
                  <c:v>-8.7920218000000006</c:v>
                </c:pt>
                <c:pt idx="87">
                  <c:v>-8.7310829000000005</c:v>
                </c:pt>
                <c:pt idx="88">
                  <c:v>-8.6526575000000001</c:v>
                </c:pt>
                <c:pt idx="89">
                  <c:v>-8.5722646999999998</c:v>
                </c:pt>
                <c:pt idx="90">
                  <c:v>-8.5160513000000009</c:v>
                </c:pt>
                <c:pt idx="91">
                  <c:v>-8.4575768</c:v>
                </c:pt>
                <c:pt idx="92">
                  <c:v>-8.4147614999999991</c:v>
                </c:pt>
                <c:pt idx="93">
                  <c:v>-8.3755875</c:v>
                </c:pt>
                <c:pt idx="94">
                  <c:v>-8.3372411999999994</c:v>
                </c:pt>
                <c:pt idx="95">
                  <c:v>-8.3255186000000005</c:v>
                </c:pt>
                <c:pt idx="96">
                  <c:v>-8.3280639999999995</c:v>
                </c:pt>
                <c:pt idx="97">
                  <c:v>-8.3456507000000002</c:v>
                </c:pt>
                <c:pt idx="98">
                  <c:v>-8.3598108</c:v>
                </c:pt>
                <c:pt idx="99">
                  <c:v>-8.3836708000000009</c:v>
                </c:pt>
                <c:pt idx="100">
                  <c:v>-8.3775414999999995</c:v>
                </c:pt>
                <c:pt idx="101">
                  <c:v>-8.3441696000000007</c:v>
                </c:pt>
                <c:pt idx="102">
                  <c:v>-8.2950659000000009</c:v>
                </c:pt>
                <c:pt idx="103">
                  <c:v>-8.2126350000000006</c:v>
                </c:pt>
                <c:pt idx="104">
                  <c:v>-8.0927792000000007</c:v>
                </c:pt>
                <c:pt idx="105">
                  <c:v>-7.9431748000000004</c:v>
                </c:pt>
                <c:pt idx="106">
                  <c:v>-7.7820476999999997</c:v>
                </c:pt>
                <c:pt idx="107">
                  <c:v>-7.6147045999999996</c:v>
                </c:pt>
                <c:pt idx="108">
                  <c:v>-7.4335690000000003</c:v>
                </c:pt>
                <c:pt idx="109">
                  <c:v>-7.2865696</c:v>
                </c:pt>
                <c:pt idx="110">
                  <c:v>-7.1278644</c:v>
                </c:pt>
                <c:pt idx="111">
                  <c:v>-6.9952573999999998</c:v>
                </c:pt>
                <c:pt idx="112">
                  <c:v>-6.8996586999999998</c:v>
                </c:pt>
                <c:pt idx="113">
                  <c:v>-6.8172420999999996</c:v>
                </c:pt>
                <c:pt idx="114">
                  <c:v>-6.7576536999999997</c:v>
                </c:pt>
                <c:pt idx="115">
                  <c:v>-6.7104701999999996</c:v>
                </c:pt>
                <c:pt idx="116">
                  <c:v>-6.6774076999999998</c:v>
                </c:pt>
                <c:pt idx="117">
                  <c:v>-6.6535149000000002</c:v>
                </c:pt>
                <c:pt idx="118">
                  <c:v>-6.6475434</c:v>
                </c:pt>
                <c:pt idx="119">
                  <c:v>-6.6796679000000001</c:v>
                </c:pt>
                <c:pt idx="120">
                  <c:v>-6.7117972000000004</c:v>
                </c:pt>
                <c:pt idx="121">
                  <c:v>-6.7737527000000002</c:v>
                </c:pt>
                <c:pt idx="122">
                  <c:v>-6.8654590000000004</c:v>
                </c:pt>
                <c:pt idx="123">
                  <c:v>-6.9650654999999997</c:v>
                </c:pt>
                <c:pt idx="124">
                  <c:v>-7.0834875000000004</c:v>
                </c:pt>
                <c:pt idx="125">
                  <c:v>-7.2206568999999998</c:v>
                </c:pt>
                <c:pt idx="126">
                  <c:v>-7.3631853999999999</c:v>
                </c:pt>
                <c:pt idx="127">
                  <c:v>-7.5170025999999996</c:v>
                </c:pt>
                <c:pt idx="128">
                  <c:v>-7.6991323999999999</c:v>
                </c:pt>
                <c:pt idx="129">
                  <c:v>-7.9128860999999997</c:v>
                </c:pt>
                <c:pt idx="130">
                  <c:v>-8.1457166999999995</c:v>
                </c:pt>
                <c:pt idx="131">
                  <c:v>-8.4247464999999995</c:v>
                </c:pt>
                <c:pt idx="132">
                  <c:v>-8.7581948999999994</c:v>
                </c:pt>
                <c:pt idx="133">
                  <c:v>-9.1471280999999998</c:v>
                </c:pt>
                <c:pt idx="134">
                  <c:v>-9.6168403999999992</c:v>
                </c:pt>
                <c:pt idx="135">
                  <c:v>-10.181417</c:v>
                </c:pt>
                <c:pt idx="136">
                  <c:v>-10.859143</c:v>
                </c:pt>
                <c:pt idx="137">
                  <c:v>-11.664406</c:v>
                </c:pt>
                <c:pt idx="138">
                  <c:v>-12.666918000000001</c:v>
                </c:pt>
                <c:pt idx="139">
                  <c:v>-13.966244</c:v>
                </c:pt>
                <c:pt idx="140">
                  <c:v>-15.722182999999999</c:v>
                </c:pt>
                <c:pt idx="141">
                  <c:v>-19.182117000000002</c:v>
                </c:pt>
                <c:pt idx="142">
                  <c:v>-21.358727999999999</c:v>
                </c:pt>
                <c:pt idx="143">
                  <c:v>-22.569094</c:v>
                </c:pt>
                <c:pt idx="144">
                  <c:v>-23.213083000000001</c:v>
                </c:pt>
                <c:pt idx="145">
                  <c:v>-23.414217000000001</c:v>
                </c:pt>
                <c:pt idx="146">
                  <c:v>-23.240793</c:v>
                </c:pt>
                <c:pt idx="147">
                  <c:v>-22.657164000000002</c:v>
                </c:pt>
                <c:pt idx="148">
                  <c:v>-21.585089</c:v>
                </c:pt>
                <c:pt idx="149">
                  <c:v>-19.876301000000002</c:v>
                </c:pt>
                <c:pt idx="150">
                  <c:v>-16.289155999999998</c:v>
                </c:pt>
                <c:pt idx="151">
                  <c:v>-13.820010999999999</c:v>
                </c:pt>
                <c:pt idx="152">
                  <c:v>-12.141489999999999</c:v>
                </c:pt>
                <c:pt idx="153">
                  <c:v>-10.850830999999999</c:v>
                </c:pt>
                <c:pt idx="154">
                  <c:v>-9.8058271000000001</c:v>
                </c:pt>
                <c:pt idx="155">
                  <c:v>-8.9142875999999998</c:v>
                </c:pt>
                <c:pt idx="156">
                  <c:v>-8.1533051000000007</c:v>
                </c:pt>
                <c:pt idx="157">
                  <c:v>-7.4947113999999999</c:v>
                </c:pt>
                <c:pt idx="158">
                  <c:v>-6.9147477000000004</c:v>
                </c:pt>
                <c:pt idx="159">
                  <c:v>-6.4072046</c:v>
                </c:pt>
                <c:pt idx="160">
                  <c:v>-5.9596577000000002</c:v>
                </c:pt>
                <c:pt idx="161">
                  <c:v>-5.5583347999999999</c:v>
                </c:pt>
                <c:pt idx="162">
                  <c:v>-5.2063955999999996</c:v>
                </c:pt>
                <c:pt idx="163">
                  <c:v>-4.8913288000000001</c:v>
                </c:pt>
                <c:pt idx="164">
                  <c:v>-4.6118245</c:v>
                </c:pt>
                <c:pt idx="165">
                  <c:v>-4.3619722999999997</c:v>
                </c:pt>
                <c:pt idx="166">
                  <c:v>-4.1389231999999998</c:v>
                </c:pt>
                <c:pt idx="167">
                  <c:v>-3.9407662999999999</c:v>
                </c:pt>
                <c:pt idx="168">
                  <c:v>-3.7664203999999999</c:v>
                </c:pt>
                <c:pt idx="169">
                  <c:v>-3.6103863999999999</c:v>
                </c:pt>
                <c:pt idx="170">
                  <c:v>-3.4750804999999998</c:v>
                </c:pt>
                <c:pt idx="171">
                  <c:v>-3.3557670000000002</c:v>
                </c:pt>
                <c:pt idx="172">
                  <c:v>-3.2507562999999999</c:v>
                </c:pt>
                <c:pt idx="173">
                  <c:v>-3.1616681</c:v>
                </c:pt>
                <c:pt idx="174">
                  <c:v>-3.0827722999999998</c:v>
                </c:pt>
                <c:pt idx="175">
                  <c:v>-3.0186264999999999</c:v>
                </c:pt>
                <c:pt idx="176">
                  <c:v>-2.9643671999999999</c:v>
                </c:pt>
                <c:pt idx="177">
                  <c:v>-2.9214804000000001</c:v>
                </c:pt>
                <c:pt idx="178">
                  <c:v>-2.8903848999999999</c:v>
                </c:pt>
                <c:pt idx="179">
                  <c:v>-2.8702272999999998</c:v>
                </c:pt>
                <c:pt idx="180">
                  <c:v>-2.8590338000000002</c:v>
                </c:pt>
                <c:pt idx="181">
                  <c:v>-2.8596127</c:v>
                </c:pt>
                <c:pt idx="182">
                  <c:v>-2.8687147999999998</c:v>
                </c:pt>
                <c:pt idx="183">
                  <c:v>-2.8910445999999999</c:v>
                </c:pt>
                <c:pt idx="184">
                  <c:v>-2.9238708</c:v>
                </c:pt>
                <c:pt idx="185">
                  <c:v>-2.9698777000000001</c:v>
                </c:pt>
                <c:pt idx="186">
                  <c:v>-3.0300438000000001</c:v>
                </c:pt>
                <c:pt idx="187">
                  <c:v>-3.1044554999999998</c:v>
                </c:pt>
                <c:pt idx="188">
                  <c:v>-3.1938140000000002</c:v>
                </c:pt>
                <c:pt idx="189">
                  <c:v>-3.3052978999999998</c:v>
                </c:pt>
                <c:pt idx="190">
                  <c:v>-3.4409776000000001</c:v>
                </c:pt>
                <c:pt idx="191">
                  <c:v>-3.6154187000000002</c:v>
                </c:pt>
                <c:pt idx="192">
                  <c:v>-3.8210289</c:v>
                </c:pt>
                <c:pt idx="193">
                  <c:v>-4.0636821000000003</c:v>
                </c:pt>
                <c:pt idx="194">
                  <c:v>-4.3368095999999996</c:v>
                </c:pt>
                <c:pt idx="195">
                  <c:v>-4.6416358999999998</c:v>
                </c:pt>
                <c:pt idx="196">
                  <c:v>-4.9582471999999997</c:v>
                </c:pt>
                <c:pt idx="197">
                  <c:v>-5.2568511999999998</c:v>
                </c:pt>
                <c:pt idx="198">
                  <c:v>-5.5312799999999998</c:v>
                </c:pt>
                <c:pt idx="199">
                  <c:v>-5.7764635000000002</c:v>
                </c:pt>
                <c:pt idx="200">
                  <c:v>-5.9775095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4C-4F10-B689-104766D18F97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 &amp; Data'!$T$4:$T$204</c:f>
              <c:numCache>
                <c:formatCode>General</c:formatCode>
                <c:ptCount val="201"/>
                <c:pt idx="0">
                  <c:v>-3.5322076999999998</c:v>
                </c:pt>
                <c:pt idx="1">
                  <c:v>-3.537086</c:v>
                </c:pt>
                <c:pt idx="2">
                  <c:v>-3.5317664</c:v>
                </c:pt>
                <c:pt idx="3">
                  <c:v>-3.5140788999999999</c:v>
                </c:pt>
                <c:pt idx="4">
                  <c:v>-3.4830892000000002</c:v>
                </c:pt>
                <c:pt idx="5">
                  <c:v>-3.4372891999999999</c:v>
                </c:pt>
                <c:pt idx="6">
                  <c:v>-3.3637370999999998</c:v>
                </c:pt>
                <c:pt idx="7">
                  <c:v>-3.2699522999999999</c:v>
                </c:pt>
                <c:pt idx="8">
                  <c:v>-3.1624696000000001</c:v>
                </c:pt>
                <c:pt idx="9">
                  <c:v>-3.0462202999999999</c:v>
                </c:pt>
                <c:pt idx="10">
                  <c:v>-2.9248965</c:v>
                </c:pt>
                <c:pt idx="11">
                  <c:v>-2.8008969000000001</c:v>
                </c:pt>
                <c:pt idx="12">
                  <c:v>-2.6847813</c:v>
                </c:pt>
                <c:pt idx="13">
                  <c:v>-2.5951705</c:v>
                </c:pt>
                <c:pt idx="14">
                  <c:v>-2.5442469000000001</c:v>
                </c:pt>
                <c:pt idx="15">
                  <c:v>-2.5062356000000001</c:v>
                </c:pt>
                <c:pt idx="16">
                  <c:v>-2.4845440000000001</c:v>
                </c:pt>
                <c:pt idx="17">
                  <c:v>-2.4865077000000002</c:v>
                </c:pt>
                <c:pt idx="18">
                  <c:v>-2.5234599000000002</c:v>
                </c:pt>
                <c:pt idx="19">
                  <c:v>-2.6012883000000002</c:v>
                </c:pt>
                <c:pt idx="20">
                  <c:v>-2.7397542000000001</c:v>
                </c:pt>
                <c:pt idx="21">
                  <c:v>-2.9202609000000002</c:v>
                </c:pt>
                <c:pt idx="22">
                  <c:v>-3.1614556</c:v>
                </c:pt>
                <c:pt idx="23">
                  <c:v>-3.4759459000000001</c:v>
                </c:pt>
                <c:pt idx="24">
                  <c:v>-3.8720102000000001</c:v>
                </c:pt>
                <c:pt idx="25">
                  <c:v>-4.3885015999999997</c:v>
                </c:pt>
                <c:pt idx="26">
                  <c:v>-5.0243497000000001</c:v>
                </c:pt>
                <c:pt idx="27">
                  <c:v>-5.8034334000000003</c:v>
                </c:pt>
                <c:pt idx="28">
                  <c:v>-6.7628832000000001</c:v>
                </c:pt>
                <c:pt idx="29">
                  <c:v>-7.9083848000000003</c:v>
                </c:pt>
                <c:pt idx="30">
                  <c:v>-9.2944697999999999</c:v>
                </c:pt>
                <c:pt idx="31">
                  <c:v>-10.910677</c:v>
                </c:pt>
                <c:pt idx="32">
                  <c:v>-12.724497</c:v>
                </c:pt>
                <c:pt idx="33">
                  <c:v>-14.361700000000001</c:v>
                </c:pt>
                <c:pt idx="34">
                  <c:v>-15.61481</c:v>
                </c:pt>
                <c:pt idx="35">
                  <c:v>-16.528327999999998</c:v>
                </c:pt>
                <c:pt idx="36">
                  <c:v>-17.028594999999999</c:v>
                </c:pt>
                <c:pt idx="37">
                  <c:v>-17.194025</c:v>
                </c:pt>
                <c:pt idx="38">
                  <c:v>-17.019165000000001</c:v>
                </c:pt>
                <c:pt idx="39">
                  <c:v>-16.478833999999999</c:v>
                </c:pt>
                <c:pt idx="40">
                  <c:v>-15.565166</c:v>
                </c:pt>
                <c:pt idx="41">
                  <c:v>-14.303196</c:v>
                </c:pt>
                <c:pt idx="42">
                  <c:v>-13.102619000000001</c:v>
                </c:pt>
                <c:pt idx="43">
                  <c:v>-12.119949999999999</c:v>
                </c:pt>
                <c:pt idx="44">
                  <c:v>-11.321234</c:v>
                </c:pt>
                <c:pt idx="45">
                  <c:v>-10.742243</c:v>
                </c:pt>
                <c:pt idx="46">
                  <c:v>-10.284821000000001</c:v>
                </c:pt>
                <c:pt idx="47">
                  <c:v>-9.9144000999999999</c:v>
                </c:pt>
                <c:pt idx="48">
                  <c:v>-9.6388311000000009</c:v>
                </c:pt>
                <c:pt idx="49">
                  <c:v>-9.4282226999999992</c:v>
                </c:pt>
                <c:pt idx="50">
                  <c:v>-9.2705812000000005</c:v>
                </c:pt>
                <c:pt idx="51">
                  <c:v>-9.1457615000000008</c:v>
                </c:pt>
                <c:pt idx="52">
                  <c:v>-9.0771560999999998</c:v>
                </c:pt>
                <c:pt idx="53">
                  <c:v>-9.0253887000000006</c:v>
                </c:pt>
                <c:pt idx="54">
                  <c:v>-8.9993286000000001</c:v>
                </c:pt>
                <c:pt idx="55">
                  <c:v>-8.9734478000000006</c:v>
                </c:pt>
                <c:pt idx="56">
                  <c:v>-8.9485617000000008</c:v>
                </c:pt>
                <c:pt idx="57">
                  <c:v>-8.8904066000000004</c:v>
                </c:pt>
                <c:pt idx="58">
                  <c:v>-8.8370934000000005</c:v>
                </c:pt>
                <c:pt idx="59">
                  <c:v>-8.7940073000000005</c:v>
                </c:pt>
                <c:pt idx="60">
                  <c:v>-8.7464762</c:v>
                </c:pt>
                <c:pt idx="61">
                  <c:v>-8.6961393000000005</c:v>
                </c:pt>
                <c:pt idx="62">
                  <c:v>-8.6510916000000009</c:v>
                </c:pt>
                <c:pt idx="63">
                  <c:v>-8.6074027999999991</c:v>
                </c:pt>
                <c:pt idx="64">
                  <c:v>-8.5669869999999992</c:v>
                </c:pt>
                <c:pt idx="65">
                  <c:v>-8.5452776000000004</c:v>
                </c:pt>
                <c:pt idx="66">
                  <c:v>-8.5537863000000005</c:v>
                </c:pt>
                <c:pt idx="67">
                  <c:v>-8.5661573000000004</c:v>
                </c:pt>
                <c:pt idx="68">
                  <c:v>-8.57864</c:v>
                </c:pt>
                <c:pt idx="69">
                  <c:v>-8.6096944999999998</c:v>
                </c:pt>
                <c:pt idx="70">
                  <c:v>-8.6543951000000003</c:v>
                </c:pt>
                <c:pt idx="71">
                  <c:v>-8.7194958000000007</c:v>
                </c:pt>
                <c:pt idx="72">
                  <c:v>-8.7981271999999997</c:v>
                </c:pt>
                <c:pt idx="73">
                  <c:v>-8.8869676999999996</c:v>
                </c:pt>
                <c:pt idx="74">
                  <c:v>-8.9716301000000005</c:v>
                </c:pt>
                <c:pt idx="75">
                  <c:v>-9.0529727999999992</c:v>
                </c:pt>
                <c:pt idx="76">
                  <c:v>-9.1515559999999994</c:v>
                </c:pt>
                <c:pt idx="77">
                  <c:v>-9.2529897999999999</c:v>
                </c:pt>
                <c:pt idx="78">
                  <c:v>-9.3563241999999995</c:v>
                </c:pt>
                <c:pt idx="79">
                  <c:v>-9.4532355999999993</c:v>
                </c:pt>
                <c:pt idx="80">
                  <c:v>-9.5382041999999991</c:v>
                </c:pt>
                <c:pt idx="81">
                  <c:v>-9.6349096000000003</c:v>
                </c:pt>
                <c:pt idx="82">
                  <c:v>-9.7479438999999992</c:v>
                </c:pt>
                <c:pt idx="83">
                  <c:v>-9.8732728999999999</c:v>
                </c:pt>
                <c:pt idx="84">
                  <c:v>-10.014951999999999</c:v>
                </c:pt>
                <c:pt idx="85">
                  <c:v>-10.148341</c:v>
                </c:pt>
                <c:pt idx="86">
                  <c:v>-10.282959</c:v>
                </c:pt>
                <c:pt idx="87">
                  <c:v>-10.420927000000001</c:v>
                </c:pt>
                <c:pt idx="88">
                  <c:v>-10.565379</c:v>
                </c:pt>
                <c:pt idx="89">
                  <c:v>-10.715168</c:v>
                </c:pt>
                <c:pt idx="90">
                  <c:v>-10.853586999999999</c:v>
                </c:pt>
                <c:pt idx="91">
                  <c:v>-10.981261</c:v>
                </c:pt>
                <c:pt idx="92">
                  <c:v>-11.109332</c:v>
                </c:pt>
                <c:pt idx="93">
                  <c:v>-11.208697000000001</c:v>
                </c:pt>
                <c:pt idx="94">
                  <c:v>-11.296391</c:v>
                </c:pt>
                <c:pt idx="95">
                  <c:v>-11.364742</c:v>
                </c:pt>
                <c:pt idx="96">
                  <c:v>-11.424412999999999</c:v>
                </c:pt>
                <c:pt idx="97">
                  <c:v>-11.430263999999999</c:v>
                </c:pt>
                <c:pt idx="98">
                  <c:v>-11.412096</c:v>
                </c:pt>
                <c:pt idx="99">
                  <c:v>-11.366358</c:v>
                </c:pt>
                <c:pt idx="100">
                  <c:v>-11.275416999999999</c:v>
                </c:pt>
                <c:pt idx="101">
                  <c:v>-11.149936</c:v>
                </c:pt>
                <c:pt idx="102">
                  <c:v>-11.014659</c:v>
                </c:pt>
                <c:pt idx="103">
                  <c:v>-10.828296999999999</c:v>
                </c:pt>
                <c:pt idx="104">
                  <c:v>-10.632792</c:v>
                </c:pt>
                <c:pt idx="105">
                  <c:v>-10.409552</c:v>
                </c:pt>
                <c:pt idx="106">
                  <c:v>-10.200668</c:v>
                </c:pt>
                <c:pt idx="107">
                  <c:v>-9.9986115000000009</c:v>
                </c:pt>
                <c:pt idx="108">
                  <c:v>-9.7897824999999994</c:v>
                </c:pt>
                <c:pt idx="109">
                  <c:v>-9.6008291000000003</c:v>
                </c:pt>
                <c:pt idx="110">
                  <c:v>-9.4069413999999991</c:v>
                </c:pt>
                <c:pt idx="111">
                  <c:v>-9.2267618000000002</c:v>
                </c:pt>
                <c:pt idx="112">
                  <c:v>-9.0838146000000002</c:v>
                </c:pt>
                <c:pt idx="113">
                  <c:v>-8.9461507999999998</c:v>
                </c:pt>
                <c:pt idx="114">
                  <c:v>-8.8131141999999993</c:v>
                </c:pt>
                <c:pt idx="115">
                  <c:v>-8.6987781999999996</c:v>
                </c:pt>
                <c:pt idx="116">
                  <c:v>-8.5822181999999998</c:v>
                </c:pt>
                <c:pt idx="117">
                  <c:v>-8.4934206000000003</c:v>
                </c:pt>
                <c:pt idx="118">
                  <c:v>-8.4214944999999997</c:v>
                </c:pt>
                <c:pt idx="119">
                  <c:v>-8.3800869000000002</c:v>
                </c:pt>
                <c:pt idx="120">
                  <c:v>-8.3631811000000003</c:v>
                </c:pt>
                <c:pt idx="121">
                  <c:v>-8.3720102000000001</c:v>
                </c:pt>
                <c:pt idx="122">
                  <c:v>-8.4113816999999997</c:v>
                </c:pt>
                <c:pt idx="123">
                  <c:v>-8.4828185999999999</c:v>
                </c:pt>
                <c:pt idx="124">
                  <c:v>-8.5666361000000002</c:v>
                </c:pt>
                <c:pt idx="125">
                  <c:v>-8.6772165000000001</c:v>
                </c:pt>
                <c:pt idx="126">
                  <c:v>-8.7906531999999995</c:v>
                </c:pt>
                <c:pt idx="127">
                  <c:v>-8.9020852999999995</c:v>
                </c:pt>
                <c:pt idx="128">
                  <c:v>-9.0205535999999995</c:v>
                </c:pt>
                <c:pt idx="129">
                  <c:v>-9.1262226000000002</c:v>
                </c:pt>
                <c:pt idx="130">
                  <c:v>-9.2209225000000004</c:v>
                </c:pt>
                <c:pt idx="131">
                  <c:v>-9.2973099000000001</c:v>
                </c:pt>
                <c:pt idx="132">
                  <c:v>-9.3603745000000007</c:v>
                </c:pt>
                <c:pt idx="133">
                  <c:v>-9.4135752000000004</c:v>
                </c:pt>
                <c:pt idx="134">
                  <c:v>-9.4660911999999993</c:v>
                </c:pt>
                <c:pt idx="135">
                  <c:v>-9.5229911999999999</c:v>
                </c:pt>
                <c:pt idx="136">
                  <c:v>-9.6078700999999995</c:v>
                </c:pt>
                <c:pt idx="137">
                  <c:v>-9.7086658000000003</c:v>
                </c:pt>
                <c:pt idx="138">
                  <c:v>-9.8423795999999992</c:v>
                </c:pt>
                <c:pt idx="139">
                  <c:v>-10.025384000000001</c:v>
                </c:pt>
                <c:pt idx="140">
                  <c:v>-10.248188000000001</c:v>
                </c:pt>
                <c:pt idx="141">
                  <c:v>-10.524009</c:v>
                </c:pt>
                <c:pt idx="142">
                  <c:v>-10.844752</c:v>
                </c:pt>
                <c:pt idx="143">
                  <c:v>-11.216075999999999</c:v>
                </c:pt>
                <c:pt idx="144">
                  <c:v>-11.641298000000001</c:v>
                </c:pt>
                <c:pt idx="145">
                  <c:v>-12.098374</c:v>
                </c:pt>
                <c:pt idx="146">
                  <c:v>-12.615209999999999</c:v>
                </c:pt>
                <c:pt idx="147">
                  <c:v>-13.173337999999999</c:v>
                </c:pt>
                <c:pt idx="148">
                  <c:v>-13.785209</c:v>
                </c:pt>
                <c:pt idx="149">
                  <c:v>-14.459403</c:v>
                </c:pt>
                <c:pt idx="150">
                  <c:v>-15.191775</c:v>
                </c:pt>
                <c:pt idx="151">
                  <c:v>-15.955527</c:v>
                </c:pt>
                <c:pt idx="152">
                  <c:v>-16.732208</c:v>
                </c:pt>
                <c:pt idx="153">
                  <c:v>-17.532419000000001</c:v>
                </c:pt>
                <c:pt idx="154">
                  <c:v>-18.194852999999998</c:v>
                </c:pt>
                <c:pt idx="155">
                  <c:v>-18.71912</c:v>
                </c:pt>
                <c:pt idx="156">
                  <c:v>-19.094836999999998</c:v>
                </c:pt>
                <c:pt idx="157">
                  <c:v>-18.977588999999998</c:v>
                </c:pt>
                <c:pt idx="158">
                  <c:v>-18.541086</c:v>
                </c:pt>
                <c:pt idx="159">
                  <c:v>-17.986317</c:v>
                </c:pt>
                <c:pt idx="160">
                  <c:v>-17.263338000000001</c:v>
                </c:pt>
                <c:pt idx="161">
                  <c:v>-16.400948</c:v>
                </c:pt>
                <c:pt idx="162">
                  <c:v>-15.422917999999999</c:v>
                </c:pt>
                <c:pt idx="163">
                  <c:v>-14.491974000000001</c:v>
                </c:pt>
                <c:pt idx="164">
                  <c:v>-13.606121999999999</c:v>
                </c:pt>
                <c:pt idx="165">
                  <c:v>-12.774103</c:v>
                </c:pt>
                <c:pt idx="166">
                  <c:v>-12.325884</c:v>
                </c:pt>
                <c:pt idx="167">
                  <c:v>-12.076478</c:v>
                </c:pt>
                <c:pt idx="168">
                  <c:v>-11.837251</c:v>
                </c:pt>
                <c:pt idx="169">
                  <c:v>-11.698302</c:v>
                </c:pt>
                <c:pt idx="170">
                  <c:v>-11.633576</c:v>
                </c:pt>
                <c:pt idx="171">
                  <c:v>-11.623810000000001</c:v>
                </c:pt>
                <c:pt idx="172">
                  <c:v>-11.667282999999999</c:v>
                </c:pt>
                <c:pt idx="173">
                  <c:v>-11.751816</c:v>
                </c:pt>
                <c:pt idx="174">
                  <c:v>-11.896895000000001</c:v>
                </c:pt>
                <c:pt idx="175">
                  <c:v>-12.067133</c:v>
                </c:pt>
                <c:pt idx="176">
                  <c:v>-12.262192000000001</c:v>
                </c:pt>
                <c:pt idx="177">
                  <c:v>-12.494239</c:v>
                </c:pt>
                <c:pt idx="178">
                  <c:v>-12.702661000000001</c:v>
                </c:pt>
                <c:pt idx="179">
                  <c:v>-12.917681</c:v>
                </c:pt>
                <c:pt idx="180">
                  <c:v>-13.180804999999999</c:v>
                </c:pt>
                <c:pt idx="181">
                  <c:v>-13.541009000000001</c:v>
                </c:pt>
                <c:pt idx="182">
                  <c:v>-14.068932999999999</c:v>
                </c:pt>
                <c:pt idx="183">
                  <c:v>-14.873801</c:v>
                </c:pt>
                <c:pt idx="184">
                  <c:v>-15.986834999999999</c:v>
                </c:pt>
                <c:pt idx="185">
                  <c:v>-17.123314000000001</c:v>
                </c:pt>
                <c:pt idx="186">
                  <c:v>-17.777678999999999</c:v>
                </c:pt>
                <c:pt idx="187">
                  <c:v>-18.094465</c:v>
                </c:pt>
                <c:pt idx="188">
                  <c:v>-18.098713</c:v>
                </c:pt>
                <c:pt idx="189">
                  <c:v>-17.814889999999998</c:v>
                </c:pt>
                <c:pt idx="190">
                  <c:v>-17.242298000000002</c:v>
                </c:pt>
                <c:pt idx="191">
                  <c:v>-16.345015</c:v>
                </c:pt>
                <c:pt idx="192">
                  <c:v>-15.028765999999999</c:v>
                </c:pt>
                <c:pt idx="193">
                  <c:v>-13.306990000000001</c:v>
                </c:pt>
                <c:pt idx="194">
                  <c:v>-11.495028</c:v>
                </c:pt>
                <c:pt idx="195">
                  <c:v>-10.075016</c:v>
                </c:pt>
                <c:pt idx="196">
                  <c:v>-8.9636735999999999</c:v>
                </c:pt>
                <c:pt idx="197">
                  <c:v>-8.1437912000000008</c:v>
                </c:pt>
                <c:pt idx="198">
                  <c:v>-7.5345139999999997</c:v>
                </c:pt>
                <c:pt idx="199">
                  <c:v>-7.0915851999999999</c:v>
                </c:pt>
                <c:pt idx="200">
                  <c:v>-6.7751427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4C-4F10-B689-104766D18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93632"/>
        <c:axId val="113181824"/>
      </c:scatterChart>
      <c:valAx>
        <c:axId val="11309363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181824"/>
        <c:crosses val="autoZero"/>
        <c:crossBetween val="midCat"/>
        <c:majorUnit val="2"/>
      </c:valAx>
      <c:valAx>
        <c:axId val="113181824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093632"/>
        <c:crosses val="autoZero"/>
        <c:crossBetween val="midCat"/>
        <c:majorUnit val="5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28248583380630321"/>
          <c:y val="0.67052238261883934"/>
          <c:w val="0.31763225961532171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Return Loss (dB)</a:t>
            </a:r>
          </a:p>
        </c:rich>
      </c:tx>
      <c:layout>
        <c:manualLayout>
          <c:xMode val="edge"/>
          <c:yMode val="edge"/>
          <c:x val="0.39778725021602179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Isolations!$D$5:$D$205</c:f>
              <c:numCache>
                <c:formatCode>General</c:formatCode>
                <c:ptCount val="201"/>
                <c:pt idx="0">
                  <c:v>-2.947695</c:v>
                </c:pt>
                <c:pt idx="1">
                  <c:v>-3.0924548999999999</c:v>
                </c:pt>
                <c:pt idx="2">
                  <c:v>-3.2429800000000002</c:v>
                </c:pt>
                <c:pt idx="3">
                  <c:v>-3.3978920000000001</c:v>
                </c:pt>
                <c:pt idx="4">
                  <c:v>-3.4957278000000001</c:v>
                </c:pt>
                <c:pt idx="5">
                  <c:v>-3.5333323000000001</c:v>
                </c:pt>
                <c:pt idx="6">
                  <c:v>-3.5205907999999999</c:v>
                </c:pt>
                <c:pt idx="7">
                  <c:v>-3.4964490000000001</c:v>
                </c:pt>
                <c:pt idx="8">
                  <c:v>-3.4612761000000001</c:v>
                </c:pt>
                <c:pt idx="9">
                  <c:v>-3.4019181999999999</c:v>
                </c:pt>
                <c:pt idx="10">
                  <c:v>-3.3617792</c:v>
                </c:pt>
                <c:pt idx="11">
                  <c:v>-3.3454814000000002</c:v>
                </c:pt>
                <c:pt idx="12">
                  <c:v>-3.3380744</c:v>
                </c:pt>
                <c:pt idx="13">
                  <c:v>-3.3559542000000002</c:v>
                </c:pt>
                <c:pt idx="14">
                  <c:v>-3.4500036000000001</c:v>
                </c:pt>
                <c:pt idx="15">
                  <c:v>-3.5562885</c:v>
                </c:pt>
                <c:pt idx="16">
                  <c:v>-3.6649281999999999</c:v>
                </c:pt>
                <c:pt idx="17">
                  <c:v>-3.8125520000000002</c:v>
                </c:pt>
                <c:pt idx="18">
                  <c:v>-3.9908456999999999</c:v>
                </c:pt>
                <c:pt idx="19">
                  <c:v>-4.1087518000000003</c:v>
                </c:pt>
                <c:pt idx="20">
                  <c:v>-4.2126264999999998</c:v>
                </c:pt>
                <c:pt idx="21">
                  <c:v>-4.3685359999999998</c:v>
                </c:pt>
                <c:pt idx="22">
                  <c:v>-4.5035229000000001</c:v>
                </c:pt>
                <c:pt idx="23">
                  <c:v>-4.5613618000000002</c:v>
                </c:pt>
                <c:pt idx="24">
                  <c:v>-4.6604270999999997</c:v>
                </c:pt>
                <c:pt idx="25">
                  <c:v>-4.8053464999999997</c:v>
                </c:pt>
                <c:pt idx="26">
                  <c:v>-4.8865743000000004</c:v>
                </c:pt>
                <c:pt idx="27">
                  <c:v>-4.9499659999999999</c:v>
                </c:pt>
                <c:pt idx="28">
                  <c:v>-5.0953087999999997</c:v>
                </c:pt>
                <c:pt idx="29">
                  <c:v>-5.2118520999999998</c:v>
                </c:pt>
                <c:pt idx="30">
                  <c:v>-5.2560286999999999</c:v>
                </c:pt>
                <c:pt idx="31">
                  <c:v>-5.3401546</c:v>
                </c:pt>
                <c:pt idx="32">
                  <c:v>-5.4645790999999999</c:v>
                </c:pt>
                <c:pt idx="33">
                  <c:v>-5.5033069000000001</c:v>
                </c:pt>
                <c:pt idx="34">
                  <c:v>-5.5379009000000003</c:v>
                </c:pt>
                <c:pt idx="35">
                  <c:v>-5.6707735000000001</c:v>
                </c:pt>
                <c:pt idx="36">
                  <c:v>-5.7553782</c:v>
                </c:pt>
                <c:pt idx="37">
                  <c:v>-5.7717141999999999</c:v>
                </c:pt>
                <c:pt idx="38">
                  <c:v>-5.8973341000000001</c:v>
                </c:pt>
                <c:pt idx="39">
                  <c:v>-6.0622463</c:v>
                </c:pt>
                <c:pt idx="40">
                  <c:v>-6.1267385000000001</c:v>
                </c:pt>
                <c:pt idx="41">
                  <c:v>-6.2427349000000003</c:v>
                </c:pt>
                <c:pt idx="42">
                  <c:v>-6.4835868000000003</c:v>
                </c:pt>
                <c:pt idx="43">
                  <c:v>-6.6186204000000002</c:v>
                </c:pt>
                <c:pt idx="44">
                  <c:v>-6.7213664</c:v>
                </c:pt>
                <c:pt idx="45">
                  <c:v>-6.9333296000000004</c:v>
                </c:pt>
                <c:pt idx="46">
                  <c:v>-7.1323581000000003</c:v>
                </c:pt>
                <c:pt idx="47">
                  <c:v>-7.2130761000000003</c:v>
                </c:pt>
                <c:pt idx="48">
                  <c:v>-7.3999142999999998</c:v>
                </c:pt>
                <c:pt idx="49">
                  <c:v>-7.6421571000000004</c:v>
                </c:pt>
                <c:pt idx="50">
                  <c:v>-7.7473650000000003</c:v>
                </c:pt>
                <c:pt idx="51">
                  <c:v>-7.8496394</c:v>
                </c:pt>
                <c:pt idx="52">
                  <c:v>-8.0888386000000008</c:v>
                </c:pt>
                <c:pt idx="53">
                  <c:v>-8.2995262000000007</c:v>
                </c:pt>
                <c:pt idx="54">
                  <c:v>-8.4015026000000006</c:v>
                </c:pt>
                <c:pt idx="55">
                  <c:v>-8.6226091</c:v>
                </c:pt>
                <c:pt idx="56">
                  <c:v>-8.9310121999999996</c:v>
                </c:pt>
                <c:pt idx="57">
                  <c:v>-9.0835962000000006</c:v>
                </c:pt>
                <c:pt idx="58">
                  <c:v>-9.2115916999999996</c:v>
                </c:pt>
                <c:pt idx="59">
                  <c:v>-9.5046139000000007</c:v>
                </c:pt>
                <c:pt idx="60">
                  <c:v>-9.7116594000000003</c:v>
                </c:pt>
                <c:pt idx="61">
                  <c:v>-9.7613105999999998</c:v>
                </c:pt>
                <c:pt idx="62">
                  <c:v>-9.9744177000000001</c:v>
                </c:pt>
                <c:pt idx="63">
                  <c:v>-10.193841000000001</c:v>
                </c:pt>
                <c:pt idx="64">
                  <c:v>-10.220124</c:v>
                </c:pt>
                <c:pt idx="65">
                  <c:v>-10.318255000000001</c:v>
                </c:pt>
                <c:pt idx="66">
                  <c:v>-10.577541</c:v>
                </c:pt>
                <c:pt idx="67">
                  <c:v>-10.643608</c:v>
                </c:pt>
                <c:pt idx="68">
                  <c:v>-10.632524</c:v>
                </c:pt>
                <c:pt idx="69">
                  <c:v>-10.844339</c:v>
                </c:pt>
                <c:pt idx="70">
                  <c:v>-11.039018</c:v>
                </c:pt>
                <c:pt idx="71">
                  <c:v>-11.024243</c:v>
                </c:pt>
                <c:pt idx="72">
                  <c:v>-11.164434999999999</c:v>
                </c:pt>
                <c:pt idx="73">
                  <c:v>-11.478217000000001</c:v>
                </c:pt>
                <c:pt idx="74">
                  <c:v>-11.54669</c:v>
                </c:pt>
                <c:pt idx="75">
                  <c:v>-11.574051000000001</c:v>
                </c:pt>
                <c:pt idx="76">
                  <c:v>-11.875519000000001</c:v>
                </c:pt>
                <c:pt idx="77">
                  <c:v>-12.121881999999999</c:v>
                </c:pt>
                <c:pt idx="78">
                  <c:v>-12.116301999999999</c:v>
                </c:pt>
                <c:pt idx="79">
                  <c:v>-12.273788</c:v>
                </c:pt>
                <c:pt idx="80">
                  <c:v>-12.596781</c:v>
                </c:pt>
                <c:pt idx="81">
                  <c:v>-12.606284</c:v>
                </c:pt>
                <c:pt idx="82">
                  <c:v>-12.568158</c:v>
                </c:pt>
                <c:pt idx="83">
                  <c:v>-12.901695999999999</c:v>
                </c:pt>
                <c:pt idx="84">
                  <c:v>-13.099100999999999</c:v>
                </c:pt>
                <c:pt idx="85">
                  <c:v>-12.960291</c:v>
                </c:pt>
                <c:pt idx="86">
                  <c:v>-13.142552</c:v>
                </c:pt>
                <c:pt idx="87">
                  <c:v>-13.492759</c:v>
                </c:pt>
                <c:pt idx="88">
                  <c:v>-13.367967</c:v>
                </c:pt>
                <c:pt idx="89">
                  <c:v>-13.368607000000001</c:v>
                </c:pt>
                <c:pt idx="90">
                  <c:v>-13.782218</c:v>
                </c:pt>
                <c:pt idx="91">
                  <c:v>-13.854286999999999</c:v>
                </c:pt>
                <c:pt idx="92">
                  <c:v>-13.703776</c:v>
                </c:pt>
                <c:pt idx="93">
                  <c:v>-14.018087</c:v>
                </c:pt>
                <c:pt idx="94">
                  <c:v>-14.263604000000001</c:v>
                </c:pt>
                <c:pt idx="95">
                  <c:v>-14.101588</c:v>
                </c:pt>
                <c:pt idx="96">
                  <c:v>-14.212462</c:v>
                </c:pt>
                <c:pt idx="97">
                  <c:v>-14.53664</c:v>
                </c:pt>
                <c:pt idx="98">
                  <c:v>-14.473005000000001</c:v>
                </c:pt>
                <c:pt idx="99">
                  <c:v>-14.370364</c:v>
                </c:pt>
                <c:pt idx="100">
                  <c:v>-14.594379999999999</c:v>
                </c:pt>
                <c:pt idx="101">
                  <c:v>-14.643497</c:v>
                </c:pt>
                <c:pt idx="102">
                  <c:v>-14.424977</c:v>
                </c:pt>
                <c:pt idx="103">
                  <c:v>-14.467003999999999</c:v>
                </c:pt>
                <c:pt idx="104">
                  <c:v>-14.641268</c:v>
                </c:pt>
                <c:pt idx="105">
                  <c:v>-14.557478</c:v>
                </c:pt>
                <c:pt idx="106">
                  <c:v>-14.510567999999999</c:v>
                </c:pt>
                <c:pt idx="107">
                  <c:v>-14.696065000000001</c:v>
                </c:pt>
                <c:pt idx="108">
                  <c:v>-14.867831000000001</c:v>
                </c:pt>
                <c:pt idx="109">
                  <c:v>-14.819846999999999</c:v>
                </c:pt>
                <c:pt idx="110">
                  <c:v>-14.876505</c:v>
                </c:pt>
                <c:pt idx="111">
                  <c:v>-15.116304</c:v>
                </c:pt>
                <c:pt idx="112">
                  <c:v>-15.171537000000001</c:v>
                </c:pt>
                <c:pt idx="113">
                  <c:v>-14.999555000000001</c:v>
                </c:pt>
                <c:pt idx="114">
                  <c:v>-15.114343999999999</c:v>
                </c:pt>
                <c:pt idx="115">
                  <c:v>-15.277347000000001</c:v>
                </c:pt>
                <c:pt idx="116">
                  <c:v>-15.075132</c:v>
                </c:pt>
                <c:pt idx="117">
                  <c:v>-14.950118</c:v>
                </c:pt>
                <c:pt idx="118">
                  <c:v>-15.17798</c:v>
                </c:pt>
                <c:pt idx="119">
                  <c:v>-15.091212000000001</c:v>
                </c:pt>
                <c:pt idx="120">
                  <c:v>-14.87518</c:v>
                </c:pt>
                <c:pt idx="121">
                  <c:v>-15.155849</c:v>
                </c:pt>
                <c:pt idx="122">
                  <c:v>-15.436222000000001</c:v>
                </c:pt>
                <c:pt idx="123">
                  <c:v>-15.260517</c:v>
                </c:pt>
                <c:pt idx="124">
                  <c:v>-15.525607000000001</c:v>
                </c:pt>
                <c:pt idx="125">
                  <c:v>-16.133783000000001</c:v>
                </c:pt>
                <c:pt idx="126">
                  <c:v>-16.255258999999999</c:v>
                </c:pt>
                <c:pt idx="127">
                  <c:v>-16.425467000000001</c:v>
                </c:pt>
                <c:pt idx="128">
                  <c:v>-17.197002000000001</c:v>
                </c:pt>
                <c:pt idx="129">
                  <c:v>-17.487759</c:v>
                </c:pt>
                <c:pt idx="130">
                  <c:v>-17.493071</c:v>
                </c:pt>
                <c:pt idx="131">
                  <c:v>-17.977118000000001</c:v>
                </c:pt>
                <c:pt idx="132">
                  <c:v>-18.489232999999999</c:v>
                </c:pt>
                <c:pt idx="133">
                  <c:v>-18.394076999999999</c:v>
                </c:pt>
                <c:pt idx="134">
                  <c:v>-18.689329000000001</c:v>
                </c:pt>
                <c:pt idx="135">
                  <c:v>-19.161135000000002</c:v>
                </c:pt>
                <c:pt idx="136">
                  <c:v>-19.164141000000001</c:v>
                </c:pt>
                <c:pt idx="137">
                  <c:v>-19.117851000000002</c:v>
                </c:pt>
                <c:pt idx="138">
                  <c:v>-19.574120000000001</c:v>
                </c:pt>
                <c:pt idx="139">
                  <c:v>-19.727495000000001</c:v>
                </c:pt>
                <c:pt idx="140">
                  <c:v>-19.569212</c:v>
                </c:pt>
                <c:pt idx="141">
                  <c:v>-19.735565000000001</c:v>
                </c:pt>
                <c:pt idx="142">
                  <c:v>-19.962910000000001</c:v>
                </c:pt>
                <c:pt idx="143">
                  <c:v>-19.692641999999999</c:v>
                </c:pt>
                <c:pt idx="144">
                  <c:v>-19.548853000000001</c:v>
                </c:pt>
                <c:pt idx="145">
                  <c:v>-19.655760000000001</c:v>
                </c:pt>
                <c:pt idx="146">
                  <c:v>-19.499486999999998</c:v>
                </c:pt>
                <c:pt idx="147">
                  <c:v>-19.197255999999999</c:v>
                </c:pt>
                <c:pt idx="148">
                  <c:v>-19.219189</c:v>
                </c:pt>
                <c:pt idx="149">
                  <c:v>-19.227544999999999</c:v>
                </c:pt>
                <c:pt idx="150">
                  <c:v>-19.045971000000002</c:v>
                </c:pt>
                <c:pt idx="151">
                  <c:v>-18.979195000000001</c:v>
                </c:pt>
                <c:pt idx="152">
                  <c:v>-19.009744999999999</c:v>
                </c:pt>
                <c:pt idx="153">
                  <c:v>-18.852442</c:v>
                </c:pt>
                <c:pt idx="154">
                  <c:v>-18.605481999999999</c:v>
                </c:pt>
                <c:pt idx="155">
                  <c:v>-18.637995</c:v>
                </c:pt>
                <c:pt idx="156">
                  <c:v>-18.493628000000001</c:v>
                </c:pt>
                <c:pt idx="157">
                  <c:v>-18.178719999999998</c:v>
                </c:pt>
                <c:pt idx="158">
                  <c:v>-18.105806000000001</c:v>
                </c:pt>
                <c:pt idx="159">
                  <c:v>-18.190978999999999</c:v>
                </c:pt>
                <c:pt idx="160">
                  <c:v>-17.828520000000001</c:v>
                </c:pt>
                <c:pt idx="161">
                  <c:v>-17.835573</c:v>
                </c:pt>
                <c:pt idx="162">
                  <c:v>-18.126238000000001</c:v>
                </c:pt>
                <c:pt idx="163">
                  <c:v>-18.002811000000001</c:v>
                </c:pt>
                <c:pt idx="164">
                  <c:v>-17.830978000000002</c:v>
                </c:pt>
                <c:pt idx="165">
                  <c:v>-18.378</c:v>
                </c:pt>
                <c:pt idx="166">
                  <c:v>-18.470531000000001</c:v>
                </c:pt>
                <c:pt idx="167">
                  <c:v>-18.364428</c:v>
                </c:pt>
                <c:pt idx="168">
                  <c:v>-19.025639999999999</c:v>
                </c:pt>
                <c:pt idx="169">
                  <c:v>-19.727118999999998</c:v>
                </c:pt>
                <c:pt idx="170">
                  <c:v>-19.55744</c:v>
                </c:pt>
                <c:pt idx="171">
                  <c:v>-20.088536999999999</c:v>
                </c:pt>
                <c:pt idx="172">
                  <c:v>-21.372188999999999</c:v>
                </c:pt>
                <c:pt idx="173">
                  <c:v>-21.455029</c:v>
                </c:pt>
                <c:pt idx="174">
                  <c:v>-21.019251000000001</c:v>
                </c:pt>
                <c:pt idx="175">
                  <c:v>-21.298817</c:v>
                </c:pt>
                <c:pt idx="176">
                  <c:v>-21.209454999999998</c:v>
                </c:pt>
                <c:pt idx="177">
                  <c:v>-19.609596</c:v>
                </c:pt>
                <c:pt idx="178">
                  <c:v>-18.655646999999998</c:v>
                </c:pt>
                <c:pt idx="179">
                  <c:v>-18.916235</c:v>
                </c:pt>
                <c:pt idx="180">
                  <c:v>-18.325050000000001</c:v>
                </c:pt>
                <c:pt idx="181">
                  <c:v>-17.263666000000001</c:v>
                </c:pt>
                <c:pt idx="182">
                  <c:v>-17.987164</c:v>
                </c:pt>
                <c:pt idx="183">
                  <c:v>-19.010470999999999</c:v>
                </c:pt>
                <c:pt idx="184">
                  <c:v>-18.351513000000001</c:v>
                </c:pt>
                <c:pt idx="185">
                  <c:v>-19.107536</c:v>
                </c:pt>
                <c:pt idx="186">
                  <c:v>-20.373199</c:v>
                </c:pt>
                <c:pt idx="187">
                  <c:v>-19.215881</c:v>
                </c:pt>
                <c:pt idx="188">
                  <c:v>-18.073709000000001</c:v>
                </c:pt>
                <c:pt idx="189">
                  <c:v>-18.184414</c:v>
                </c:pt>
                <c:pt idx="190">
                  <c:v>-16.103912000000001</c:v>
                </c:pt>
                <c:pt idx="191">
                  <c:v>-13.69167</c:v>
                </c:pt>
                <c:pt idx="192">
                  <c:v>-13.33619</c:v>
                </c:pt>
                <c:pt idx="193">
                  <c:v>-11.920317000000001</c:v>
                </c:pt>
                <c:pt idx="194">
                  <c:v>-9.4997205999999998</c:v>
                </c:pt>
                <c:pt idx="195">
                  <c:v>-8.9323958999999995</c:v>
                </c:pt>
                <c:pt idx="196">
                  <c:v>-8.5201034999999994</c:v>
                </c:pt>
                <c:pt idx="197">
                  <c:v>-6.5480856999999997</c:v>
                </c:pt>
                <c:pt idx="198">
                  <c:v>-5.7253265000000004</c:v>
                </c:pt>
                <c:pt idx="199">
                  <c:v>-5.5810642000000001</c:v>
                </c:pt>
                <c:pt idx="200">
                  <c:v>-4.9091654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E5-4CAE-8578-981AAA3FED1B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Isolations!$N$5:$N$205</c:f>
              <c:numCache>
                <c:formatCode>General</c:formatCode>
                <c:ptCount val="201"/>
                <c:pt idx="0">
                  <c:v>2.5572244000000001E-2</c:v>
                </c:pt>
                <c:pt idx="1">
                  <c:v>1.5822038E-2</c:v>
                </c:pt>
                <c:pt idx="2">
                  <c:v>2.2496074E-3</c:v>
                </c:pt>
                <c:pt idx="3">
                  <c:v>-7.4228458000000002E-3</c:v>
                </c:pt>
                <c:pt idx="4">
                  <c:v>-9.7456816999999998E-3</c:v>
                </c:pt>
                <c:pt idx="5">
                  <c:v>-1.9352452999999999E-2</c:v>
                </c:pt>
                <c:pt idx="6">
                  <c:v>-2.5858506999999999E-2</c:v>
                </c:pt>
                <c:pt idx="7">
                  <c:v>-2.484861E-2</c:v>
                </c:pt>
                <c:pt idx="8">
                  <c:v>-4.2681426000000001E-2</c:v>
                </c:pt>
                <c:pt idx="9">
                  <c:v>-6.7522101000000001E-2</c:v>
                </c:pt>
                <c:pt idx="10">
                  <c:v>-7.8890352999999996E-2</c:v>
                </c:pt>
                <c:pt idx="11">
                  <c:v>-0.10938808</c:v>
                </c:pt>
                <c:pt idx="12">
                  <c:v>-0.17511061</c:v>
                </c:pt>
                <c:pt idx="13">
                  <c:v>-0.23393348</c:v>
                </c:pt>
                <c:pt idx="14">
                  <c:v>-0.30563706000000002</c:v>
                </c:pt>
                <c:pt idx="15">
                  <c:v>-0.45452827000000001</c:v>
                </c:pt>
                <c:pt idx="16">
                  <c:v>-0.63252680999999999</c:v>
                </c:pt>
                <c:pt idx="17">
                  <c:v>-0.80187976000000005</c:v>
                </c:pt>
                <c:pt idx="18">
                  <c:v>-1.0216944999999999</c:v>
                </c:pt>
                <c:pt idx="19">
                  <c:v>-1.2885542000000001</c:v>
                </c:pt>
                <c:pt idx="20">
                  <c:v>-1.5051167999999999</c:v>
                </c:pt>
                <c:pt idx="21">
                  <c:v>-1.7069409</c:v>
                </c:pt>
                <c:pt idx="22">
                  <c:v>-1.9523416</c:v>
                </c:pt>
                <c:pt idx="23">
                  <c:v>-2.1736917</c:v>
                </c:pt>
                <c:pt idx="24">
                  <c:v>-2.3334359999999998</c:v>
                </c:pt>
                <c:pt idx="25">
                  <c:v>-2.5455698999999998</c:v>
                </c:pt>
                <c:pt idx="26">
                  <c:v>-2.8014112</c:v>
                </c:pt>
                <c:pt idx="27">
                  <c:v>-3.0134318000000002</c:v>
                </c:pt>
                <c:pt idx="28">
                  <c:v>-3.232856</c:v>
                </c:pt>
                <c:pt idx="29">
                  <c:v>-3.5285163000000002</c:v>
                </c:pt>
                <c:pt idx="30">
                  <c:v>-3.8210229999999998</c:v>
                </c:pt>
                <c:pt idx="31">
                  <c:v>-4.0698775999999999</c:v>
                </c:pt>
                <c:pt idx="32">
                  <c:v>-4.3780956</c:v>
                </c:pt>
                <c:pt idx="33">
                  <c:v>-4.7303042</c:v>
                </c:pt>
                <c:pt idx="34">
                  <c:v>-5.0191407000000003</c:v>
                </c:pt>
                <c:pt idx="35">
                  <c:v>-5.3095736999999996</c:v>
                </c:pt>
                <c:pt idx="36">
                  <c:v>-5.6914123999999999</c:v>
                </c:pt>
                <c:pt idx="37">
                  <c:v>-6.0425959000000002</c:v>
                </c:pt>
                <c:pt idx="38">
                  <c:v>-6.3453784000000004</c:v>
                </c:pt>
                <c:pt idx="39">
                  <c:v>-6.7630610000000004</c:v>
                </c:pt>
                <c:pt idx="40">
                  <c:v>-7.1680932000000004</c:v>
                </c:pt>
                <c:pt idx="41">
                  <c:v>-7.4762278000000002</c:v>
                </c:pt>
                <c:pt idx="42">
                  <c:v>-7.8669291000000001</c:v>
                </c:pt>
                <c:pt idx="43">
                  <c:v>-8.3380326999999994</c:v>
                </c:pt>
                <c:pt idx="44">
                  <c:v>-8.6917399999999994</c:v>
                </c:pt>
                <c:pt idx="45">
                  <c:v>-9.0649947999999991</c:v>
                </c:pt>
                <c:pt idx="46">
                  <c:v>-9.5686549999999997</c:v>
                </c:pt>
                <c:pt idx="47">
                  <c:v>-9.9861050000000002</c:v>
                </c:pt>
                <c:pt idx="48">
                  <c:v>-10.317088999999999</c:v>
                </c:pt>
                <c:pt idx="49">
                  <c:v>-10.783690999999999</c:v>
                </c:pt>
                <c:pt idx="50">
                  <c:v>-11.281546000000001</c:v>
                </c:pt>
                <c:pt idx="51">
                  <c:v>-11.580688</c:v>
                </c:pt>
                <c:pt idx="52">
                  <c:v>-11.853581</c:v>
                </c:pt>
                <c:pt idx="53">
                  <c:v>-12.216089</c:v>
                </c:pt>
                <c:pt idx="54">
                  <c:v>-12.455037000000001</c:v>
                </c:pt>
                <c:pt idx="55">
                  <c:v>-12.513856000000001</c:v>
                </c:pt>
                <c:pt idx="56">
                  <c:v>-12.662888000000001</c:v>
                </c:pt>
                <c:pt idx="57">
                  <c:v>-12.885263999999999</c:v>
                </c:pt>
                <c:pt idx="58">
                  <c:v>-12.89974</c:v>
                </c:pt>
                <c:pt idx="59">
                  <c:v>-12.8401</c:v>
                </c:pt>
                <c:pt idx="60">
                  <c:v>-13.016664</c:v>
                </c:pt>
                <c:pt idx="61">
                  <c:v>-13.098716</c:v>
                </c:pt>
                <c:pt idx="62">
                  <c:v>-13.008684000000001</c:v>
                </c:pt>
                <c:pt idx="63">
                  <c:v>-13.089684</c:v>
                </c:pt>
                <c:pt idx="64">
                  <c:v>-13.162005000000001</c:v>
                </c:pt>
                <c:pt idx="65">
                  <c:v>-12.966671</c:v>
                </c:pt>
                <c:pt idx="66">
                  <c:v>-12.799765000000001</c:v>
                </c:pt>
                <c:pt idx="67">
                  <c:v>-12.703419999999999</c:v>
                </c:pt>
                <c:pt idx="68">
                  <c:v>-12.504942</c:v>
                </c:pt>
                <c:pt idx="69">
                  <c:v>-12.247745</c:v>
                </c:pt>
                <c:pt idx="70">
                  <c:v>-12.153399</c:v>
                </c:pt>
                <c:pt idx="71">
                  <c:v>-12.082553000000001</c:v>
                </c:pt>
                <c:pt idx="72">
                  <c:v>-11.921215999999999</c:v>
                </c:pt>
                <c:pt idx="73">
                  <c:v>-11.803283</c:v>
                </c:pt>
                <c:pt idx="74">
                  <c:v>-11.827826</c:v>
                </c:pt>
                <c:pt idx="75">
                  <c:v>-11.655386</c:v>
                </c:pt>
                <c:pt idx="76">
                  <c:v>-11.375128999999999</c:v>
                </c:pt>
                <c:pt idx="77">
                  <c:v>-11.253102999999999</c:v>
                </c:pt>
                <c:pt idx="78">
                  <c:v>-11.043671</c:v>
                </c:pt>
                <c:pt idx="79">
                  <c:v>-10.656851</c:v>
                </c:pt>
                <c:pt idx="80">
                  <c:v>-10.426924</c:v>
                </c:pt>
                <c:pt idx="81">
                  <c:v>-10.34418</c:v>
                </c:pt>
                <c:pt idx="82">
                  <c:v>-10.045007999999999</c:v>
                </c:pt>
                <c:pt idx="83">
                  <c:v>-9.7571887999999998</c:v>
                </c:pt>
                <c:pt idx="84">
                  <c:v>-9.7388963999999998</c:v>
                </c:pt>
                <c:pt idx="85">
                  <c:v>-9.6685552999999995</c:v>
                </c:pt>
                <c:pt idx="86">
                  <c:v>-9.4654311999999994</c:v>
                </c:pt>
                <c:pt idx="87">
                  <c:v>-9.4976482000000004</c:v>
                </c:pt>
                <c:pt idx="88">
                  <c:v>-9.6282786999999992</c:v>
                </c:pt>
                <c:pt idx="89">
                  <c:v>-9.5275058999999995</c:v>
                </c:pt>
                <c:pt idx="90">
                  <c:v>-9.5323914999999992</c:v>
                </c:pt>
                <c:pt idx="91">
                  <c:v>-9.6748218999999995</c:v>
                </c:pt>
                <c:pt idx="92">
                  <c:v>-9.6388998000000008</c:v>
                </c:pt>
                <c:pt idx="93">
                  <c:v>-9.6136522000000006</c:v>
                </c:pt>
                <c:pt idx="94">
                  <c:v>-9.7376003000000004</c:v>
                </c:pt>
                <c:pt idx="95">
                  <c:v>-9.7133254999999998</c:v>
                </c:pt>
                <c:pt idx="96">
                  <c:v>-9.6352996999999991</c:v>
                </c:pt>
                <c:pt idx="97">
                  <c:v>-9.7046641999999999</c:v>
                </c:pt>
                <c:pt idx="98">
                  <c:v>-9.6963539000000001</c:v>
                </c:pt>
                <c:pt idx="99">
                  <c:v>-9.6543750999999993</c:v>
                </c:pt>
                <c:pt idx="100">
                  <c:v>-9.7307854000000003</c:v>
                </c:pt>
                <c:pt idx="101">
                  <c:v>-9.7826509000000001</c:v>
                </c:pt>
                <c:pt idx="102">
                  <c:v>-9.7714652999999991</c:v>
                </c:pt>
                <c:pt idx="103">
                  <c:v>-9.8303127000000003</c:v>
                </c:pt>
                <c:pt idx="104">
                  <c:v>-9.8794784999999994</c:v>
                </c:pt>
                <c:pt idx="105">
                  <c:v>-9.9081392000000008</c:v>
                </c:pt>
                <c:pt idx="106">
                  <c:v>-10.005616</c:v>
                </c:pt>
                <c:pt idx="107">
                  <c:v>-10.083273999999999</c:v>
                </c:pt>
                <c:pt idx="108">
                  <c:v>-10.122139000000001</c:v>
                </c:pt>
                <c:pt idx="109">
                  <c:v>-10.226487000000001</c:v>
                </c:pt>
                <c:pt idx="110">
                  <c:v>-10.284660000000001</c:v>
                </c:pt>
                <c:pt idx="111">
                  <c:v>-10.379364000000001</c:v>
                </c:pt>
                <c:pt idx="112">
                  <c:v>-10.570254</c:v>
                </c:pt>
                <c:pt idx="113">
                  <c:v>-10.733388</c:v>
                </c:pt>
                <c:pt idx="114">
                  <c:v>-10.916955</c:v>
                </c:pt>
                <c:pt idx="115">
                  <c:v>-11.242518</c:v>
                </c:pt>
                <c:pt idx="116">
                  <c:v>-11.522277000000001</c:v>
                </c:pt>
                <c:pt idx="117">
                  <c:v>-11.824389999999999</c:v>
                </c:pt>
                <c:pt idx="118">
                  <c:v>-12.286022000000001</c:v>
                </c:pt>
                <c:pt idx="119">
                  <c:v>-12.788629999999999</c:v>
                </c:pt>
                <c:pt idx="120">
                  <c:v>-13.247750999999999</c:v>
                </c:pt>
                <c:pt idx="121">
                  <c:v>-13.847448999999999</c:v>
                </c:pt>
                <c:pt idx="122">
                  <c:v>-14.601749</c:v>
                </c:pt>
                <c:pt idx="123">
                  <c:v>-15.362731999999999</c:v>
                </c:pt>
                <c:pt idx="124">
                  <c:v>-16.148588</c:v>
                </c:pt>
                <c:pt idx="125">
                  <c:v>-17.151855000000001</c:v>
                </c:pt>
                <c:pt idx="126">
                  <c:v>-18.226921000000001</c:v>
                </c:pt>
                <c:pt idx="127">
                  <c:v>-19.076955999999999</c:v>
                </c:pt>
                <c:pt idx="128">
                  <c:v>-19.954028999999998</c:v>
                </c:pt>
                <c:pt idx="129">
                  <c:v>-21.130597999999999</c:v>
                </c:pt>
                <c:pt idx="130">
                  <c:v>-22.033707</c:v>
                </c:pt>
                <c:pt idx="131">
                  <c:v>-22.599497</c:v>
                </c:pt>
                <c:pt idx="132">
                  <c:v>-23.403631000000001</c:v>
                </c:pt>
                <c:pt idx="133">
                  <c:v>-24.502199000000001</c:v>
                </c:pt>
                <c:pt idx="134">
                  <c:v>-24.657033999999999</c:v>
                </c:pt>
                <c:pt idx="135">
                  <c:v>-24.477594</c:v>
                </c:pt>
                <c:pt idx="136">
                  <c:v>-24.501850000000001</c:v>
                </c:pt>
                <c:pt idx="137">
                  <c:v>-24.084520000000001</c:v>
                </c:pt>
                <c:pt idx="138">
                  <c:v>-22.602205000000001</c:v>
                </c:pt>
                <c:pt idx="139">
                  <c:v>-21.449064</c:v>
                </c:pt>
                <c:pt idx="140">
                  <c:v>-20.551504000000001</c:v>
                </c:pt>
                <c:pt idx="141">
                  <c:v>-19.219232999999999</c:v>
                </c:pt>
                <c:pt idx="142">
                  <c:v>-17.787845999999998</c:v>
                </c:pt>
                <c:pt idx="143">
                  <c:v>-16.890685999999999</c:v>
                </c:pt>
                <c:pt idx="144">
                  <c:v>-15.942121</c:v>
                </c:pt>
                <c:pt idx="145">
                  <c:v>-14.792280999999999</c:v>
                </c:pt>
                <c:pt idx="146">
                  <c:v>-13.884582999999999</c:v>
                </c:pt>
                <c:pt idx="147">
                  <c:v>-13.161752</c:v>
                </c:pt>
                <c:pt idx="148">
                  <c:v>-12.263002</c:v>
                </c:pt>
                <c:pt idx="149">
                  <c:v>-11.511454000000001</c:v>
                </c:pt>
                <c:pt idx="150">
                  <c:v>-10.908383000000001</c:v>
                </c:pt>
                <c:pt idx="151">
                  <c:v>-10.219851999999999</c:v>
                </c:pt>
                <c:pt idx="152">
                  <c:v>-9.5781822000000005</c:v>
                </c:pt>
                <c:pt idx="153">
                  <c:v>-9.1149930999999995</c:v>
                </c:pt>
                <c:pt idx="154">
                  <c:v>-8.5902022999999996</c:v>
                </c:pt>
                <c:pt idx="155">
                  <c:v>-8.1196604000000008</c:v>
                </c:pt>
                <c:pt idx="156">
                  <c:v>-7.7792912000000003</c:v>
                </c:pt>
                <c:pt idx="157">
                  <c:v>-7.4208951000000001</c:v>
                </c:pt>
                <c:pt idx="158">
                  <c:v>-7.0297365000000003</c:v>
                </c:pt>
                <c:pt idx="159">
                  <c:v>-6.7514415000000003</c:v>
                </c:pt>
                <c:pt idx="160">
                  <c:v>-6.4894280000000002</c:v>
                </c:pt>
                <c:pt idx="161">
                  <c:v>-6.1670327</c:v>
                </c:pt>
                <c:pt idx="162">
                  <c:v>-5.8666315000000004</c:v>
                </c:pt>
                <c:pt idx="163">
                  <c:v>-5.6601790999999997</c:v>
                </c:pt>
                <c:pt idx="164">
                  <c:v>-5.3910713000000001</c:v>
                </c:pt>
                <c:pt idx="165">
                  <c:v>-5.0958996000000001</c:v>
                </c:pt>
                <c:pt idx="166">
                  <c:v>-4.9094715000000004</c:v>
                </c:pt>
                <c:pt idx="167">
                  <c:v>-4.7169628000000001</c:v>
                </c:pt>
                <c:pt idx="168">
                  <c:v>-4.4339991000000003</c:v>
                </c:pt>
                <c:pt idx="169">
                  <c:v>-4.2501860000000002</c:v>
                </c:pt>
                <c:pt idx="170">
                  <c:v>-4.0989675999999999</c:v>
                </c:pt>
                <c:pt idx="171">
                  <c:v>-3.8439578999999999</c:v>
                </c:pt>
                <c:pt idx="172">
                  <c:v>-3.6703093</c:v>
                </c:pt>
                <c:pt idx="173">
                  <c:v>-3.5718671999999998</c:v>
                </c:pt>
                <c:pt idx="174">
                  <c:v>-3.3711213999999998</c:v>
                </c:pt>
                <c:pt idx="175">
                  <c:v>-3.2200315000000002</c:v>
                </c:pt>
                <c:pt idx="176">
                  <c:v>-3.2030435000000002</c:v>
                </c:pt>
                <c:pt idx="177">
                  <c:v>-3.1128222999999999</c:v>
                </c:pt>
                <c:pt idx="178">
                  <c:v>-2.9940557000000001</c:v>
                </c:pt>
                <c:pt idx="179">
                  <c:v>-3.0247042</c:v>
                </c:pt>
                <c:pt idx="180">
                  <c:v>-3.0753781999999998</c:v>
                </c:pt>
                <c:pt idx="181">
                  <c:v>-3.0053787000000001</c:v>
                </c:pt>
                <c:pt idx="182">
                  <c:v>-3.0038499999999999</c:v>
                </c:pt>
                <c:pt idx="183">
                  <c:v>-3.1795111</c:v>
                </c:pt>
                <c:pt idx="184">
                  <c:v>-3.2185087000000001</c:v>
                </c:pt>
                <c:pt idx="185">
                  <c:v>-3.0997108999999998</c:v>
                </c:pt>
                <c:pt idx="186">
                  <c:v>-3.2683439000000001</c:v>
                </c:pt>
                <c:pt idx="187">
                  <c:v>-3.4610596</c:v>
                </c:pt>
                <c:pt idx="188">
                  <c:v>-3.1765677999999999</c:v>
                </c:pt>
                <c:pt idx="189">
                  <c:v>-3.1619902</c:v>
                </c:pt>
                <c:pt idx="190">
                  <c:v>-3.5735530999999998</c:v>
                </c:pt>
                <c:pt idx="191">
                  <c:v>-3.1811326000000002</c:v>
                </c:pt>
                <c:pt idx="192">
                  <c:v>-2.8558737999999999</c:v>
                </c:pt>
                <c:pt idx="193">
                  <c:v>-3.4916425000000002</c:v>
                </c:pt>
                <c:pt idx="194">
                  <c:v>-3.1846399000000001</c:v>
                </c:pt>
                <c:pt idx="195">
                  <c:v>-2.5086648</c:v>
                </c:pt>
                <c:pt idx="196">
                  <c:v>-3.2362242000000001</c:v>
                </c:pt>
                <c:pt idx="197">
                  <c:v>-3.2952416000000002</c:v>
                </c:pt>
                <c:pt idx="198">
                  <c:v>-2.4576476</c:v>
                </c:pt>
                <c:pt idx="199">
                  <c:v>-2.3657040999999999</c:v>
                </c:pt>
                <c:pt idx="200">
                  <c:v>-2.3390262000000002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E5-4CAE-8578-981AAA3FE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1744"/>
        <c:axId val="113233920"/>
      </c:scatterChart>
      <c:valAx>
        <c:axId val="113231744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233920"/>
        <c:crosses val="autoZero"/>
        <c:crossBetween val="midCat"/>
        <c:majorUnit val="2"/>
      </c:valAx>
      <c:valAx>
        <c:axId val="113233920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231744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2307416666920341"/>
          <c:y val="0.67370188101487305"/>
          <c:w val="0.28181977502427663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4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Response'!$F$3:$F$103</c:f>
              <c:numCache>
                <c:formatCode>General</c:formatCode>
                <c:ptCount val="101"/>
                <c:pt idx="0">
                  <c:v>-14.176513</c:v>
                </c:pt>
                <c:pt idx="1">
                  <c:v>-14.472936000000001</c:v>
                </c:pt>
                <c:pt idx="2">
                  <c:v>-14.598953</c:v>
                </c:pt>
                <c:pt idx="3">
                  <c:v>-15.000278</c:v>
                </c:pt>
                <c:pt idx="4">
                  <c:v>-15.315327</c:v>
                </c:pt>
                <c:pt idx="5">
                  <c:v>-15.600682000000001</c:v>
                </c:pt>
                <c:pt idx="6">
                  <c:v>-15.531114000000001</c:v>
                </c:pt>
                <c:pt idx="7">
                  <c:v>-15.829688000000001</c:v>
                </c:pt>
                <c:pt idx="8">
                  <c:v>-16.041927000000001</c:v>
                </c:pt>
                <c:pt idx="9">
                  <c:v>-16.218195000000001</c:v>
                </c:pt>
                <c:pt idx="10">
                  <c:v>-16.121645000000001</c:v>
                </c:pt>
                <c:pt idx="11">
                  <c:v>-16.366589000000001</c:v>
                </c:pt>
                <c:pt idx="12">
                  <c:v>-16.722930999999999</c:v>
                </c:pt>
                <c:pt idx="13">
                  <c:v>-16.520641000000001</c:v>
                </c:pt>
                <c:pt idx="14">
                  <c:v>-16.502023999999999</c:v>
                </c:pt>
                <c:pt idx="15">
                  <c:v>-16.533176000000001</c:v>
                </c:pt>
                <c:pt idx="16">
                  <c:v>-16.913139000000001</c:v>
                </c:pt>
                <c:pt idx="17">
                  <c:v>-16.813949999999998</c:v>
                </c:pt>
                <c:pt idx="18">
                  <c:v>-16.767948000000001</c:v>
                </c:pt>
                <c:pt idx="19">
                  <c:v>-16.965425</c:v>
                </c:pt>
                <c:pt idx="20">
                  <c:v>-17.273482999999999</c:v>
                </c:pt>
                <c:pt idx="21">
                  <c:v>-17.132090000000002</c:v>
                </c:pt>
                <c:pt idx="22">
                  <c:v>-16.821156999999999</c:v>
                </c:pt>
                <c:pt idx="23">
                  <c:v>-16.790427999999999</c:v>
                </c:pt>
                <c:pt idx="24">
                  <c:v>-16.738548000000002</c:v>
                </c:pt>
                <c:pt idx="25">
                  <c:v>-16.400663000000002</c:v>
                </c:pt>
                <c:pt idx="26">
                  <c:v>-15.831026</c:v>
                </c:pt>
                <c:pt idx="27">
                  <c:v>-15.586942000000001</c:v>
                </c:pt>
                <c:pt idx="28">
                  <c:v>-15.509038</c:v>
                </c:pt>
                <c:pt idx="29">
                  <c:v>-15.125408999999999</c:v>
                </c:pt>
                <c:pt idx="30">
                  <c:v>-14.541677</c:v>
                </c:pt>
                <c:pt idx="31">
                  <c:v>-14.210926000000001</c:v>
                </c:pt>
                <c:pt idx="32">
                  <c:v>-13.9977</c:v>
                </c:pt>
                <c:pt idx="33">
                  <c:v>-13.667794000000001</c:v>
                </c:pt>
                <c:pt idx="34">
                  <c:v>-13.228683999999999</c:v>
                </c:pt>
                <c:pt idx="35">
                  <c:v>-12.948071000000001</c:v>
                </c:pt>
                <c:pt idx="36">
                  <c:v>-12.904923</c:v>
                </c:pt>
                <c:pt idx="37">
                  <c:v>-12.695691</c:v>
                </c:pt>
                <c:pt idx="38">
                  <c:v>-12.294395</c:v>
                </c:pt>
                <c:pt idx="39">
                  <c:v>-11.917657</c:v>
                </c:pt>
                <c:pt idx="40">
                  <c:v>-11.679544999999999</c:v>
                </c:pt>
                <c:pt idx="41">
                  <c:v>-11.292246</c:v>
                </c:pt>
                <c:pt idx="42">
                  <c:v>-10.790575</c:v>
                </c:pt>
                <c:pt idx="43">
                  <c:v>-10.334925999999999</c:v>
                </c:pt>
                <c:pt idx="44">
                  <c:v>-10.025022</c:v>
                </c:pt>
                <c:pt idx="45">
                  <c:v>-9.6234120999999995</c:v>
                </c:pt>
                <c:pt idx="46">
                  <c:v>-9.1269864999999992</c:v>
                </c:pt>
                <c:pt idx="47">
                  <c:v>-8.6715573999999993</c:v>
                </c:pt>
                <c:pt idx="48">
                  <c:v>-8.3102608</c:v>
                </c:pt>
                <c:pt idx="49">
                  <c:v>-7.8897214</c:v>
                </c:pt>
                <c:pt idx="50">
                  <c:v>-7.4635667999999997</c:v>
                </c:pt>
                <c:pt idx="51">
                  <c:v>-7.0724806999999998</c:v>
                </c:pt>
                <c:pt idx="52">
                  <c:v>-6.7533946</c:v>
                </c:pt>
                <c:pt idx="53">
                  <c:v>-6.4325504000000002</c:v>
                </c:pt>
                <c:pt idx="54">
                  <c:v>-6.0825176000000001</c:v>
                </c:pt>
                <c:pt idx="55">
                  <c:v>-5.7441205999999996</c:v>
                </c:pt>
                <c:pt idx="56">
                  <c:v>-5.4390029999999996</c:v>
                </c:pt>
                <c:pt idx="57">
                  <c:v>-5.1616378000000003</c:v>
                </c:pt>
                <c:pt idx="58">
                  <c:v>-4.8813352999999999</c:v>
                </c:pt>
                <c:pt idx="59">
                  <c:v>-4.6331300999999998</c:v>
                </c:pt>
                <c:pt idx="60">
                  <c:v>-4.4020432999999999</c:v>
                </c:pt>
                <c:pt idx="61">
                  <c:v>-4.1905264999999998</c:v>
                </c:pt>
                <c:pt idx="62">
                  <c:v>-3.973732</c:v>
                </c:pt>
                <c:pt idx="63">
                  <c:v>-3.7650199</c:v>
                </c:pt>
                <c:pt idx="64">
                  <c:v>-3.5711634000000001</c:v>
                </c:pt>
                <c:pt idx="65">
                  <c:v>-3.4003448000000001</c:v>
                </c:pt>
                <c:pt idx="66">
                  <c:v>-3.2313931</c:v>
                </c:pt>
                <c:pt idx="67">
                  <c:v>-3.0823936000000001</c:v>
                </c:pt>
                <c:pt idx="68">
                  <c:v>-2.9424405</c:v>
                </c:pt>
                <c:pt idx="69">
                  <c:v>-2.8251021000000001</c:v>
                </c:pt>
                <c:pt idx="70">
                  <c:v>-2.7115312</c:v>
                </c:pt>
                <c:pt idx="71">
                  <c:v>-2.6151724000000001</c:v>
                </c:pt>
                <c:pt idx="72">
                  <c:v>-2.5279953000000002</c:v>
                </c:pt>
                <c:pt idx="73">
                  <c:v>-2.4520848000000002</c:v>
                </c:pt>
                <c:pt idx="74">
                  <c:v>-2.3809512000000002</c:v>
                </c:pt>
                <c:pt idx="75">
                  <c:v>-2.3222383999999998</c:v>
                </c:pt>
                <c:pt idx="76">
                  <c:v>-2.2628701000000002</c:v>
                </c:pt>
                <c:pt idx="77">
                  <c:v>-2.2137837</c:v>
                </c:pt>
                <c:pt idx="78">
                  <c:v>-2.1689612999999999</c:v>
                </c:pt>
                <c:pt idx="79">
                  <c:v>-2.1309643</c:v>
                </c:pt>
                <c:pt idx="80">
                  <c:v>-2.0895161999999998</c:v>
                </c:pt>
                <c:pt idx="81">
                  <c:v>-2.0633197000000001</c:v>
                </c:pt>
                <c:pt idx="82">
                  <c:v>-2.0265949000000001</c:v>
                </c:pt>
                <c:pt idx="83">
                  <c:v>-2.0025567999999998</c:v>
                </c:pt>
                <c:pt idx="84">
                  <c:v>-1.9718783</c:v>
                </c:pt>
                <c:pt idx="85">
                  <c:v>-1.947878</c:v>
                </c:pt>
                <c:pt idx="86">
                  <c:v>-1.9240797999999999</c:v>
                </c:pt>
                <c:pt idx="87">
                  <c:v>-1.9055214</c:v>
                </c:pt>
                <c:pt idx="88">
                  <c:v>-1.8798733999999999</c:v>
                </c:pt>
                <c:pt idx="89">
                  <c:v>-1.8660083000000001</c:v>
                </c:pt>
                <c:pt idx="90">
                  <c:v>-1.8428736999999999</c:v>
                </c:pt>
                <c:pt idx="91">
                  <c:v>-1.8246874</c:v>
                </c:pt>
                <c:pt idx="92">
                  <c:v>-1.8081076</c:v>
                </c:pt>
                <c:pt idx="93">
                  <c:v>-1.7949812000000001</c:v>
                </c:pt>
                <c:pt idx="94">
                  <c:v>-1.7750440000000001</c:v>
                </c:pt>
                <c:pt idx="95">
                  <c:v>-1.7726215999999999</c:v>
                </c:pt>
                <c:pt idx="96">
                  <c:v>-1.7543793999999999</c:v>
                </c:pt>
                <c:pt idx="97">
                  <c:v>-1.7497265</c:v>
                </c:pt>
                <c:pt idx="98">
                  <c:v>-1.7393106</c:v>
                </c:pt>
                <c:pt idx="99">
                  <c:v>-1.7336396000000001</c:v>
                </c:pt>
                <c:pt idx="100">
                  <c:v>-1.7219774000000001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51-4831-9320-1ED6D22C315C}"/>
            </c:ext>
          </c:extLst>
        </c:ser>
        <c:ser>
          <c:idx val="0"/>
          <c:order val="1"/>
          <c:tx>
            <c:v>4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Response'!$P$3:$P$103</c:f>
              <c:numCache>
                <c:formatCode>General</c:formatCode>
                <c:ptCount val="101"/>
                <c:pt idx="0">
                  <c:v>-12.645657999999999</c:v>
                </c:pt>
                <c:pt idx="1">
                  <c:v>-12.731441999999999</c:v>
                </c:pt>
                <c:pt idx="2">
                  <c:v>-12.914273</c:v>
                </c:pt>
                <c:pt idx="3">
                  <c:v>-12.973456000000001</c:v>
                </c:pt>
                <c:pt idx="4">
                  <c:v>-12.981730000000001</c:v>
                </c:pt>
                <c:pt idx="5">
                  <c:v>-13.022587</c:v>
                </c:pt>
                <c:pt idx="6">
                  <c:v>-13.196498</c:v>
                </c:pt>
                <c:pt idx="7">
                  <c:v>-13.248581</c:v>
                </c:pt>
                <c:pt idx="8">
                  <c:v>-13.456996</c:v>
                </c:pt>
                <c:pt idx="9">
                  <c:v>-13.794912999999999</c:v>
                </c:pt>
                <c:pt idx="10">
                  <c:v>-14.075351</c:v>
                </c:pt>
                <c:pt idx="11">
                  <c:v>-14.166615999999999</c:v>
                </c:pt>
                <c:pt idx="12">
                  <c:v>-14.244107</c:v>
                </c:pt>
                <c:pt idx="13">
                  <c:v>-14.419101</c:v>
                </c:pt>
                <c:pt idx="14">
                  <c:v>-14.429850999999999</c:v>
                </c:pt>
                <c:pt idx="15">
                  <c:v>-14.462726999999999</c:v>
                </c:pt>
                <c:pt idx="16">
                  <c:v>-14.888344999999999</c:v>
                </c:pt>
                <c:pt idx="17">
                  <c:v>-15.807796</c:v>
                </c:pt>
                <c:pt idx="18">
                  <c:v>-16.593081999999999</c:v>
                </c:pt>
                <c:pt idx="19">
                  <c:v>-17.195581000000001</c:v>
                </c:pt>
                <c:pt idx="20">
                  <c:v>-18.112392</c:v>
                </c:pt>
                <c:pt idx="21">
                  <c:v>-18.944341999999999</c:v>
                </c:pt>
                <c:pt idx="22">
                  <c:v>-19.133785</c:v>
                </c:pt>
                <c:pt idx="23">
                  <c:v>-19.066364</c:v>
                </c:pt>
                <c:pt idx="24">
                  <c:v>-19.376944000000002</c:v>
                </c:pt>
                <c:pt idx="25">
                  <c:v>-19.642986000000001</c:v>
                </c:pt>
                <c:pt idx="26">
                  <c:v>-19.35088</c:v>
                </c:pt>
                <c:pt idx="27">
                  <c:v>-19.033897</c:v>
                </c:pt>
                <c:pt idx="28">
                  <c:v>-19.115807</c:v>
                </c:pt>
                <c:pt idx="29">
                  <c:v>-19.073425</c:v>
                </c:pt>
                <c:pt idx="30">
                  <c:v>-18.395033000000002</c:v>
                </c:pt>
                <c:pt idx="31">
                  <c:v>-17.767717000000001</c:v>
                </c:pt>
                <c:pt idx="32">
                  <c:v>-17.424976000000001</c:v>
                </c:pt>
                <c:pt idx="33">
                  <c:v>-16.858795000000001</c:v>
                </c:pt>
                <c:pt idx="34">
                  <c:v>-16.033331</c:v>
                </c:pt>
                <c:pt idx="35">
                  <c:v>-15.361732</c:v>
                </c:pt>
                <c:pt idx="36">
                  <c:v>-14.995601000000001</c:v>
                </c:pt>
                <c:pt idx="37">
                  <c:v>-14.481799000000001</c:v>
                </c:pt>
                <c:pt idx="38">
                  <c:v>-13.847796000000001</c:v>
                </c:pt>
                <c:pt idx="39">
                  <c:v>-13.240753</c:v>
                </c:pt>
                <c:pt idx="40">
                  <c:v>-12.776565</c:v>
                </c:pt>
                <c:pt idx="41">
                  <c:v>-12.209809999999999</c:v>
                </c:pt>
                <c:pt idx="42">
                  <c:v>-11.534098</c:v>
                </c:pt>
                <c:pt idx="43">
                  <c:v>-10.935974</c:v>
                </c:pt>
                <c:pt idx="44">
                  <c:v>-10.462287</c:v>
                </c:pt>
                <c:pt idx="45">
                  <c:v>-9.9457655000000003</c:v>
                </c:pt>
                <c:pt idx="46">
                  <c:v>-9.3527269000000004</c:v>
                </c:pt>
                <c:pt idx="47">
                  <c:v>-8.8349799999999998</c:v>
                </c:pt>
                <c:pt idx="48">
                  <c:v>-8.3964119000000004</c:v>
                </c:pt>
                <c:pt idx="49">
                  <c:v>-7.9450792999999997</c:v>
                </c:pt>
                <c:pt idx="50">
                  <c:v>-7.4899868999999999</c:v>
                </c:pt>
                <c:pt idx="51">
                  <c:v>-7.0926356000000004</c:v>
                </c:pt>
                <c:pt idx="52">
                  <c:v>-6.7340559999999998</c:v>
                </c:pt>
                <c:pt idx="53">
                  <c:v>-6.3652934999999999</c:v>
                </c:pt>
                <c:pt idx="54">
                  <c:v>-5.9894147000000002</c:v>
                </c:pt>
                <c:pt idx="55">
                  <c:v>-5.6474595000000001</c:v>
                </c:pt>
                <c:pt idx="56">
                  <c:v>-5.3345623</c:v>
                </c:pt>
                <c:pt idx="57">
                  <c:v>-5.0394711000000001</c:v>
                </c:pt>
                <c:pt idx="58">
                  <c:v>-4.7539119999999997</c:v>
                </c:pt>
                <c:pt idx="59">
                  <c:v>-4.5030559999999999</c:v>
                </c:pt>
                <c:pt idx="60">
                  <c:v>-4.2730198000000001</c:v>
                </c:pt>
                <c:pt idx="61">
                  <c:v>-4.0660185999999996</c:v>
                </c:pt>
                <c:pt idx="62">
                  <c:v>-3.8732962999999998</c:v>
                </c:pt>
                <c:pt idx="63">
                  <c:v>-3.6964841000000002</c:v>
                </c:pt>
                <c:pt idx="64">
                  <c:v>-3.5340311999999998</c:v>
                </c:pt>
                <c:pt idx="65">
                  <c:v>-3.3881310999999998</c:v>
                </c:pt>
                <c:pt idx="66">
                  <c:v>-3.2451767999999999</c:v>
                </c:pt>
                <c:pt idx="67">
                  <c:v>-3.1158879000000002</c:v>
                </c:pt>
                <c:pt idx="68">
                  <c:v>-2.9981705999999999</c:v>
                </c:pt>
                <c:pt idx="69">
                  <c:v>-2.8949201000000002</c:v>
                </c:pt>
                <c:pt idx="70">
                  <c:v>-2.7923412000000001</c:v>
                </c:pt>
                <c:pt idx="71">
                  <c:v>-2.6950147000000002</c:v>
                </c:pt>
                <c:pt idx="72">
                  <c:v>-2.6090268999999999</c:v>
                </c:pt>
                <c:pt idx="73">
                  <c:v>-2.5299486999999998</c:v>
                </c:pt>
                <c:pt idx="74">
                  <c:v>-2.4552163999999999</c:v>
                </c:pt>
                <c:pt idx="75">
                  <c:v>-2.3855276000000001</c:v>
                </c:pt>
                <c:pt idx="76">
                  <c:v>-2.3244463999999998</c:v>
                </c:pt>
                <c:pt idx="77">
                  <c:v>-2.2692722999999999</c:v>
                </c:pt>
                <c:pt idx="78">
                  <c:v>-2.2182290999999998</c:v>
                </c:pt>
                <c:pt idx="79">
                  <c:v>-2.1722388000000001</c:v>
                </c:pt>
                <c:pt idx="80">
                  <c:v>-2.1275765999999998</c:v>
                </c:pt>
                <c:pt idx="81">
                  <c:v>-2.0867089999999999</c:v>
                </c:pt>
                <c:pt idx="82">
                  <c:v>-2.0483530000000001</c:v>
                </c:pt>
                <c:pt idx="83">
                  <c:v>-2.0154757000000001</c:v>
                </c:pt>
                <c:pt idx="84">
                  <c:v>-1.9811536000000001</c:v>
                </c:pt>
                <c:pt idx="85">
                  <c:v>-1.9527848999999999</c:v>
                </c:pt>
                <c:pt idx="86">
                  <c:v>-1.9255568999999999</c:v>
                </c:pt>
                <c:pt idx="87">
                  <c:v>-1.8986187000000001</c:v>
                </c:pt>
                <c:pt idx="88">
                  <c:v>-1.8735225</c:v>
                </c:pt>
                <c:pt idx="89">
                  <c:v>-1.8488161999999999</c:v>
                </c:pt>
                <c:pt idx="90">
                  <c:v>-1.8276038999999999</c:v>
                </c:pt>
                <c:pt idx="91">
                  <c:v>-1.8086743000000001</c:v>
                </c:pt>
                <c:pt idx="92">
                  <c:v>-1.7900407</c:v>
                </c:pt>
                <c:pt idx="93">
                  <c:v>-1.7734392999999999</c:v>
                </c:pt>
                <c:pt idx="94">
                  <c:v>-1.7569196</c:v>
                </c:pt>
                <c:pt idx="95">
                  <c:v>-1.7429957</c:v>
                </c:pt>
                <c:pt idx="96">
                  <c:v>-1.7318610999999999</c:v>
                </c:pt>
                <c:pt idx="97">
                  <c:v>-1.7222966</c:v>
                </c:pt>
                <c:pt idx="98">
                  <c:v>-1.7134441</c:v>
                </c:pt>
                <c:pt idx="99">
                  <c:v>-1.710251</c:v>
                </c:pt>
                <c:pt idx="100">
                  <c:v>-1.7064615000000001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51-4831-9320-1ED6D22C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18432"/>
        <c:axId val="114420352"/>
      </c:scatterChart>
      <c:valAx>
        <c:axId val="114418432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420352"/>
        <c:crosses val="autoZero"/>
        <c:crossBetween val="midCat"/>
        <c:majorUnit val="0.5"/>
      </c:valAx>
      <c:valAx>
        <c:axId val="114420352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1843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3368234130208804"/>
          <c:y val="0.69686548535507686"/>
          <c:w val="0.51344987777994733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IP3 (dBm)</a:t>
            </a:r>
          </a:p>
        </c:rich>
      </c:tx>
      <c:layout>
        <c:manualLayout>
          <c:xMode val="edge"/>
          <c:yMode val="edge"/>
          <c:x val="0.41200008103394087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-95.244781000000003</c:v>
                </c:pt>
                <c:pt idx="1">
                  <c:v>-89.482726999999997</c:v>
                </c:pt>
                <c:pt idx="2">
                  <c:v>-83.458397000000005</c:v>
                </c:pt>
                <c:pt idx="3">
                  <c:v>-69.757446000000002</c:v>
                </c:pt>
                <c:pt idx="4">
                  <c:v>-58.355319999999999</c:v>
                </c:pt>
                <c:pt idx="5">
                  <c:v>-37.985988999999996</c:v>
                </c:pt>
                <c:pt idx="6">
                  <c:v>-20.929137999999998</c:v>
                </c:pt>
                <c:pt idx="7">
                  <c:v>-6.9083395000000003</c:v>
                </c:pt>
                <c:pt idx="8">
                  <c:v>-1.5240145</c:v>
                </c:pt>
                <c:pt idx="9">
                  <c:v>2.8129360999999999</c:v>
                </c:pt>
                <c:pt idx="10">
                  <c:v>4.8491907000000003</c:v>
                </c:pt>
                <c:pt idx="11">
                  <c:v>7.2929849999999998</c:v>
                </c:pt>
                <c:pt idx="12">
                  <c:v>8.1353912000000008</c:v>
                </c:pt>
                <c:pt idx="13">
                  <c:v>8.2566117999999999</c:v>
                </c:pt>
                <c:pt idx="14">
                  <c:v>7.8397927000000003</c:v>
                </c:pt>
                <c:pt idx="15">
                  <c:v>9.1637076999999998</c:v>
                </c:pt>
                <c:pt idx="16">
                  <c:v>11.017529</c:v>
                </c:pt>
                <c:pt idx="17">
                  <c:v>12.887414</c:v>
                </c:pt>
                <c:pt idx="18">
                  <c:v>14.523438000000001</c:v>
                </c:pt>
                <c:pt idx="19">
                  <c:v>14.604094</c:v>
                </c:pt>
                <c:pt idx="20">
                  <c:v>15.642417</c:v>
                </c:pt>
                <c:pt idx="21">
                  <c:v>17.639745999999999</c:v>
                </c:pt>
                <c:pt idx="22">
                  <c:v>19.102211</c:v>
                </c:pt>
                <c:pt idx="23">
                  <c:v>21.480415000000001</c:v>
                </c:pt>
                <c:pt idx="24">
                  <c:v>21.372522</c:v>
                </c:pt>
                <c:pt idx="25">
                  <c:v>21.093298000000001</c:v>
                </c:pt>
                <c:pt idx="26">
                  <c:v>18.452518000000001</c:v>
                </c:pt>
                <c:pt idx="27">
                  <c:v>17.487513</c:v>
                </c:pt>
                <c:pt idx="28">
                  <c:v>17.887540999999999</c:v>
                </c:pt>
                <c:pt idx="29">
                  <c:v>18.089071000000001</c:v>
                </c:pt>
                <c:pt idx="30">
                  <c:v>18.086527</c:v>
                </c:pt>
                <c:pt idx="31">
                  <c:v>18.917749000000001</c:v>
                </c:pt>
                <c:pt idx="32">
                  <c:v>21.770925999999999</c:v>
                </c:pt>
                <c:pt idx="33">
                  <c:v>22.195820000000001</c:v>
                </c:pt>
                <c:pt idx="34">
                  <c:v>22.125382999999999</c:v>
                </c:pt>
                <c:pt idx="35">
                  <c:v>20.787092000000001</c:v>
                </c:pt>
                <c:pt idx="36">
                  <c:v>22.775272000000001</c:v>
                </c:pt>
                <c:pt idx="37">
                  <c:v>22.158270000000002</c:v>
                </c:pt>
                <c:pt idx="38">
                  <c:v>20.295824</c:v>
                </c:pt>
                <c:pt idx="39">
                  <c:v>17.477143999999999</c:v>
                </c:pt>
                <c:pt idx="40">
                  <c:v>16.876840999999999</c:v>
                </c:pt>
                <c:pt idx="41">
                  <c:v>17.343895</c:v>
                </c:pt>
                <c:pt idx="42">
                  <c:v>18.220880999999999</c:v>
                </c:pt>
                <c:pt idx="43">
                  <c:v>18.361822</c:v>
                </c:pt>
                <c:pt idx="44">
                  <c:v>17.923884999999999</c:v>
                </c:pt>
                <c:pt idx="45">
                  <c:v>16.641957999999999</c:v>
                </c:pt>
                <c:pt idx="46">
                  <c:v>16.026024</c:v>
                </c:pt>
                <c:pt idx="47">
                  <c:v>15.675203</c:v>
                </c:pt>
                <c:pt idx="48">
                  <c:v>15.906653</c:v>
                </c:pt>
                <c:pt idx="49">
                  <c:v>16.282539</c:v>
                </c:pt>
                <c:pt idx="50">
                  <c:v>16.592500999999999</c:v>
                </c:pt>
                <c:pt idx="51">
                  <c:v>16.692015000000001</c:v>
                </c:pt>
                <c:pt idx="52">
                  <c:v>16.723102999999998</c:v>
                </c:pt>
                <c:pt idx="53">
                  <c:v>17.063292000000001</c:v>
                </c:pt>
                <c:pt idx="54">
                  <c:v>18.604566999999999</c:v>
                </c:pt>
                <c:pt idx="55">
                  <c:v>21.380953000000002</c:v>
                </c:pt>
                <c:pt idx="56">
                  <c:v>23.109503</c:v>
                </c:pt>
                <c:pt idx="57">
                  <c:v>22.838118000000001</c:v>
                </c:pt>
                <c:pt idx="58">
                  <c:v>20.596022000000001</c:v>
                </c:pt>
                <c:pt idx="59">
                  <c:v>19.038903999999999</c:v>
                </c:pt>
                <c:pt idx="60">
                  <c:v>17.819756999999999</c:v>
                </c:pt>
                <c:pt idx="61">
                  <c:v>17.491966000000001</c:v>
                </c:pt>
                <c:pt idx="62">
                  <c:v>17.149692999999999</c:v>
                </c:pt>
                <c:pt idx="63">
                  <c:v>17.96265</c:v>
                </c:pt>
                <c:pt idx="64">
                  <c:v>19.966709000000002</c:v>
                </c:pt>
                <c:pt idx="65">
                  <c:v>21.34301</c:v>
                </c:pt>
                <c:pt idx="66">
                  <c:v>21.825855000000001</c:v>
                </c:pt>
                <c:pt idx="67">
                  <c:v>20.840698</c:v>
                </c:pt>
                <c:pt idx="68">
                  <c:v>20.743523</c:v>
                </c:pt>
                <c:pt idx="69">
                  <c:v>20.607438999999999</c:v>
                </c:pt>
                <c:pt idx="70">
                  <c:v>20.688856000000001</c:v>
                </c:pt>
                <c:pt idx="71">
                  <c:v>20.636586999999999</c:v>
                </c:pt>
                <c:pt idx="72">
                  <c:v>20.794096</c:v>
                </c:pt>
                <c:pt idx="73">
                  <c:v>20.852226000000002</c:v>
                </c:pt>
                <c:pt idx="74">
                  <c:v>21.678812000000001</c:v>
                </c:pt>
                <c:pt idx="75">
                  <c:v>21.669456</c:v>
                </c:pt>
                <c:pt idx="76">
                  <c:v>21.28023</c:v>
                </c:pt>
                <c:pt idx="77">
                  <c:v>19.736367999999999</c:v>
                </c:pt>
                <c:pt idx="78">
                  <c:v>18.616800000000001</c:v>
                </c:pt>
                <c:pt idx="79">
                  <c:v>17.858843</c:v>
                </c:pt>
                <c:pt idx="80">
                  <c:v>17.998502999999999</c:v>
                </c:pt>
                <c:pt idx="81">
                  <c:v>18.900566000000001</c:v>
                </c:pt>
                <c:pt idx="82">
                  <c:v>19.505420999999998</c:v>
                </c:pt>
                <c:pt idx="83">
                  <c:v>20.067036000000002</c:v>
                </c:pt>
                <c:pt idx="84">
                  <c:v>18.996839999999999</c:v>
                </c:pt>
                <c:pt idx="85">
                  <c:v>18.302254000000001</c:v>
                </c:pt>
                <c:pt idx="86">
                  <c:v>14.381966</c:v>
                </c:pt>
                <c:pt idx="87">
                  <c:v>12.332155</c:v>
                </c:pt>
                <c:pt idx="88">
                  <c:v>11.419442999999999</c:v>
                </c:pt>
                <c:pt idx="89">
                  <c:v>12.642825999999999</c:v>
                </c:pt>
                <c:pt idx="90">
                  <c:v>12.590075000000001</c:v>
                </c:pt>
                <c:pt idx="91">
                  <c:v>11.031769000000001</c:v>
                </c:pt>
                <c:pt idx="92">
                  <c:v>9.5186633999999994</c:v>
                </c:pt>
                <c:pt idx="93">
                  <c:v>6.4085096999999998</c:v>
                </c:pt>
                <c:pt idx="94">
                  <c:v>0.93851119000000005</c:v>
                </c:pt>
                <c:pt idx="95">
                  <c:v>-14.312303</c:v>
                </c:pt>
                <c:pt idx="96">
                  <c:v>-29.157938000000001</c:v>
                </c:pt>
                <c:pt idx="97">
                  <c:v>-40.654792999999998</c:v>
                </c:pt>
                <c:pt idx="98">
                  <c:v>-41.841183000000001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0B-4121-88AC-F8CF36374EB5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'IP3'!$AK$5:$AK$103</c:f>
              <c:numCache>
                <c:formatCode>General</c:formatCode>
                <c:ptCount val="99"/>
                <c:pt idx="0">
                  <c:v>-87.454543999999999</c:v>
                </c:pt>
                <c:pt idx="1">
                  <c:v>-90.009735000000006</c:v>
                </c:pt>
                <c:pt idx="2">
                  <c:v>-87.524085999999997</c:v>
                </c:pt>
                <c:pt idx="3">
                  <c:v>-77.984131000000005</c:v>
                </c:pt>
                <c:pt idx="4">
                  <c:v>-68.386246</c:v>
                </c:pt>
                <c:pt idx="5">
                  <c:v>-61.134841999999999</c:v>
                </c:pt>
                <c:pt idx="6">
                  <c:v>-58.693848000000003</c:v>
                </c:pt>
                <c:pt idx="7">
                  <c:v>-37.609749000000001</c:v>
                </c:pt>
                <c:pt idx="8">
                  <c:v>-17.227309999999999</c:v>
                </c:pt>
                <c:pt idx="9">
                  <c:v>3.0394511</c:v>
                </c:pt>
                <c:pt idx="10">
                  <c:v>6.5948668000000001</c:v>
                </c:pt>
                <c:pt idx="11">
                  <c:v>8.5381145000000007</c:v>
                </c:pt>
                <c:pt idx="12">
                  <c:v>11.432058</c:v>
                </c:pt>
                <c:pt idx="13">
                  <c:v>13.359686</c:v>
                </c:pt>
                <c:pt idx="14">
                  <c:v>14.638442</c:v>
                </c:pt>
                <c:pt idx="15">
                  <c:v>14.285542</c:v>
                </c:pt>
                <c:pt idx="16">
                  <c:v>13.170321</c:v>
                </c:pt>
                <c:pt idx="17">
                  <c:v>12.178666</c:v>
                </c:pt>
                <c:pt idx="18">
                  <c:v>12.181751</c:v>
                </c:pt>
                <c:pt idx="19">
                  <c:v>12.528815</c:v>
                </c:pt>
                <c:pt idx="20">
                  <c:v>13.730029</c:v>
                </c:pt>
                <c:pt idx="21">
                  <c:v>14.374243999999999</c:v>
                </c:pt>
                <c:pt idx="22">
                  <c:v>15.235984999999999</c:v>
                </c:pt>
                <c:pt idx="23">
                  <c:v>15.520222</c:v>
                </c:pt>
                <c:pt idx="24">
                  <c:v>15.957496000000001</c:v>
                </c:pt>
                <c:pt idx="25">
                  <c:v>17.990963000000001</c:v>
                </c:pt>
                <c:pt idx="26">
                  <c:v>20.275880999999998</c:v>
                </c:pt>
                <c:pt idx="27">
                  <c:v>22.871735000000001</c:v>
                </c:pt>
                <c:pt idx="28">
                  <c:v>23.070395999999999</c:v>
                </c:pt>
                <c:pt idx="29">
                  <c:v>22.514257000000001</c:v>
                </c:pt>
                <c:pt idx="30">
                  <c:v>21.286116</c:v>
                </c:pt>
                <c:pt idx="31">
                  <c:v>21.820437999999999</c:v>
                </c:pt>
                <c:pt idx="32">
                  <c:v>21.479582000000001</c:v>
                </c:pt>
                <c:pt idx="33">
                  <c:v>20.976369999999999</c:v>
                </c:pt>
                <c:pt idx="34">
                  <c:v>19.480421</c:v>
                </c:pt>
                <c:pt idx="35">
                  <c:v>18.479513000000001</c:v>
                </c:pt>
                <c:pt idx="36">
                  <c:v>17.297930000000001</c:v>
                </c:pt>
                <c:pt idx="37">
                  <c:v>16.361816000000001</c:v>
                </c:pt>
                <c:pt idx="38">
                  <c:v>19.16601</c:v>
                </c:pt>
                <c:pt idx="39">
                  <c:v>20.944835999999999</c:v>
                </c:pt>
                <c:pt idx="40">
                  <c:v>23.040524000000001</c:v>
                </c:pt>
                <c:pt idx="41">
                  <c:v>22.574639999999999</c:v>
                </c:pt>
                <c:pt idx="42">
                  <c:v>22.725006</c:v>
                </c:pt>
                <c:pt idx="43">
                  <c:v>21.297052000000001</c:v>
                </c:pt>
                <c:pt idx="44">
                  <c:v>19.060635000000001</c:v>
                </c:pt>
                <c:pt idx="45">
                  <c:v>17.265944999999999</c:v>
                </c:pt>
                <c:pt idx="46">
                  <c:v>16.399609000000002</c:v>
                </c:pt>
                <c:pt idx="47">
                  <c:v>17.742660999999998</c:v>
                </c:pt>
                <c:pt idx="48">
                  <c:v>19.090961</c:v>
                </c:pt>
                <c:pt idx="49">
                  <c:v>19.856123</c:v>
                </c:pt>
                <c:pt idx="50">
                  <c:v>19.247843</c:v>
                </c:pt>
                <c:pt idx="51">
                  <c:v>19.640550999999999</c:v>
                </c:pt>
                <c:pt idx="52">
                  <c:v>22.048525000000001</c:v>
                </c:pt>
                <c:pt idx="53">
                  <c:v>23.295850999999999</c:v>
                </c:pt>
                <c:pt idx="54">
                  <c:v>23.509302000000002</c:v>
                </c:pt>
                <c:pt idx="55">
                  <c:v>22.067736</c:v>
                </c:pt>
                <c:pt idx="56">
                  <c:v>21.852024</c:v>
                </c:pt>
                <c:pt idx="57">
                  <c:v>22.207336000000002</c:v>
                </c:pt>
                <c:pt idx="58">
                  <c:v>21.560798999999999</c:v>
                </c:pt>
                <c:pt idx="59">
                  <c:v>19.975125999999999</c:v>
                </c:pt>
                <c:pt idx="60">
                  <c:v>18.149645</c:v>
                </c:pt>
                <c:pt idx="61">
                  <c:v>18.528872</c:v>
                </c:pt>
                <c:pt idx="62">
                  <c:v>19.824780000000001</c:v>
                </c:pt>
                <c:pt idx="63">
                  <c:v>20.856209</c:v>
                </c:pt>
                <c:pt idx="64">
                  <c:v>20.677987999999999</c:v>
                </c:pt>
                <c:pt idx="65">
                  <c:v>20.441970999999999</c:v>
                </c:pt>
                <c:pt idx="66">
                  <c:v>22.356735</c:v>
                </c:pt>
                <c:pt idx="67">
                  <c:v>25.658525000000001</c:v>
                </c:pt>
                <c:pt idx="68">
                  <c:v>28.257169999999999</c:v>
                </c:pt>
                <c:pt idx="69">
                  <c:v>27.406427000000001</c:v>
                </c:pt>
                <c:pt idx="70">
                  <c:v>24.718506000000001</c:v>
                </c:pt>
                <c:pt idx="71">
                  <c:v>21.897262999999999</c:v>
                </c:pt>
                <c:pt idx="72">
                  <c:v>20.442701</c:v>
                </c:pt>
                <c:pt idx="73">
                  <c:v>18.801317000000001</c:v>
                </c:pt>
                <c:pt idx="74">
                  <c:v>17.111319000000002</c:v>
                </c:pt>
                <c:pt idx="75">
                  <c:v>15.044641</c:v>
                </c:pt>
                <c:pt idx="76">
                  <c:v>13.185930000000001</c:v>
                </c:pt>
                <c:pt idx="77">
                  <c:v>11.257861999999999</c:v>
                </c:pt>
                <c:pt idx="78">
                  <c:v>3.8400737999999999</c:v>
                </c:pt>
                <c:pt idx="79">
                  <c:v>-4.5532760999999997</c:v>
                </c:pt>
                <c:pt idx="80">
                  <c:v>-20.642869999999998</c:v>
                </c:pt>
                <c:pt idx="81">
                  <c:v>-37.826427000000002</c:v>
                </c:pt>
                <c:pt idx="82">
                  <c:v>-54.122912999999997</c:v>
                </c:pt>
                <c:pt idx="83">
                  <c:v>-57.817996999999998</c:v>
                </c:pt>
                <c:pt idx="84">
                  <c:v>-52.573410000000003</c:v>
                </c:pt>
                <c:pt idx="85">
                  <c:v>-45.231346000000002</c:v>
                </c:pt>
                <c:pt idx="86">
                  <c:v>-41.921120000000002</c:v>
                </c:pt>
                <c:pt idx="87">
                  <c:v>-39.872230999999999</c:v>
                </c:pt>
                <c:pt idx="88">
                  <c:v>-40.215778</c:v>
                </c:pt>
                <c:pt idx="89">
                  <c:v>-41.619613999999999</c:v>
                </c:pt>
                <c:pt idx="90">
                  <c:v>-52.231738999999997</c:v>
                </c:pt>
                <c:pt idx="91">
                  <c:v>-55.99033</c:v>
                </c:pt>
                <c:pt idx="92">
                  <c:v>-59.102542999999997</c:v>
                </c:pt>
                <c:pt idx="93">
                  <c:v>-53.179881999999999</c:v>
                </c:pt>
                <c:pt idx="94">
                  <c:v>-44.620933999999998</c:v>
                </c:pt>
                <c:pt idx="95">
                  <c:v>-24.619509000000001</c:v>
                </c:pt>
                <c:pt idx="96">
                  <c:v>-7.0031109000000002</c:v>
                </c:pt>
                <c:pt idx="97">
                  <c:v>5.3670058000000003</c:v>
                </c:pt>
                <c:pt idx="98">
                  <c:v>6.3501266999999997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0B-4121-88AC-F8CF3637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752"/>
        <c:axId val="114492928"/>
      </c:scatterChart>
      <c:valAx>
        <c:axId val="11449075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492928"/>
        <c:crosses val="autoZero"/>
        <c:crossBetween val="midCat"/>
        <c:majorUnit val="2"/>
      </c:valAx>
      <c:valAx>
        <c:axId val="114492928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9075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3618280908512466"/>
          <c:y val="0.64239246135899675"/>
          <c:w val="0.31406220500054366"/>
          <c:h val="0.130201812665270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2IF x 1LO Spurious Suppression (dBc) -10 dBm IF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2.1819999999999999</c:v>
                </c:pt>
                <c:pt idx="1">
                  <c:v>2.2821836734694001</c:v>
                </c:pt>
                <c:pt idx="2">
                  <c:v>2.3823673469387998</c:v>
                </c:pt>
                <c:pt idx="3">
                  <c:v>2.4825510204082</c:v>
                </c:pt>
                <c:pt idx="4">
                  <c:v>2.5827346938776001</c:v>
                </c:pt>
                <c:pt idx="5">
                  <c:v>2.6829183673468999</c:v>
                </c:pt>
                <c:pt idx="6">
                  <c:v>2.7831020408163001</c:v>
                </c:pt>
                <c:pt idx="7">
                  <c:v>2.8832857142856998</c:v>
                </c:pt>
                <c:pt idx="8">
                  <c:v>2.9834693877551</c:v>
                </c:pt>
                <c:pt idx="9">
                  <c:v>3.0836530612245001</c:v>
                </c:pt>
                <c:pt idx="10">
                  <c:v>3.1838367346939003</c:v>
                </c:pt>
                <c:pt idx="11">
                  <c:v>3.2840204081633</c:v>
                </c:pt>
                <c:pt idx="12">
                  <c:v>3.3842040816327001</c:v>
                </c:pt>
                <c:pt idx="13">
                  <c:v>3.4843877551020004</c:v>
                </c:pt>
                <c:pt idx="14">
                  <c:v>3.5845714285714001</c:v>
                </c:pt>
                <c:pt idx="15">
                  <c:v>3.6847551020408003</c:v>
                </c:pt>
                <c:pt idx="16">
                  <c:v>3.7849387755102</c:v>
                </c:pt>
                <c:pt idx="17">
                  <c:v>3.8851224489796001</c:v>
                </c:pt>
                <c:pt idx="18">
                  <c:v>3.9853061224489998</c:v>
                </c:pt>
                <c:pt idx="19">
                  <c:v>4.0854897959183996</c:v>
                </c:pt>
                <c:pt idx="20">
                  <c:v>4.1856734693878002</c:v>
                </c:pt>
                <c:pt idx="21">
                  <c:v>4.2858571428571004</c:v>
                </c:pt>
                <c:pt idx="22">
                  <c:v>4.3860408163265001</c:v>
                </c:pt>
                <c:pt idx="23">
                  <c:v>4.4862244897959007</c:v>
                </c:pt>
                <c:pt idx="24">
                  <c:v>4.5864081632652995</c:v>
                </c:pt>
                <c:pt idx="25">
                  <c:v>4.6865918367347001</c:v>
                </c:pt>
                <c:pt idx="26">
                  <c:v>4.7867755102040999</c:v>
                </c:pt>
                <c:pt idx="27">
                  <c:v>4.8869591836735005</c:v>
                </c:pt>
                <c:pt idx="28">
                  <c:v>4.9871428571429002</c:v>
                </c:pt>
                <c:pt idx="29">
                  <c:v>5.0873265306121995</c:v>
                </c:pt>
                <c:pt idx="30">
                  <c:v>5.1875102040816001</c:v>
                </c:pt>
                <c:pt idx="31">
                  <c:v>5.2876938775509998</c:v>
                </c:pt>
                <c:pt idx="32">
                  <c:v>5.3878775510204004</c:v>
                </c:pt>
                <c:pt idx="33">
                  <c:v>5.4880612244898002</c:v>
                </c:pt>
                <c:pt idx="34">
                  <c:v>5.5882448979591999</c:v>
                </c:pt>
                <c:pt idx="35">
                  <c:v>5.6884285714286005</c:v>
                </c:pt>
                <c:pt idx="36">
                  <c:v>5.7886122448980002</c:v>
                </c:pt>
                <c:pt idx="37">
                  <c:v>5.8887959183673004</c:v>
                </c:pt>
                <c:pt idx="38">
                  <c:v>5.9889795918367001</c:v>
                </c:pt>
                <c:pt idx="39">
                  <c:v>6.0891632653060999</c:v>
                </c:pt>
                <c:pt idx="40">
                  <c:v>6.1893469387755005</c:v>
                </c:pt>
                <c:pt idx="41">
                  <c:v>6.2895306122449002</c:v>
                </c:pt>
                <c:pt idx="42">
                  <c:v>6.3897142857142999</c:v>
                </c:pt>
                <c:pt idx="43">
                  <c:v>6.4898979591836996</c:v>
                </c:pt>
                <c:pt idx="44">
                  <c:v>6.5900816326531002</c:v>
                </c:pt>
                <c:pt idx="45">
                  <c:v>6.6902653061224004</c:v>
                </c:pt>
                <c:pt idx="46">
                  <c:v>6.7904489795918002</c:v>
                </c:pt>
                <c:pt idx="47">
                  <c:v>6.8906326530611999</c:v>
                </c:pt>
                <c:pt idx="48">
                  <c:v>6.9908163265305996</c:v>
                </c:pt>
                <c:pt idx="49">
                  <c:v>7.0910000000000002</c:v>
                </c:pt>
                <c:pt idx="50">
                  <c:v>7.1911836734694008</c:v>
                </c:pt>
                <c:pt idx="51">
                  <c:v>7.2913673469387996</c:v>
                </c:pt>
                <c:pt idx="52">
                  <c:v>7.3915510204082002</c:v>
                </c:pt>
                <c:pt idx="53">
                  <c:v>7.4917346938775999</c:v>
                </c:pt>
                <c:pt idx="54">
                  <c:v>7.5919183673469002</c:v>
                </c:pt>
                <c:pt idx="55">
                  <c:v>7.6921020408163008</c:v>
                </c:pt>
                <c:pt idx="56">
                  <c:v>7.7922857142856996</c:v>
                </c:pt>
                <c:pt idx="57">
                  <c:v>7.8924693877551002</c:v>
                </c:pt>
                <c:pt idx="58">
                  <c:v>7.9926530612244999</c:v>
                </c:pt>
                <c:pt idx="59">
                  <c:v>8.0928367346939005</c:v>
                </c:pt>
                <c:pt idx="60">
                  <c:v>8.1930204081632994</c:v>
                </c:pt>
                <c:pt idx="61">
                  <c:v>8.2932040816327</c:v>
                </c:pt>
                <c:pt idx="62">
                  <c:v>8.3933877551020011</c:v>
                </c:pt>
                <c:pt idx="63">
                  <c:v>8.4935714285713999</c:v>
                </c:pt>
                <c:pt idx="64">
                  <c:v>8.5937551020408005</c:v>
                </c:pt>
                <c:pt idx="65">
                  <c:v>8.6939387755102011</c:v>
                </c:pt>
                <c:pt idx="66">
                  <c:v>8.7941224489796017</c:v>
                </c:pt>
                <c:pt idx="67">
                  <c:v>8.8943061224489988</c:v>
                </c:pt>
                <c:pt idx="68">
                  <c:v>8.9944897959183994</c:v>
                </c:pt>
                <c:pt idx="69">
                  <c:v>9.0946734693878</c:v>
                </c:pt>
                <c:pt idx="70">
                  <c:v>9.1948571428570993</c:v>
                </c:pt>
                <c:pt idx="71">
                  <c:v>9.2950408163264999</c:v>
                </c:pt>
                <c:pt idx="72">
                  <c:v>9.3952244897959005</c:v>
                </c:pt>
                <c:pt idx="73">
                  <c:v>9.4954081632653011</c:v>
                </c:pt>
                <c:pt idx="74">
                  <c:v>9.5955918367347</c:v>
                </c:pt>
                <c:pt idx="75">
                  <c:v>9.6957755102040988</c:v>
                </c:pt>
                <c:pt idx="76">
                  <c:v>9.7959591836734994</c:v>
                </c:pt>
                <c:pt idx="77">
                  <c:v>9.8961428571429</c:v>
                </c:pt>
                <c:pt idx="78">
                  <c:v>9.9963265306121993</c:v>
                </c:pt>
                <c:pt idx="79">
                  <c:v>10.096510204082001</c:v>
                </c:pt>
                <c:pt idx="80">
                  <c:v>10.196693877551001</c:v>
                </c:pt>
                <c:pt idx="81">
                  <c:v>10.29687755102</c:v>
                </c:pt>
                <c:pt idx="82">
                  <c:v>10.397061224489999</c:v>
                </c:pt>
                <c:pt idx="83">
                  <c:v>10.497244897959</c:v>
                </c:pt>
                <c:pt idx="84">
                  <c:v>10.597428571429001</c:v>
                </c:pt>
                <c:pt idx="85">
                  <c:v>10.697612244898</c:v>
                </c:pt>
                <c:pt idx="86">
                  <c:v>10.797795918367001</c:v>
                </c:pt>
                <c:pt idx="87">
                  <c:v>10.897979591837</c:v>
                </c:pt>
                <c:pt idx="88">
                  <c:v>10.998163265305999</c:v>
                </c:pt>
                <c:pt idx="89">
                  <c:v>11.098346938775999</c:v>
                </c:pt>
                <c:pt idx="90">
                  <c:v>11.198530612245001</c:v>
                </c:pt>
                <c:pt idx="91">
                  <c:v>11.298714285714</c:v>
                </c:pt>
                <c:pt idx="92">
                  <c:v>11.398897959184</c:v>
                </c:pt>
                <c:pt idx="93">
                  <c:v>11.499081632653001</c:v>
                </c:pt>
                <c:pt idx="94">
                  <c:v>11.599265306122</c:v>
                </c:pt>
                <c:pt idx="95">
                  <c:v>11.699448979591999</c:v>
                </c:pt>
                <c:pt idx="96">
                  <c:v>11.799632653061002</c:v>
                </c:pt>
                <c:pt idx="97">
                  <c:v>11.899816326531001</c:v>
                </c:pt>
                <c:pt idx="98">
                  <c:v>12</c:v>
                </c:pt>
              </c:numCache>
            </c:numRef>
          </c:xVal>
          <c:yVal>
            <c:numRef>
              <c:f>'2Ix1L'!$G$5:$G$103</c:f>
              <c:numCache>
                <c:formatCode>General</c:formatCode>
                <c:ptCount val="99"/>
                <c:pt idx="0">
                  <c:v>-80.290726000000006</c:v>
                </c:pt>
                <c:pt idx="1">
                  <c:v>-81.831901999999999</c:v>
                </c:pt>
                <c:pt idx="2">
                  <c:v>-81.876555999999994</c:v>
                </c:pt>
                <c:pt idx="3">
                  <c:v>-79.407234000000003</c:v>
                </c:pt>
                <c:pt idx="4">
                  <c:v>-76.755989</c:v>
                </c:pt>
                <c:pt idx="5">
                  <c:v>-74.884155000000007</c:v>
                </c:pt>
                <c:pt idx="6">
                  <c:v>-75.446213</c:v>
                </c:pt>
                <c:pt idx="7">
                  <c:v>-75.898337999999995</c:v>
                </c:pt>
                <c:pt idx="8">
                  <c:v>-75.081421000000006</c:v>
                </c:pt>
                <c:pt idx="9">
                  <c:v>-72.381957999999997</c:v>
                </c:pt>
                <c:pt idx="10">
                  <c:v>-71.428321999999994</c:v>
                </c:pt>
                <c:pt idx="11">
                  <c:v>-73.262046999999995</c:v>
                </c:pt>
                <c:pt idx="12">
                  <c:v>-75.556006999999994</c:v>
                </c:pt>
                <c:pt idx="13">
                  <c:v>-76.412307999999996</c:v>
                </c:pt>
                <c:pt idx="14">
                  <c:v>-75.187888999999998</c:v>
                </c:pt>
                <c:pt idx="15">
                  <c:v>-76.240036000000003</c:v>
                </c:pt>
                <c:pt idx="16">
                  <c:v>-75.578170999999998</c:v>
                </c:pt>
                <c:pt idx="17">
                  <c:v>-75.956824999999995</c:v>
                </c:pt>
                <c:pt idx="18">
                  <c:v>-73.713890000000006</c:v>
                </c:pt>
                <c:pt idx="19">
                  <c:v>-75.042572000000007</c:v>
                </c:pt>
                <c:pt idx="20">
                  <c:v>-76.414139000000006</c:v>
                </c:pt>
                <c:pt idx="21">
                  <c:v>-77.303168999999997</c:v>
                </c:pt>
                <c:pt idx="22">
                  <c:v>-77.648499000000001</c:v>
                </c:pt>
                <c:pt idx="23">
                  <c:v>-78.048614999999998</c:v>
                </c:pt>
                <c:pt idx="24">
                  <c:v>-77.744529999999997</c:v>
                </c:pt>
                <c:pt idx="25">
                  <c:v>-78.414649999999995</c:v>
                </c:pt>
                <c:pt idx="26">
                  <c:v>-79.913719</c:v>
                </c:pt>
                <c:pt idx="27">
                  <c:v>-82.484763999999998</c:v>
                </c:pt>
                <c:pt idx="28">
                  <c:v>-83.282248999999993</c:v>
                </c:pt>
                <c:pt idx="29">
                  <c:v>-83.273444999999995</c:v>
                </c:pt>
                <c:pt idx="30">
                  <c:v>-83.206253000000004</c:v>
                </c:pt>
                <c:pt idx="31">
                  <c:v>-81.014465000000001</c:v>
                </c:pt>
                <c:pt idx="32">
                  <c:v>-78.087418</c:v>
                </c:pt>
                <c:pt idx="33">
                  <c:v>-73.881607000000002</c:v>
                </c:pt>
                <c:pt idx="34">
                  <c:v>-73.043350000000004</c:v>
                </c:pt>
                <c:pt idx="35">
                  <c:v>-72.296379000000002</c:v>
                </c:pt>
                <c:pt idx="36">
                  <c:v>-72.075149999999994</c:v>
                </c:pt>
                <c:pt idx="37">
                  <c:v>-72.781540000000007</c:v>
                </c:pt>
                <c:pt idx="38">
                  <c:v>-73.649856999999997</c:v>
                </c:pt>
                <c:pt idx="39">
                  <c:v>-75.524673000000007</c:v>
                </c:pt>
                <c:pt idx="40">
                  <c:v>-75.424057000000005</c:v>
                </c:pt>
                <c:pt idx="41">
                  <c:v>-74.612601999999995</c:v>
                </c:pt>
                <c:pt idx="42">
                  <c:v>-72.775536000000002</c:v>
                </c:pt>
                <c:pt idx="43">
                  <c:v>-71.614165999999997</c:v>
                </c:pt>
                <c:pt idx="44">
                  <c:v>-71.667191000000003</c:v>
                </c:pt>
                <c:pt idx="45">
                  <c:v>-72.357123999999999</c:v>
                </c:pt>
                <c:pt idx="46">
                  <c:v>-74.496155000000002</c:v>
                </c:pt>
                <c:pt idx="47">
                  <c:v>-75.808860999999993</c:v>
                </c:pt>
                <c:pt idx="48">
                  <c:v>-76.695510999999996</c:v>
                </c:pt>
                <c:pt idx="49">
                  <c:v>-75.571586999999994</c:v>
                </c:pt>
                <c:pt idx="50">
                  <c:v>-74.083457999999993</c:v>
                </c:pt>
                <c:pt idx="51">
                  <c:v>-72.521682999999996</c:v>
                </c:pt>
                <c:pt idx="52">
                  <c:v>-71.498146000000006</c:v>
                </c:pt>
                <c:pt idx="53">
                  <c:v>-71.103972999999996</c:v>
                </c:pt>
                <c:pt idx="54">
                  <c:v>-70.540024000000003</c:v>
                </c:pt>
                <c:pt idx="55">
                  <c:v>-70.304405000000003</c:v>
                </c:pt>
                <c:pt idx="56">
                  <c:v>-69.908271999999997</c:v>
                </c:pt>
                <c:pt idx="57">
                  <c:v>-69.768851999999995</c:v>
                </c:pt>
                <c:pt idx="58">
                  <c:v>-69.641578999999993</c:v>
                </c:pt>
                <c:pt idx="59">
                  <c:v>-70.170485999999997</c:v>
                </c:pt>
                <c:pt idx="60">
                  <c:v>-70.370804000000007</c:v>
                </c:pt>
                <c:pt idx="61">
                  <c:v>-70.147880999999998</c:v>
                </c:pt>
                <c:pt idx="62">
                  <c:v>-69.283591999999999</c:v>
                </c:pt>
                <c:pt idx="63">
                  <c:v>-68.619267000000008</c:v>
                </c:pt>
                <c:pt idx="64">
                  <c:v>-68.718001999999998</c:v>
                </c:pt>
                <c:pt idx="65">
                  <c:v>-69.477242000000004</c:v>
                </c:pt>
                <c:pt idx="66">
                  <c:v>-69.979134000000002</c:v>
                </c:pt>
                <c:pt idx="67">
                  <c:v>-70.182052999999996</c:v>
                </c:pt>
                <c:pt idx="68">
                  <c:v>-70.021682999999996</c:v>
                </c:pt>
                <c:pt idx="69">
                  <c:v>-70.091460999999995</c:v>
                </c:pt>
                <c:pt idx="70">
                  <c:v>-70.135734999999997</c:v>
                </c:pt>
                <c:pt idx="71">
                  <c:v>-69.699241999999998</c:v>
                </c:pt>
                <c:pt idx="72">
                  <c:v>-69.151611000000003</c:v>
                </c:pt>
                <c:pt idx="73">
                  <c:v>-68.193202999999997</c:v>
                </c:pt>
                <c:pt idx="74">
                  <c:v>-67.61739</c:v>
                </c:pt>
                <c:pt idx="75">
                  <c:v>-68.420470999999992</c:v>
                </c:pt>
                <c:pt idx="76">
                  <c:v>-69.541236999999995</c:v>
                </c:pt>
                <c:pt idx="77">
                  <c:v>-71.791411999999994</c:v>
                </c:pt>
                <c:pt idx="78">
                  <c:v>-73.267455999999996</c:v>
                </c:pt>
                <c:pt idx="79">
                  <c:v>-74.383041000000006</c:v>
                </c:pt>
                <c:pt idx="80">
                  <c:v>-73.737555999999998</c:v>
                </c:pt>
                <c:pt idx="81">
                  <c:v>-73.070801000000003</c:v>
                </c:pt>
                <c:pt idx="82">
                  <c:v>-72.462790999999996</c:v>
                </c:pt>
                <c:pt idx="83">
                  <c:v>-72.834327999999999</c:v>
                </c:pt>
                <c:pt idx="84">
                  <c:v>-72.698822000000007</c:v>
                </c:pt>
                <c:pt idx="85">
                  <c:v>-73.857056</c:v>
                </c:pt>
                <c:pt idx="86">
                  <c:v>-74.760513000000003</c:v>
                </c:pt>
                <c:pt idx="87">
                  <c:v>-76.197059999999993</c:v>
                </c:pt>
                <c:pt idx="88">
                  <c:v>-76.292786000000007</c:v>
                </c:pt>
                <c:pt idx="89">
                  <c:v>-75.489677</c:v>
                </c:pt>
                <c:pt idx="90">
                  <c:v>-73.661002999999994</c:v>
                </c:pt>
                <c:pt idx="91">
                  <c:v>-71.543694000000002</c:v>
                </c:pt>
                <c:pt idx="92">
                  <c:v>-70.313880999999995</c:v>
                </c:pt>
                <c:pt idx="93">
                  <c:v>-69.383347000000001</c:v>
                </c:pt>
                <c:pt idx="94">
                  <c:v>-69.099266</c:v>
                </c:pt>
                <c:pt idx="95">
                  <c:v>-68.864254000000003</c:v>
                </c:pt>
                <c:pt idx="96">
                  <c:v>-69.141022000000007</c:v>
                </c:pt>
                <c:pt idx="97">
                  <c:v>-69.481514000000004</c:v>
                </c:pt>
                <c:pt idx="98">
                  <c:v>-69.610764000000003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E-40E0-97BB-1D9A2668ECDE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2.1819999999999999</c:v>
                </c:pt>
                <c:pt idx="1">
                  <c:v>2.2821836734694001</c:v>
                </c:pt>
                <c:pt idx="2">
                  <c:v>2.3823673469387998</c:v>
                </c:pt>
                <c:pt idx="3">
                  <c:v>2.4825510204082</c:v>
                </c:pt>
                <c:pt idx="4">
                  <c:v>2.5827346938776001</c:v>
                </c:pt>
                <c:pt idx="5">
                  <c:v>2.6829183673468999</c:v>
                </c:pt>
                <c:pt idx="6">
                  <c:v>2.7831020408163001</c:v>
                </c:pt>
                <c:pt idx="7">
                  <c:v>2.8832857142856998</c:v>
                </c:pt>
                <c:pt idx="8">
                  <c:v>2.9834693877551</c:v>
                </c:pt>
                <c:pt idx="9">
                  <c:v>3.0836530612245001</c:v>
                </c:pt>
                <c:pt idx="10">
                  <c:v>3.1838367346939003</c:v>
                </c:pt>
                <c:pt idx="11">
                  <c:v>3.2840204081633</c:v>
                </c:pt>
                <c:pt idx="12">
                  <c:v>3.3842040816327001</c:v>
                </c:pt>
                <c:pt idx="13">
                  <c:v>3.4843877551020004</c:v>
                </c:pt>
                <c:pt idx="14">
                  <c:v>3.5845714285714001</c:v>
                </c:pt>
                <c:pt idx="15">
                  <c:v>3.6847551020408003</c:v>
                </c:pt>
                <c:pt idx="16">
                  <c:v>3.7849387755102</c:v>
                </c:pt>
                <c:pt idx="17">
                  <c:v>3.8851224489796001</c:v>
                </c:pt>
                <c:pt idx="18">
                  <c:v>3.9853061224489998</c:v>
                </c:pt>
                <c:pt idx="19">
                  <c:v>4.0854897959183996</c:v>
                </c:pt>
                <c:pt idx="20">
                  <c:v>4.1856734693878002</c:v>
                </c:pt>
                <c:pt idx="21">
                  <c:v>4.2858571428571004</c:v>
                </c:pt>
                <c:pt idx="22">
                  <c:v>4.3860408163265001</c:v>
                </c:pt>
                <c:pt idx="23">
                  <c:v>4.4862244897959007</c:v>
                </c:pt>
                <c:pt idx="24">
                  <c:v>4.5864081632652995</c:v>
                </c:pt>
                <c:pt idx="25">
                  <c:v>4.6865918367347001</c:v>
                </c:pt>
                <c:pt idx="26">
                  <c:v>4.7867755102040999</c:v>
                </c:pt>
                <c:pt idx="27">
                  <c:v>4.8869591836735005</c:v>
                </c:pt>
                <c:pt idx="28">
                  <c:v>4.9871428571429002</c:v>
                </c:pt>
                <c:pt idx="29">
                  <c:v>5.0873265306121995</c:v>
                </c:pt>
                <c:pt idx="30">
                  <c:v>5.1875102040816001</c:v>
                </c:pt>
                <c:pt idx="31">
                  <c:v>5.2876938775509998</c:v>
                </c:pt>
                <c:pt idx="32">
                  <c:v>5.3878775510204004</c:v>
                </c:pt>
                <c:pt idx="33">
                  <c:v>5.4880612244898002</c:v>
                </c:pt>
                <c:pt idx="34">
                  <c:v>5.5882448979591999</c:v>
                </c:pt>
                <c:pt idx="35">
                  <c:v>5.6884285714286005</c:v>
                </c:pt>
                <c:pt idx="36">
                  <c:v>5.7886122448980002</c:v>
                </c:pt>
                <c:pt idx="37">
                  <c:v>5.8887959183673004</c:v>
                </c:pt>
                <c:pt idx="38">
                  <c:v>5.9889795918367001</c:v>
                </c:pt>
                <c:pt idx="39">
                  <c:v>6.0891632653060999</c:v>
                </c:pt>
                <c:pt idx="40">
                  <c:v>6.1893469387755005</c:v>
                </c:pt>
                <c:pt idx="41">
                  <c:v>6.2895306122449002</c:v>
                </c:pt>
                <c:pt idx="42">
                  <c:v>6.3897142857142999</c:v>
                </c:pt>
                <c:pt idx="43">
                  <c:v>6.4898979591836996</c:v>
                </c:pt>
                <c:pt idx="44">
                  <c:v>6.5900816326531002</c:v>
                </c:pt>
                <c:pt idx="45">
                  <c:v>6.6902653061224004</c:v>
                </c:pt>
                <c:pt idx="46">
                  <c:v>6.7904489795918002</c:v>
                </c:pt>
                <c:pt idx="47">
                  <c:v>6.8906326530611999</c:v>
                </c:pt>
                <c:pt idx="48">
                  <c:v>6.9908163265305996</c:v>
                </c:pt>
                <c:pt idx="49">
                  <c:v>7.0910000000000002</c:v>
                </c:pt>
                <c:pt idx="50">
                  <c:v>7.1911836734694008</c:v>
                </c:pt>
                <c:pt idx="51">
                  <c:v>7.2913673469387996</c:v>
                </c:pt>
                <c:pt idx="52">
                  <c:v>7.3915510204082002</c:v>
                </c:pt>
                <c:pt idx="53">
                  <c:v>7.4917346938775999</c:v>
                </c:pt>
                <c:pt idx="54">
                  <c:v>7.5919183673469002</c:v>
                </c:pt>
                <c:pt idx="55">
                  <c:v>7.6921020408163008</c:v>
                </c:pt>
                <c:pt idx="56">
                  <c:v>7.7922857142856996</c:v>
                </c:pt>
                <c:pt idx="57">
                  <c:v>7.8924693877551002</c:v>
                </c:pt>
                <c:pt idx="58">
                  <c:v>7.9926530612244999</c:v>
                </c:pt>
                <c:pt idx="59">
                  <c:v>8.0928367346939005</c:v>
                </c:pt>
                <c:pt idx="60">
                  <c:v>8.1930204081632994</c:v>
                </c:pt>
                <c:pt idx="61">
                  <c:v>8.2932040816327</c:v>
                </c:pt>
                <c:pt idx="62">
                  <c:v>8.3933877551020011</c:v>
                </c:pt>
                <c:pt idx="63">
                  <c:v>8.4935714285713999</c:v>
                </c:pt>
                <c:pt idx="64">
                  <c:v>8.5937551020408005</c:v>
                </c:pt>
                <c:pt idx="65">
                  <c:v>8.6939387755102011</c:v>
                </c:pt>
                <c:pt idx="66">
                  <c:v>8.7941224489796017</c:v>
                </c:pt>
                <c:pt idx="67">
                  <c:v>8.8943061224489988</c:v>
                </c:pt>
                <c:pt idx="68">
                  <c:v>8.9944897959183994</c:v>
                </c:pt>
                <c:pt idx="69">
                  <c:v>9.0946734693878</c:v>
                </c:pt>
                <c:pt idx="70">
                  <c:v>9.1948571428570993</c:v>
                </c:pt>
                <c:pt idx="71">
                  <c:v>9.2950408163264999</c:v>
                </c:pt>
                <c:pt idx="72">
                  <c:v>9.3952244897959005</c:v>
                </c:pt>
                <c:pt idx="73">
                  <c:v>9.4954081632653011</c:v>
                </c:pt>
                <c:pt idx="74">
                  <c:v>9.5955918367347</c:v>
                </c:pt>
                <c:pt idx="75">
                  <c:v>9.6957755102040988</c:v>
                </c:pt>
                <c:pt idx="76">
                  <c:v>9.7959591836734994</c:v>
                </c:pt>
                <c:pt idx="77">
                  <c:v>9.8961428571429</c:v>
                </c:pt>
                <c:pt idx="78">
                  <c:v>9.9963265306121993</c:v>
                </c:pt>
                <c:pt idx="79">
                  <c:v>10.096510204082001</c:v>
                </c:pt>
                <c:pt idx="80">
                  <c:v>10.196693877551001</c:v>
                </c:pt>
                <c:pt idx="81">
                  <c:v>10.29687755102</c:v>
                </c:pt>
                <c:pt idx="82">
                  <c:v>10.397061224489999</c:v>
                </c:pt>
                <c:pt idx="83">
                  <c:v>10.497244897959</c:v>
                </c:pt>
                <c:pt idx="84">
                  <c:v>10.597428571429001</c:v>
                </c:pt>
                <c:pt idx="85">
                  <c:v>10.697612244898</c:v>
                </c:pt>
                <c:pt idx="86">
                  <c:v>10.797795918367001</c:v>
                </c:pt>
                <c:pt idx="87">
                  <c:v>10.897979591837</c:v>
                </c:pt>
                <c:pt idx="88">
                  <c:v>10.998163265305999</c:v>
                </c:pt>
                <c:pt idx="89">
                  <c:v>11.098346938775999</c:v>
                </c:pt>
                <c:pt idx="90">
                  <c:v>11.198530612245001</c:v>
                </c:pt>
                <c:pt idx="91">
                  <c:v>11.298714285714</c:v>
                </c:pt>
                <c:pt idx="92">
                  <c:v>11.398897959184</c:v>
                </c:pt>
                <c:pt idx="93">
                  <c:v>11.499081632653001</c:v>
                </c:pt>
                <c:pt idx="94">
                  <c:v>11.599265306122</c:v>
                </c:pt>
                <c:pt idx="95">
                  <c:v>11.699448979591999</c:v>
                </c:pt>
                <c:pt idx="96">
                  <c:v>11.799632653061002</c:v>
                </c:pt>
                <c:pt idx="97">
                  <c:v>11.899816326531001</c:v>
                </c:pt>
                <c:pt idx="98">
                  <c:v>12</c:v>
                </c:pt>
              </c:numCache>
            </c:numRef>
          </c:xVal>
          <c:yVal>
            <c:numRef>
              <c:f>'2Ix1L'!$O$5:$O$103</c:f>
              <c:numCache>
                <c:formatCode>General</c:formatCode>
                <c:ptCount val="99"/>
                <c:pt idx="0">
                  <c:v>-73.499686999999994</c:v>
                </c:pt>
                <c:pt idx="1">
                  <c:v>-75.172646</c:v>
                </c:pt>
                <c:pt idx="2">
                  <c:v>-77.689125000000004</c:v>
                </c:pt>
                <c:pt idx="3">
                  <c:v>-80.930412000000004</c:v>
                </c:pt>
                <c:pt idx="4">
                  <c:v>-84.229027000000002</c:v>
                </c:pt>
                <c:pt idx="5">
                  <c:v>-85.314667</c:v>
                </c:pt>
                <c:pt idx="6">
                  <c:v>-89.326294000000004</c:v>
                </c:pt>
                <c:pt idx="7">
                  <c:v>-89.381111000000004</c:v>
                </c:pt>
                <c:pt idx="8">
                  <c:v>-87.805449999999993</c:v>
                </c:pt>
                <c:pt idx="9">
                  <c:v>-81.892928999999995</c:v>
                </c:pt>
                <c:pt idx="10">
                  <c:v>-79.036529999999999</c:v>
                </c:pt>
                <c:pt idx="11">
                  <c:v>-79.274055000000004</c:v>
                </c:pt>
                <c:pt idx="12">
                  <c:v>-80.790099999999995</c:v>
                </c:pt>
                <c:pt idx="13">
                  <c:v>-86.902739999999994</c:v>
                </c:pt>
                <c:pt idx="14">
                  <c:v>-91.379409999999993</c:v>
                </c:pt>
                <c:pt idx="15">
                  <c:v>-94.410469000000006</c:v>
                </c:pt>
                <c:pt idx="16">
                  <c:v>-89.242469999999997</c:v>
                </c:pt>
                <c:pt idx="17">
                  <c:v>-85.693787</c:v>
                </c:pt>
                <c:pt idx="18">
                  <c:v>-81.236816000000005</c:v>
                </c:pt>
                <c:pt idx="19">
                  <c:v>-79.145233000000005</c:v>
                </c:pt>
                <c:pt idx="20">
                  <c:v>-76.378494000000003</c:v>
                </c:pt>
                <c:pt idx="21">
                  <c:v>-74.801826000000005</c:v>
                </c:pt>
                <c:pt idx="22">
                  <c:v>-74.946404000000001</c:v>
                </c:pt>
                <c:pt idx="23">
                  <c:v>-76.991814000000005</c:v>
                </c:pt>
                <c:pt idx="24">
                  <c:v>-79.228294000000005</c:v>
                </c:pt>
                <c:pt idx="25">
                  <c:v>-81.803841000000006</c:v>
                </c:pt>
                <c:pt idx="26">
                  <c:v>-81.363112999999998</c:v>
                </c:pt>
                <c:pt idx="27">
                  <c:v>-80.535263</c:v>
                </c:pt>
                <c:pt idx="28">
                  <c:v>-77.804893000000007</c:v>
                </c:pt>
                <c:pt idx="29">
                  <c:v>-75.840248000000003</c:v>
                </c:pt>
                <c:pt idx="30">
                  <c:v>-73.772362000000001</c:v>
                </c:pt>
                <c:pt idx="31">
                  <c:v>-72.630752999999999</c:v>
                </c:pt>
                <c:pt idx="32">
                  <c:v>-72.67971</c:v>
                </c:pt>
                <c:pt idx="33">
                  <c:v>-73.970405999999997</c:v>
                </c:pt>
                <c:pt idx="34">
                  <c:v>-74.366446999999994</c:v>
                </c:pt>
                <c:pt idx="35">
                  <c:v>-74.456260999999998</c:v>
                </c:pt>
                <c:pt idx="36">
                  <c:v>-74.551765000000003</c:v>
                </c:pt>
                <c:pt idx="37">
                  <c:v>-75.062561000000002</c:v>
                </c:pt>
                <c:pt idx="38">
                  <c:v>-75.295326000000003</c:v>
                </c:pt>
                <c:pt idx="39">
                  <c:v>-74.432167000000007</c:v>
                </c:pt>
                <c:pt idx="40">
                  <c:v>-74.749001000000007</c:v>
                </c:pt>
                <c:pt idx="41">
                  <c:v>-74.926331000000005</c:v>
                </c:pt>
                <c:pt idx="42">
                  <c:v>-75.460662999999997</c:v>
                </c:pt>
                <c:pt idx="43">
                  <c:v>-74.605994999999993</c:v>
                </c:pt>
                <c:pt idx="44">
                  <c:v>-74.225493999999998</c:v>
                </c:pt>
                <c:pt idx="45">
                  <c:v>-74.887718000000007</c:v>
                </c:pt>
                <c:pt idx="46">
                  <c:v>-76.052422000000007</c:v>
                </c:pt>
                <c:pt idx="47">
                  <c:v>-77.734177000000003</c:v>
                </c:pt>
                <c:pt idx="48">
                  <c:v>-78.694725000000005</c:v>
                </c:pt>
                <c:pt idx="49">
                  <c:v>-78.0672</c:v>
                </c:pt>
                <c:pt idx="50">
                  <c:v>-77.009735000000006</c:v>
                </c:pt>
                <c:pt idx="51">
                  <c:v>-74.960373000000004</c:v>
                </c:pt>
                <c:pt idx="52">
                  <c:v>-74.232726999999997</c:v>
                </c:pt>
                <c:pt idx="53">
                  <c:v>-72.974991000000003</c:v>
                </c:pt>
                <c:pt idx="54">
                  <c:v>-72.720764000000003</c:v>
                </c:pt>
                <c:pt idx="55">
                  <c:v>-72.471985000000004</c:v>
                </c:pt>
                <c:pt idx="56">
                  <c:v>-71.835548000000003</c:v>
                </c:pt>
                <c:pt idx="57">
                  <c:v>-71.747009000000006</c:v>
                </c:pt>
                <c:pt idx="58">
                  <c:v>-72.039963</c:v>
                </c:pt>
                <c:pt idx="59">
                  <c:v>-74.264694000000006</c:v>
                </c:pt>
                <c:pt idx="60">
                  <c:v>-76.692183999999997</c:v>
                </c:pt>
                <c:pt idx="61">
                  <c:v>-76.793830999999997</c:v>
                </c:pt>
                <c:pt idx="62">
                  <c:v>-74.952056999999996</c:v>
                </c:pt>
                <c:pt idx="63">
                  <c:v>-71.860634000000005</c:v>
                </c:pt>
                <c:pt idx="64">
                  <c:v>-70.797027999999997</c:v>
                </c:pt>
                <c:pt idx="65">
                  <c:v>-71.093047999999996</c:v>
                </c:pt>
                <c:pt idx="66">
                  <c:v>-71.464172000000005</c:v>
                </c:pt>
                <c:pt idx="67">
                  <c:v>-71.965598999999997</c:v>
                </c:pt>
                <c:pt idx="68">
                  <c:v>-72.112358</c:v>
                </c:pt>
                <c:pt idx="69">
                  <c:v>-72.413321999999994</c:v>
                </c:pt>
                <c:pt idx="70">
                  <c:v>-72.954680999999994</c:v>
                </c:pt>
                <c:pt idx="71">
                  <c:v>-72.876739999999998</c:v>
                </c:pt>
                <c:pt idx="72">
                  <c:v>-73.171897999999999</c:v>
                </c:pt>
                <c:pt idx="73">
                  <c:v>-73.527244999999994</c:v>
                </c:pt>
                <c:pt idx="74">
                  <c:v>-74.027946</c:v>
                </c:pt>
                <c:pt idx="75">
                  <c:v>-75.273148000000006</c:v>
                </c:pt>
                <c:pt idx="76">
                  <c:v>-75.064362000000003</c:v>
                </c:pt>
                <c:pt idx="77">
                  <c:v>-74.873694999999998</c:v>
                </c:pt>
                <c:pt idx="78">
                  <c:v>-73.720359999999999</c:v>
                </c:pt>
                <c:pt idx="79">
                  <c:v>-73.522362000000001</c:v>
                </c:pt>
                <c:pt idx="80">
                  <c:v>-73.452904000000004</c:v>
                </c:pt>
                <c:pt idx="81">
                  <c:v>-73.487831</c:v>
                </c:pt>
                <c:pt idx="82">
                  <c:v>-73.991089000000002</c:v>
                </c:pt>
                <c:pt idx="83">
                  <c:v>-74.635597000000004</c:v>
                </c:pt>
                <c:pt idx="84">
                  <c:v>-74.736251999999993</c:v>
                </c:pt>
                <c:pt idx="85">
                  <c:v>-73.925217000000004</c:v>
                </c:pt>
                <c:pt idx="86">
                  <c:v>-73.655945000000003</c:v>
                </c:pt>
                <c:pt idx="87">
                  <c:v>-75.410758999999999</c:v>
                </c:pt>
                <c:pt idx="88">
                  <c:v>-78.553878999999995</c:v>
                </c:pt>
                <c:pt idx="89">
                  <c:v>-80.614020999999994</c:v>
                </c:pt>
                <c:pt idx="90">
                  <c:v>-80.313209999999998</c:v>
                </c:pt>
                <c:pt idx="91">
                  <c:v>-78.604445999999996</c:v>
                </c:pt>
                <c:pt idx="92">
                  <c:v>-77.479904000000005</c:v>
                </c:pt>
                <c:pt idx="93">
                  <c:v>-77.160079999999994</c:v>
                </c:pt>
                <c:pt idx="94">
                  <c:v>-78.258125000000007</c:v>
                </c:pt>
                <c:pt idx="95">
                  <c:v>-78.684769000000003</c:v>
                </c:pt>
                <c:pt idx="96">
                  <c:v>-79.112442000000001</c:v>
                </c:pt>
                <c:pt idx="97">
                  <c:v>-76.781456000000006</c:v>
                </c:pt>
                <c:pt idx="98">
                  <c:v>-75.108772000000002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E-40E0-97BB-1D9A2668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67424"/>
        <c:axId val="114569600"/>
      </c:scatterChart>
      <c:valAx>
        <c:axId val="114567424"/>
        <c:scaling>
          <c:orientation val="minMax"/>
          <c:max val="12"/>
          <c:min val="3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569600"/>
        <c:crosses val="autoZero"/>
        <c:crossBetween val="midCat"/>
        <c:majorUnit val="1"/>
      </c:valAx>
      <c:valAx>
        <c:axId val="1145696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5674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222010833882646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CLvsLO!$F$2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CLvsLO!$F$5:$F$205</c:f>
              <c:numCache>
                <c:formatCode>General</c:formatCode>
                <c:ptCount val="201"/>
                <c:pt idx="0">
                  <c:v>-72.001602000000005</c:v>
                </c:pt>
                <c:pt idx="1">
                  <c:v>-75.251480000000001</c:v>
                </c:pt>
                <c:pt idx="2">
                  <c:v>-73.985313000000005</c:v>
                </c:pt>
                <c:pt idx="3">
                  <c:v>-75.655838000000003</c:v>
                </c:pt>
                <c:pt idx="4">
                  <c:v>-78.369843000000003</c:v>
                </c:pt>
                <c:pt idx="5">
                  <c:v>-79.196219999999997</c:v>
                </c:pt>
                <c:pt idx="6">
                  <c:v>-79.684821999999997</c:v>
                </c:pt>
                <c:pt idx="7">
                  <c:v>-77.817345000000003</c:v>
                </c:pt>
                <c:pt idx="8">
                  <c:v>-76.194777999999999</c:v>
                </c:pt>
                <c:pt idx="9">
                  <c:v>-75.976607999999999</c:v>
                </c:pt>
                <c:pt idx="10">
                  <c:v>-48.313675000000003</c:v>
                </c:pt>
                <c:pt idx="11">
                  <c:v>-39.055546</c:v>
                </c:pt>
                <c:pt idx="12">
                  <c:v>-28.211815000000001</c:v>
                </c:pt>
                <c:pt idx="13">
                  <c:v>-27.595285000000001</c:v>
                </c:pt>
                <c:pt idx="14">
                  <c:v>-20.334305000000001</c:v>
                </c:pt>
                <c:pt idx="15">
                  <c:v>-19.266119</c:v>
                </c:pt>
                <c:pt idx="16">
                  <c:v>-17.882726999999999</c:v>
                </c:pt>
                <c:pt idx="17">
                  <c:v>-17.539363999999999</c:v>
                </c:pt>
                <c:pt idx="18">
                  <c:v>-17.148726</c:v>
                </c:pt>
                <c:pt idx="19">
                  <c:v>-16.890314</c:v>
                </c:pt>
                <c:pt idx="20">
                  <c:v>-14.713207000000001</c:v>
                </c:pt>
                <c:pt idx="21">
                  <c:v>-13.610708000000001</c:v>
                </c:pt>
                <c:pt idx="22">
                  <c:v>-11.550043000000001</c:v>
                </c:pt>
                <c:pt idx="23">
                  <c:v>-8.4569367999999994</c:v>
                </c:pt>
                <c:pt idx="24">
                  <c:v>-7.3297147999999996</c:v>
                </c:pt>
                <c:pt idx="25">
                  <c:v>-6.5726174999999998</c:v>
                </c:pt>
                <c:pt idx="26">
                  <c:v>-6.7717885999999998</c:v>
                </c:pt>
                <c:pt idx="27">
                  <c:v>-7.2562327</c:v>
                </c:pt>
                <c:pt idx="28">
                  <c:v>-7.8459605999999997</c:v>
                </c:pt>
                <c:pt idx="29">
                  <c:v>-8.1688013000000002</c:v>
                </c:pt>
                <c:pt idx="30">
                  <c:v>-8.3050517999999993</c:v>
                </c:pt>
                <c:pt idx="31">
                  <c:v>-8.4778833000000002</c:v>
                </c:pt>
                <c:pt idx="32">
                  <c:v>-8.4499282999999998</c:v>
                </c:pt>
                <c:pt idx="33">
                  <c:v>-8.4352254999999996</c:v>
                </c:pt>
                <c:pt idx="34">
                  <c:v>-8.4523095999999995</c:v>
                </c:pt>
                <c:pt idx="35">
                  <c:v>-8.3428611999999998</c:v>
                </c:pt>
                <c:pt idx="36">
                  <c:v>-8.3667879000000003</c:v>
                </c:pt>
                <c:pt idx="37">
                  <c:v>-8.2861060999999996</c:v>
                </c:pt>
                <c:pt idx="38">
                  <c:v>-8.2738686000000001</c:v>
                </c:pt>
                <c:pt idx="39">
                  <c:v>-8.2929697000000004</c:v>
                </c:pt>
                <c:pt idx="40">
                  <c:v>-7.9797649000000002</c:v>
                </c:pt>
                <c:pt idx="41">
                  <c:v>-7.9367131999999998</c:v>
                </c:pt>
                <c:pt idx="42">
                  <c:v>-7.9421939999999998</c:v>
                </c:pt>
                <c:pt idx="43">
                  <c:v>-7.9922656999999999</c:v>
                </c:pt>
                <c:pt idx="44">
                  <c:v>-7.9333596000000002</c:v>
                </c:pt>
                <c:pt idx="45">
                  <c:v>-7.8503094000000004</c:v>
                </c:pt>
                <c:pt idx="46">
                  <c:v>-7.721622</c:v>
                </c:pt>
                <c:pt idx="47">
                  <c:v>-7.6309338000000002</c:v>
                </c:pt>
                <c:pt idx="48">
                  <c:v>-7.5593085000000002</c:v>
                </c:pt>
                <c:pt idx="49">
                  <c:v>-7.3809557000000003</c:v>
                </c:pt>
                <c:pt idx="50">
                  <c:v>-7.3386206999999999</c:v>
                </c:pt>
                <c:pt idx="51">
                  <c:v>-7.3674578999999998</c:v>
                </c:pt>
                <c:pt idx="52">
                  <c:v>-7.4230799999999997</c:v>
                </c:pt>
                <c:pt idx="53">
                  <c:v>-7.4473533999999999</c:v>
                </c:pt>
                <c:pt idx="54">
                  <c:v>-7.4580951000000004</c:v>
                </c:pt>
                <c:pt idx="55">
                  <c:v>-7.4707460000000001</c:v>
                </c:pt>
                <c:pt idx="56">
                  <c:v>-7.3805164999999997</c:v>
                </c:pt>
                <c:pt idx="57">
                  <c:v>-7.4283184999999996</c:v>
                </c:pt>
                <c:pt idx="58">
                  <c:v>-7.3976917000000002</c:v>
                </c:pt>
                <c:pt idx="59">
                  <c:v>-7.4169802999999996</c:v>
                </c:pt>
                <c:pt idx="60">
                  <c:v>-7.4380306999999997</c:v>
                </c:pt>
                <c:pt idx="61">
                  <c:v>-7.5072026000000003</c:v>
                </c:pt>
                <c:pt idx="62">
                  <c:v>-7.5072884999999996</c:v>
                </c:pt>
                <c:pt idx="63">
                  <c:v>-7.5080881000000002</c:v>
                </c:pt>
                <c:pt idx="64">
                  <c:v>-7.5672617000000004</c:v>
                </c:pt>
                <c:pt idx="65">
                  <c:v>-7.5373678000000002</c:v>
                </c:pt>
                <c:pt idx="66">
                  <c:v>-7.5295911000000002</c:v>
                </c:pt>
                <c:pt idx="67">
                  <c:v>-7.6157484000000002</c:v>
                </c:pt>
                <c:pt idx="68">
                  <c:v>-7.6775365000000004</c:v>
                </c:pt>
                <c:pt idx="69">
                  <c:v>-7.7672762999999998</c:v>
                </c:pt>
                <c:pt idx="70">
                  <c:v>-7.8315128999999999</c:v>
                </c:pt>
                <c:pt idx="71">
                  <c:v>-7.8956894999999996</c:v>
                </c:pt>
                <c:pt idx="72">
                  <c:v>-7.9285731000000004</c:v>
                </c:pt>
                <c:pt idx="73">
                  <c:v>-7.9628696000000003</c:v>
                </c:pt>
                <c:pt idx="74">
                  <c:v>-7.9534878999999998</c:v>
                </c:pt>
                <c:pt idx="75">
                  <c:v>-8.0640745000000003</c:v>
                </c:pt>
                <c:pt idx="76">
                  <c:v>-8.1345825000000005</c:v>
                </c:pt>
                <c:pt idx="77">
                  <c:v>-8.1181439999999991</c:v>
                </c:pt>
                <c:pt idx="78">
                  <c:v>-8.1524830000000001</c:v>
                </c:pt>
                <c:pt idx="79">
                  <c:v>-8.1730575999999999</c:v>
                </c:pt>
                <c:pt idx="80">
                  <c:v>-8.2220525999999996</c:v>
                </c:pt>
                <c:pt idx="81">
                  <c:v>-8.2237272000000008</c:v>
                </c:pt>
                <c:pt idx="82">
                  <c:v>-8.2415380000000003</c:v>
                </c:pt>
                <c:pt idx="83">
                  <c:v>-8.2015580999999997</c:v>
                </c:pt>
                <c:pt idx="84">
                  <c:v>-8.1445217000000003</c:v>
                </c:pt>
                <c:pt idx="85">
                  <c:v>-8.2852039000000008</c:v>
                </c:pt>
                <c:pt idx="86">
                  <c:v>-8.2015066000000001</c:v>
                </c:pt>
                <c:pt idx="87">
                  <c:v>-8.1788664000000004</c:v>
                </c:pt>
                <c:pt idx="88">
                  <c:v>-8.2308350000000008</c:v>
                </c:pt>
                <c:pt idx="89">
                  <c:v>-8.2342271999999994</c:v>
                </c:pt>
                <c:pt idx="90">
                  <c:v>-8.2463321999999994</c:v>
                </c:pt>
                <c:pt idx="91">
                  <c:v>-8.2276343999999995</c:v>
                </c:pt>
                <c:pt idx="92">
                  <c:v>-8.2362347000000007</c:v>
                </c:pt>
                <c:pt idx="93">
                  <c:v>-8.2297572999999993</c:v>
                </c:pt>
                <c:pt idx="94">
                  <c:v>-8.2145604999999993</c:v>
                </c:pt>
                <c:pt idx="95">
                  <c:v>-8.2069720999999998</c:v>
                </c:pt>
                <c:pt idx="96">
                  <c:v>-8.0977077000000008</c:v>
                </c:pt>
                <c:pt idx="97">
                  <c:v>-8.0814257000000005</c:v>
                </c:pt>
                <c:pt idx="98">
                  <c:v>-8.1117591999999998</c:v>
                </c:pt>
                <c:pt idx="99">
                  <c:v>-8.0680379999999996</c:v>
                </c:pt>
                <c:pt idx="100">
                  <c:v>-8.0272360000000003</c:v>
                </c:pt>
                <c:pt idx="101">
                  <c:v>-8.0247211000000007</c:v>
                </c:pt>
                <c:pt idx="102">
                  <c:v>-8.0996828000000001</c:v>
                </c:pt>
                <c:pt idx="103">
                  <c:v>-8.1383981999999992</c:v>
                </c:pt>
                <c:pt idx="104">
                  <c:v>-8.3211832000000001</c:v>
                </c:pt>
                <c:pt idx="105">
                  <c:v>-8.4102324999999993</c:v>
                </c:pt>
                <c:pt idx="106">
                  <c:v>-8.4213190000000004</c:v>
                </c:pt>
                <c:pt idx="107">
                  <c:v>-8.6024350999999992</c:v>
                </c:pt>
                <c:pt idx="108">
                  <c:v>-8.6830052999999996</c:v>
                </c:pt>
                <c:pt idx="109">
                  <c:v>-8.6641177999999996</c:v>
                </c:pt>
                <c:pt idx="110">
                  <c:v>-8.7810162999999992</c:v>
                </c:pt>
                <c:pt idx="111">
                  <c:v>-8.8579606999999996</c:v>
                </c:pt>
                <c:pt idx="112">
                  <c:v>-8.7976130999999995</c:v>
                </c:pt>
                <c:pt idx="113">
                  <c:v>-8.7785711000000006</c:v>
                </c:pt>
                <c:pt idx="114">
                  <c:v>-8.9322472000000008</c:v>
                </c:pt>
                <c:pt idx="115">
                  <c:v>-8.9262657000000001</c:v>
                </c:pt>
                <c:pt idx="116">
                  <c:v>-8.9177084000000004</c:v>
                </c:pt>
                <c:pt idx="117">
                  <c:v>-8.9699001000000003</c:v>
                </c:pt>
                <c:pt idx="118">
                  <c:v>-8.9715194999999994</c:v>
                </c:pt>
                <c:pt idx="119">
                  <c:v>-8.9390353999999999</c:v>
                </c:pt>
                <c:pt idx="120">
                  <c:v>-8.9791603000000002</c:v>
                </c:pt>
                <c:pt idx="121">
                  <c:v>-8.9727058</c:v>
                </c:pt>
                <c:pt idx="122">
                  <c:v>-8.9056806999999996</c:v>
                </c:pt>
                <c:pt idx="123">
                  <c:v>-8.9325618999999996</c:v>
                </c:pt>
                <c:pt idx="124">
                  <c:v>-8.8904695999999994</c:v>
                </c:pt>
                <c:pt idx="125">
                  <c:v>-8.7867031000000004</c:v>
                </c:pt>
                <c:pt idx="126">
                  <c:v>-8.7686977000000006</c:v>
                </c:pt>
                <c:pt idx="127">
                  <c:v>-8.8000010999999994</c:v>
                </c:pt>
                <c:pt idx="128">
                  <c:v>-8.7474737000000005</c:v>
                </c:pt>
                <c:pt idx="129">
                  <c:v>-8.7469520999999997</c:v>
                </c:pt>
                <c:pt idx="130">
                  <c:v>-8.8166484999999994</c:v>
                </c:pt>
                <c:pt idx="131">
                  <c:v>-8.8976345000000006</c:v>
                </c:pt>
                <c:pt idx="132">
                  <c:v>-8.9056721000000003</c:v>
                </c:pt>
                <c:pt idx="133">
                  <c:v>-8.9942130999999996</c:v>
                </c:pt>
                <c:pt idx="134">
                  <c:v>-9.0373888000000004</c:v>
                </c:pt>
                <c:pt idx="135">
                  <c:v>-9.0422325000000008</c:v>
                </c:pt>
                <c:pt idx="136">
                  <c:v>-9.0775603999999994</c:v>
                </c:pt>
                <c:pt idx="137">
                  <c:v>-9.0958509000000003</c:v>
                </c:pt>
                <c:pt idx="138">
                  <c:v>-9.1051787999999991</c:v>
                </c:pt>
                <c:pt idx="139">
                  <c:v>-9.1448174000000009</c:v>
                </c:pt>
                <c:pt idx="140">
                  <c:v>-9.1886224999999992</c:v>
                </c:pt>
                <c:pt idx="141">
                  <c:v>-9.2801723000000003</c:v>
                </c:pt>
                <c:pt idx="142">
                  <c:v>-9.3357401000000007</c:v>
                </c:pt>
                <c:pt idx="143">
                  <c:v>-9.4136638999999995</c:v>
                </c:pt>
                <c:pt idx="144">
                  <c:v>-9.5097017000000008</c:v>
                </c:pt>
                <c:pt idx="145">
                  <c:v>-9.5877256000000006</c:v>
                </c:pt>
                <c:pt idx="146">
                  <c:v>-9.7760152999999992</c:v>
                </c:pt>
                <c:pt idx="147">
                  <c:v>-9.9207458000000006</c:v>
                </c:pt>
                <c:pt idx="148">
                  <c:v>-10.089627999999999</c:v>
                </c:pt>
                <c:pt idx="149">
                  <c:v>-10.294199000000001</c:v>
                </c:pt>
                <c:pt idx="150">
                  <c:v>-10.58699</c:v>
                </c:pt>
                <c:pt idx="151">
                  <c:v>-10.834790999999999</c:v>
                </c:pt>
                <c:pt idx="152">
                  <c:v>-11.131724</c:v>
                </c:pt>
                <c:pt idx="153">
                  <c:v>-11.472102</c:v>
                </c:pt>
                <c:pt idx="154">
                  <c:v>-11.7881</c:v>
                </c:pt>
                <c:pt idx="155">
                  <c:v>-12.192830000000001</c:v>
                </c:pt>
                <c:pt idx="156">
                  <c:v>-12.619232999999999</c:v>
                </c:pt>
                <c:pt idx="157">
                  <c:v>-12.988896</c:v>
                </c:pt>
                <c:pt idx="158">
                  <c:v>-13.465604000000001</c:v>
                </c:pt>
                <c:pt idx="159">
                  <c:v>-13.92099</c:v>
                </c:pt>
                <c:pt idx="160">
                  <c:v>-14.369579999999999</c:v>
                </c:pt>
                <c:pt idx="161">
                  <c:v>-14.931456000000001</c:v>
                </c:pt>
                <c:pt idx="162">
                  <c:v>-15.451452</c:v>
                </c:pt>
                <c:pt idx="163">
                  <c:v>-15.994256999999999</c:v>
                </c:pt>
                <c:pt idx="164">
                  <c:v>-16.545273000000002</c:v>
                </c:pt>
                <c:pt idx="165">
                  <c:v>-17.169523000000002</c:v>
                </c:pt>
                <c:pt idx="166">
                  <c:v>-17.814834999999999</c:v>
                </c:pt>
                <c:pt idx="167">
                  <c:v>-18.377445000000002</c:v>
                </c:pt>
                <c:pt idx="168">
                  <c:v>-19.027443000000002</c:v>
                </c:pt>
                <c:pt idx="169">
                  <c:v>-19.707343999999999</c:v>
                </c:pt>
                <c:pt idx="170">
                  <c:v>-20.404222000000001</c:v>
                </c:pt>
                <c:pt idx="171">
                  <c:v>-21.083355000000001</c:v>
                </c:pt>
                <c:pt idx="172">
                  <c:v>-21.770903000000001</c:v>
                </c:pt>
                <c:pt idx="173">
                  <c:v>-22.544098000000002</c:v>
                </c:pt>
                <c:pt idx="174">
                  <c:v>-23.043303999999999</c:v>
                </c:pt>
                <c:pt idx="175">
                  <c:v>-23.663881</c:v>
                </c:pt>
                <c:pt idx="176">
                  <c:v>-24.007393</c:v>
                </c:pt>
                <c:pt idx="177">
                  <c:v>-24.150200000000002</c:v>
                </c:pt>
                <c:pt idx="178">
                  <c:v>-24.350553999999999</c:v>
                </c:pt>
                <c:pt idx="179">
                  <c:v>-23.981596</c:v>
                </c:pt>
                <c:pt idx="180">
                  <c:v>-23.712795</c:v>
                </c:pt>
                <c:pt idx="181">
                  <c:v>-23.360529</c:v>
                </c:pt>
                <c:pt idx="182">
                  <c:v>-23.127607000000001</c:v>
                </c:pt>
                <c:pt idx="183">
                  <c:v>-22.817730000000001</c:v>
                </c:pt>
                <c:pt idx="184">
                  <c:v>-22.348555000000001</c:v>
                </c:pt>
                <c:pt idx="185">
                  <c:v>-21.749271</c:v>
                </c:pt>
                <c:pt idx="186">
                  <c:v>-21.255576999999999</c:v>
                </c:pt>
                <c:pt idx="187">
                  <c:v>-20.646989999999999</c:v>
                </c:pt>
                <c:pt idx="188">
                  <c:v>-20.220631000000001</c:v>
                </c:pt>
                <c:pt idx="189">
                  <c:v>-19.748418999999998</c:v>
                </c:pt>
                <c:pt idx="190">
                  <c:v>-19.345562000000001</c:v>
                </c:pt>
                <c:pt idx="191">
                  <c:v>-19.322831999999998</c:v>
                </c:pt>
                <c:pt idx="192">
                  <c:v>-19.826983999999999</c:v>
                </c:pt>
                <c:pt idx="193">
                  <c:v>-20.747404</c:v>
                </c:pt>
                <c:pt idx="194">
                  <c:v>-23.482351000000001</c:v>
                </c:pt>
                <c:pt idx="195">
                  <c:v>-34.005955</c:v>
                </c:pt>
                <c:pt idx="196">
                  <c:v>-45.753017</c:v>
                </c:pt>
                <c:pt idx="197">
                  <c:v>-54.496566999999999</c:v>
                </c:pt>
                <c:pt idx="198">
                  <c:v>-58.192374999999998</c:v>
                </c:pt>
                <c:pt idx="199">
                  <c:v>-56.306870000000004</c:v>
                </c:pt>
                <c:pt idx="200">
                  <c:v>-56.764591000000003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1-437B-BA1D-4849937C91C3}"/>
            </c:ext>
          </c:extLst>
        </c:ser>
        <c:ser>
          <c:idx val="2"/>
          <c:order val="1"/>
          <c:tx>
            <c:strRef>
              <c:f>CLvsLO!$G$2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CLvsLO!$G$5:$G$205</c:f>
              <c:numCache>
                <c:formatCode>General</c:formatCode>
                <c:ptCount val="201"/>
                <c:pt idx="0">
                  <c:v>-83.560654</c:v>
                </c:pt>
                <c:pt idx="1">
                  <c:v>-71.548491999999996</c:v>
                </c:pt>
                <c:pt idx="2">
                  <c:v>-76.615425000000002</c:v>
                </c:pt>
                <c:pt idx="3">
                  <c:v>-73.981773000000004</c:v>
                </c:pt>
                <c:pt idx="4">
                  <c:v>-75.877540999999994</c:v>
                </c:pt>
                <c:pt idx="5">
                  <c:v>-85.095978000000002</c:v>
                </c:pt>
                <c:pt idx="6">
                  <c:v>-81.352028000000004</c:v>
                </c:pt>
                <c:pt idx="7">
                  <c:v>-70.533317999999994</c:v>
                </c:pt>
                <c:pt idx="8">
                  <c:v>-86.013771000000006</c:v>
                </c:pt>
                <c:pt idx="9">
                  <c:v>-66.653319999999994</c:v>
                </c:pt>
                <c:pt idx="10">
                  <c:v>-73.835746999999998</c:v>
                </c:pt>
                <c:pt idx="11">
                  <c:v>-63.794792000000001</c:v>
                </c:pt>
                <c:pt idx="12">
                  <c:v>-45.451279</c:v>
                </c:pt>
                <c:pt idx="13">
                  <c:v>-49.008572000000001</c:v>
                </c:pt>
                <c:pt idx="14">
                  <c:v>-31.036577000000001</c:v>
                </c:pt>
                <c:pt idx="15">
                  <c:v>-28.607430000000001</c:v>
                </c:pt>
                <c:pt idx="16">
                  <c:v>-22.251519999999999</c:v>
                </c:pt>
                <c:pt idx="17">
                  <c:v>-22.036874999999998</c:v>
                </c:pt>
                <c:pt idx="18">
                  <c:v>-19.093776999999999</c:v>
                </c:pt>
                <c:pt idx="19">
                  <c:v>-18.706108</c:v>
                </c:pt>
                <c:pt idx="20">
                  <c:v>-18.210602000000002</c:v>
                </c:pt>
                <c:pt idx="21">
                  <c:v>-17.408052000000001</c:v>
                </c:pt>
                <c:pt idx="22">
                  <c:v>-15.575631</c:v>
                </c:pt>
                <c:pt idx="23">
                  <c:v>-10.465059</c:v>
                </c:pt>
                <c:pt idx="24">
                  <c:v>-8.8473635000000002</c:v>
                </c:pt>
                <c:pt idx="25">
                  <c:v>-7.5204139000000003</c:v>
                </c:pt>
                <c:pt idx="26">
                  <c:v>-7.5047097000000003</c:v>
                </c:pt>
                <c:pt idx="27">
                  <c:v>-7.7865944000000002</c:v>
                </c:pt>
                <c:pt idx="28">
                  <c:v>-8.3361701999999998</c:v>
                </c:pt>
                <c:pt idx="29">
                  <c:v>-8.6524315000000005</c:v>
                </c:pt>
                <c:pt idx="30">
                  <c:v>-8.7743921</c:v>
                </c:pt>
                <c:pt idx="31">
                  <c:v>-8.9340811000000002</c:v>
                </c:pt>
                <c:pt idx="32">
                  <c:v>-8.8997086999999997</c:v>
                </c:pt>
                <c:pt idx="33">
                  <c:v>-8.8528079999999996</c:v>
                </c:pt>
                <c:pt idx="34">
                  <c:v>-8.8363419000000007</c:v>
                </c:pt>
                <c:pt idx="35">
                  <c:v>-8.7147675000000007</c:v>
                </c:pt>
                <c:pt idx="36">
                  <c:v>-8.6922654999999995</c:v>
                </c:pt>
                <c:pt idx="37">
                  <c:v>-8.6172085000000003</c:v>
                </c:pt>
                <c:pt idx="38">
                  <c:v>-8.5988188000000001</c:v>
                </c:pt>
                <c:pt idx="39">
                  <c:v>-8.6203860999999993</c:v>
                </c:pt>
                <c:pt idx="40">
                  <c:v>-8.2870664999999999</c:v>
                </c:pt>
                <c:pt idx="41">
                  <c:v>-8.1969747999999996</c:v>
                </c:pt>
                <c:pt idx="42">
                  <c:v>-8.1779518000000007</c:v>
                </c:pt>
                <c:pt idx="43">
                  <c:v>-8.2645216000000001</c:v>
                </c:pt>
                <c:pt idx="44">
                  <c:v>-8.2064427999999996</c:v>
                </c:pt>
                <c:pt idx="45">
                  <c:v>-8.1153069000000002</c:v>
                </c:pt>
                <c:pt idx="46">
                  <c:v>-7.9976482000000004</c:v>
                </c:pt>
                <c:pt idx="47">
                  <c:v>-7.8779396999999998</c:v>
                </c:pt>
                <c:pt idx="48">
                  <c:v>-7.8066664000000001</c:v>
                </c:pt>
                <c:pt idx="49">
                  <c:v>-7.5867620000000002</c:v>
                </c:pt>
                <c:pt idx="50">
                  <c:v>-7.5653800999999996</c:v>
                </c:pt>
                <c:pt idx="51">
                  <c:v>-7.5813006999999999</c:v>
                </c:pt>
                <c:pt idx="52">
                  <c:v>-7.6543416999999998</c:v>
                </c:pt>
                <c:pt idx="53">
                  <c:v>-7.6764115999999998</c:v>
                </c:pt>
                <c:pt idx="54">
                  <c:v>-7.6673627</c:v>
                </c:pt>
                <c:pt idx="55">
                  <c:v>-7.6838479</c:v>
                </c:pt>
                <c:pt idx="56">
                  <c:v>-7.5824628000000001</c:v>
                </c:pt>
                <c:pt idx="57">
                  <c:v>-7.6221886000000003</c:v>
                </c:pt>
                <c:pt idx="58">
                  <c:v>-7.5722218000000003</c:v>
                </c:pt>
                <c:pt idx="59">
                  <c:v>-7.5706053000000004</c:v>
                </c:pt>
                <c:pt idx="60">
                  <c:v>-7.6019521000000001</c:v>
                </c:pt>
                <c:pt idx="61">
                  <c:v>-7.6801934000000003</c:v>
                </c:pt>
                <c:pt idx="62">
                  <c:v>-7.6956701000000001</c:v>
                </c:pt>
                <c:pt idx="63">
                  <c:v>-7.6925739999999996</c:v>
                </c:pt>
                <c:pt idx="64">
                  <c:v>-7.8170394999999999</c:v>
                </c:pt>
                <c:pt idx="65">
                  <c:v>-7.8377767</c:v>
                </c:pt>
                <c:pt idx="66">
                  <c:v>-7.8806776999999997</c:v>
                </c:pt>
                <c:pt idx="67">
                  <c:v>-7.9903988999999997</c:v>
                </c:pt>
                <c:pt idx="68">
                  <c:v>-8.1064348000000006</c:v>
                </c:pt>
                <c:pt idx="69">
                  <c:v>-8.2609586999999998</c:v>
                </c:pt>
                <c:pt idx="70">
                  <c:v>-8.3596439</c:v>
                </c:pt>
                <c:pt idx="71">
                  <c:v>-8.3772897999999998</c:v>
                </c:pt>
                <c:pt idx="72">
                  <c:v>-8.4173231000000008</c:v>
                </c:pt>
                <c:pt idx="73">
                  <c:v>-8.4441518999999996</c:v>
                </c:pt>
                <c:pt idx="74">
                  <c:v>-8.4333925000000001</c:v>
                </c:pt>
                <c:pt idx="75">
                  <c:v>-8.6091852000000006</c:v>
                </c:pt>
                <c:pt idx="76">
                  <c:v>-8.7226963000000008</c:v>
                </c:pt>
                <c:pt idx="77">
                  <c:v>-8.6921587000000002</c:v>
                </c:pt>
                <c:pt idx="78">
                  <c:v>-8.6988049000000007</c:v>
                </c:pt>
                <c:pt idx="79">
                  <c:v>-8.7131901000000003</c:v>
                </c:pt>
                <c:pt idx="80">
                  <c:v>-8.7948771000000008</c:v>
                </c:pt>
                <c:pt idx="81">
                  <c:v>-8.7656554999999994</c:v>
                </c:pt>
                <c:pt idx="82">
                  <c:v>-8.7897719999999993</c:v>
                </c:pt>
                <c:pt idx="83">
                  <c:v>-8.7261009000000005</c:v>
                </c:pt>
                <c:pt idx="84">
                  <c:v>-8.5804042999999997</c:v>
                </c:pt>
                <c:pt idx="85">
                  <c:v>-8.8337830999999998</c:v>
                </c:pt>
                <c:pt idx="86">
                  <c:v>-8.7768449999999998</c:v>
                </c:pt>
                <c:pt idx="87">
                  <c:v>-8.6450089999999999</c:v>
                </c:pt>
                <c:pt idx="88">
                  <c:v>-8.7393979999999996</c:v>
                </c:pt>
                <c:pt idx="89">
                  <c:v>-8.7349081000000002</c:v>
                </c:pt>
                <c:pt idx="90">
                  <c:v>-8.7305393000000002</c:v>
                </c:pt>
                <c:pt idx="91">
                  <c:v>-8.7376269999999998</c:v>
                </c:pt>
                <c:pt idx="92">
                  <c:v>-8.7329358999999993</c:v>
                </c:pt>
                <c:pt idx="93">
                  <c:v>-8.6779536999999998</c:v>
                </c:pt>
                <c:pt idx="94">
                  <c:v>-8.7148991000000002</c:v>
                </c:pt>
                <c:pt idx="95">
                  <c:v>-8.7542676999999998</c:v>
                </c:pt>
                <c:pt idx="96">
                  <c:v>-8.5883856000000005</c:v>
                </c:pt>
                <c:pt idx="97">
                  <c:v>-8.569191</c:v>
                </c:pt>
                <c:pt idx="98">
                  <c:v>-8.7182779000000004</c:v>
                </c:pt>
                <c:pt idx="99">
                  <c:v>-8.7433461999999995</c:v>
                </c:pt>
                <c:pt idx="100">
                  <c:v>-8.6144113999999998</c:v>
                </c:pt>
                <c:pt idx="101">
                  <c:v>-8.6503724999999996</c:v>
                </c:pt>
                <c:pt idx="102">
                  <c:v>-8.7942648000000005</c:v>
                </c:pt>
                <c:pt idx="103">
                  <c:v>-8.7964087000000006</c:v>
                </c:pt>
                <c:pt idx="104">
                  <c:v>-9.1823130000000006</c:v>
                </c:pt>
                <c:pt idx="105">
                  <c:v>-9.2539309999999997</c:v>
                </c:pt>
                <c:pt idx="106">
                  <c:v>-9.2123194000000002</c:v>
                </c:pt>
                <c:pt idx="107">
                  <c:v>-9.5651045000000003</c:v>
                </c:pt>
                <c:pt idx="108">
                  <c:v>-9.6905602999999996</c:v>
                </c:pt>
                <c:pt idx="109">
                  <c:v>-9.6144885999999996</c:v>
                </c:pt>
                <c:pt idx="110">
                  <c:v>-9.7326536000000008</c:v>
                </c:pt>
                <c:pt idx="111">
                  <c:v>-9.8597011999999999</c:v>
                </c:pt>
                <c:pt idx="112">
                  <c:v>-9.6693000999999992</c:v>
                </c:pt>
                <c:pt idx="113">
                  <c:v>-9.6056422999999995</c:v>
                </c:pt>
                <c:pt idx="114">
                  <c:v>-9.8310499</c:v>
                </c:pt>
                <c:pt idx="115">
                  <c:v>-9.8470840000000006</c:v>
                </c:pt>
                <c:pt idx="116">
                  <c:v>-9.7005567999999993</c:v>
                </c:pt>
                <c:pt idx="117">
                  <c:v>-9.8059119999999993</c:v>
                </c:pt>
                <c:pt idx="118">
                  <c:v>-9.8037519</c:v>
                </c:pt>
                <c:pt idx="119">
                  <c:v>-9.6777791999999998</c:v>
                </c:pt>
                <c:pt idx="120">
                  <c:v>-9.7939863000000003</c:v>
                </c:pt>
                <c:pt idx="121">
                  <c:v>-9.8443822999999995</c:v>
                </c:pt>
                <c:pt idx="122">
                  <c:v>-9.6224804000000006</c:v>
                </c:pt>
                <c:pt idx="123">
                  <c:v>-9.6790246999999994</c:v>
                </c:pt>
                <c:pt idx="124">
                  <c:v>-9.6853552000000001</c:v>
                </c:pt>
                <c:pt idx="125">
                  <c:v>-9.4488009999999996</c:v>
                </c:pt>
                <c:pt idx="126">
                  <c:v>-9.4274597</c:v>
                </c:pt>
                <c:pt idx="127">
                  <c:v>-9.6582298000000009</c:v>
                </c:pt>
                <c:pt idx="128">
                  <c:v>-9.5030975000000009</c:v>
                </c:pt>
                <c:pt idx="129">
                  <c:v>-9.4055347000000005</c:v>
                </c:pt>
                <c:pt idx="130">
                  <c:v>-9.6581496999999992</c:v>
                </c:pt>
                <c:pt idx="131">
                  <c:v>-9.7531604999999999</c:v>
                </c:pt>
                <c:pt idx="132">
                  <c:v>-9.6241999000000007</c:v>
                </c:pt>
                <c:pt idx="133">
                  <c:v>-9.7584762999999999</c:v>
                </c:pt>
                <c:pt idx="134">
                  <c:v>-9.8071517999999998</c:v>
                </c:pt>
                <c:pt idx="135">
                  <c:v>-9.7311210999999993</c:v>
                </c:pt>
                <c:pt idx="136">
                  <c:v>-9.7882280000000002</c:v>
                </c:pt>
                <c:pt idx="137">
                  <c:v>-9.771884</c:v>
                </c:pt>
                <c:pt idx="138">
                  <c:v>-9.7302035999999994</c:v>
                </c:pt>
                <c:pt idx="139">
                  <c:v>-9.7614040000000006</c:v>
                </c:pt>
                <c:pt idx="140">
                  <c:v>-9.8037118999999997</c:v>
                </c:pt>
                <c:pt idx="141">
                  <c:v>-9.8401259999999997</c:v>
                </c:pt>
                <c:pt idx="142">
                  <c:v>-9.8436155000000003</c:v>
                </c:pt>
                <c:pt idx="143">
                  <c:v>-9.9317331000000006</c:v>
                </c:pt>
                <c:pt idx="144">
                  <c:v>-9.9841394000000001</c:v>
                </c:pt>
                <c:pt idx="145">
                  <c:v>-9.9963989000000009</c:v>
                </c:pt>
                <c:pt idx="146">
                  <c:v>-10.211637</c:v>
                </c:pt>
                <c:pt idx="147">
                  <c:v>-10.363111</c:v>
                </c:pt>
                <c:pt idx="148">
                  <c:v>-10.475571</c:v>
                </c:pt>
                <c:pt idx="149">
                  <c:v>-10.640425</c:v>
                </c:pt>
                <c:pt idx="150">
                  <c:v>-10.957428</c:v>
                </c:pt>
                <c:pt idx="151">
                  <c:v>-11.191012000000001</c:v>
                </c:pt>
                <c:pt idx="152">
                  <c:v>-11.471461</c:v>
                </c:pt>
                <c:pt idx="153">
                  <c:v>-11.811007</c:v>
                </c:pt>
                <c:pt idx="154">
                  <c:v>-12.106608</c:v>
                </c:pt>
                <c:pt idx="155">
                  <c:v>-12.503781999999999</c:v>
                </c:pt>
                <c:pt idx="156">
                  <c:v>-12.933814999999999</c:v>
                </c:pt>
                <c:pt idx="157">
                  <c:v>-13.285273999999999</c:v>
                </c:pt>
                <c:pt idx="158">
                  <c:v>-13.745741000000001</c:v>
                </c:pt>
                <c:pt idx="159">
                  <c:v>-14.208767</c:v>
                </c:pt>
                <c:pt idx="160">
                  <c:v>-14.671505</c:v>
                </c:pt>
                <c:pt idx="161">
                  <c:v>-15.199614</c:v>
                </c:pt>
                <c:pt idx="162">
                  <c:v>-15.746559</c:v>
                </c:pt>
                <c:pt idx="163">
                  <c:v>-16.291611</c:v>
                </c:pt>
                <c:pt idx="164">
                  <c:v>-16.815016</c:v>
                </c:pt>
                <c:pt idx="165">
                  <c:v>-17.462544999999999</c:v>
                </c:pt>
                <c:pt idx="166">
                  <c:v>-18.082820999999999</c:v>
                </c:pt>
                <c:pt idx="167">
                  <c:v>-18.683202999999999</c:v>
                </c:pt>
                <c:pt idx="168">
                  <c:v>-19.365594999999999</c:v>
                </c:pt>
                <c:pt idx="169">
                  <c:v>-20.008275999999999</c:v>
                </c:pt>
                <c:pt idx="170">
                  <c:v>-20.747982</c:v>
                </c:pt>
                <c:pt idx="171">
                  <c:v>-21.483402000000002</c:v>
                </c:pt>
                <c:pt idx="172">
                  <c:v>-22.211397000000002</c:v>
                </c:pt>
                <c:pt idx="173">
                  <c:v>-22.990863999999998</c:v>
                </c:pt>
                <c:pt idx="174">
                  <c:v>-23.582274999999999</c:v>
                </c:pt>
                <c:pt idx="175">
                  <c:v>-24.170774000000002</c:v>
                </c:pt>
                <c:pt idx="176">
                  <c:v>-24.564522</c:v>
                </c:pt>
                <c:pt idx="177">
                  <c:v>-24.854654</c:v>
                </c:pt>
                <c:pt idx="178">
                  <c:v>-24.952486</c:v>
                </c:pt>
                <c:pt idx="179">
                  <c:v>-24.890820999999999</c:v>
                </c:pt>
                <c:pt idx="180">
                  <c:v>-24.825823</c:v>
                </c:pt>
                <c:pt idx="181">
                  <c:v>-24.819378</c:v>
                </c:pt>
                <c:pt idx="182">
                  <c:v>-24.764963000000002</c:v>
                </c:pt>
                <c:pt idx="183">
                  <c:v>-24.535475000000002</c:v>
                </c:pt>
                <c:pt idx="184">
                  <c:v>-24.574998999999998</c:v>
                </c:pt>
                <c:pt idx="185">
                  <c:v>-24.092136</c:v>
                </c:pt>
                <c:pt idx="186">
                  <c:v>-23.795977000000001</c:v>
                </c:pt>
                <c:pt idx="187">
                  <c:v>-23.837416000000001</c:v>
                </c:pt>
                <c:pt idx="188">
                  <c:v>-23.665018</c:v>
                </c:pt>
                <c:pt idx="189">
                  <c:v>-23.931360000000002</c:v>
                </c:pt>
                <c:pt idx="190">
                  <c:v>-24.848804000000001</c:v>
                </c:pt>
                <c:pt idx="191">
                  <c:v>-27.823357000000001</c:v>
                </c:pt>
                <c:pt idx="192">
                  <c:v>-33.690837999999999</c:v>
                </c:pt>
                <c:pt idx="193">
                  <c:v>-39.427151000000002</c:v>
                </c:pt>
                <c:pt idx="194">
                  <c:v>-47.399428999999998</c:v>
                </c:pt>
                <c:pt idx="195">
                  <c:v>-55.522865000000003</c:v>
                </c:pt>
                <c:pt idx="196">
                  <c:v>-56.080993999999997</c:v>
                </c:pt>
                <c:pt idx="197">
                  <c:v>-58.162906999999997</c:v>
                </c:pt>
                <c:pt idx="198">
                  <c:v>-58.115485999999997</c:v>
                </c:pt>
                <c:pt idx="199">
                  <c:v>-59.482577999999997</c:v>
                </c:pt>
                <c:pt idx="200">
                  <c:v>-57.513466000000001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61-437B-BA1D-4849937C91C3}"/>
            </c:ext>
          </c:extLst>
        </c:ser>
        <c:ser>
          <c:idx val="0"/>
          <c:order val="2"/>
          <c:tx>
            <c:strRef>
              <c:f>CLvsLO!$H$2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CLvsLO!$H$5:$H$205</c:f>
              <c:numCache>
                <c:formatCode>General</c:formatCode>
                <c:ptCount val="201"/>
                <c:pt idx="0">
                  <c:v>-79.280356999999995</c:v>
                </c:pt>
                <c:pt idx="1">
                  <c:v>-80.083160000000007</c:v>
                </c:pt>
                <c:pt idx="2">
                  <c:v>-79.086731</c:v>
                </c:pt>
                <c:pt idx="3">
                  <c:v>-76.552277000000004</c:v>
                </c:pt>
                <c:pt idx="4">
                  <c:v>-79.123633999999996</c:v>
                </c:pt>
                <c:pt idx="5">
                  <c:v>-77.375998999999993</c:v>
                </c:pt>
                <c:pt idx="6">
                  <c:v>-75.664580999999998</c:v>
                </c:pt>
                <c:pt idx="7">
                  <c:v>-76.066688999999997</c:v>
                </c:pt>
                <c:pt idx="8">
                  <c:v>-78.730103</c:v>
                </c:pt>
                <c:pt idx="9">
                  <c:v>-78.130973999999995</c:v>
                </c:pt>
                <c:pt idx="10">
                  <c:v>-77.776236999999995</c:v>
                </c:pt>
                <c:pt idx="11">
                  <c:v>-75.358856000000003</c:v>
                </c:pt>
                <c:pt idx="12">
                  <c:v>-71.152862999999996</c:v>
                </c:pt>
                <c:pt idx="13">
                  <c:v>-65.862930000000006</c:v>
                </c:pt>
                <c:pt idx="14">
                  <c:v>-57.883567999999997</c:v>
                </c:pt>
                <c:pt idx="15">
                  <c:v>-53.195129000000001</c:v>
                </c:pt>
                <c:pt idx="16">
                  <c:v>-46.552982</c:v>
                </c:pt>
                <c:pt idx="17">
                  <c:v>-40.727539</c:v>
                </c:pt>
                <c:pt idx="18">
                  <c:v>-33.880549999999999</c:v>
                </c:pt>
                <c:pt idx="19">
                  <c:v>-29.544288999999999</c:v>
                </c:pt>
                <c:pt idx="20">
                  <c:v>-25.533653000000001</c:v>
                </c:pt>
                <c:pt idx="21">
                  <c:v>-21.880234000000002</c:v>
                </c:pt>
                <c:pt idx="22">
                  <c:v>-18.421555000000001</c:v>
                </c:pt>
                <c:pt idx="23">
                  <c:v>-15.829165</c:v>
                </c:pt>
                <c:pt idx="24">
                  <c:v>-13.123457</c:v>
                </c:pt>
                <c:pt idx="25">
                  <c:v>-10.507674</c:v>
                </c:pt>
                <c:pt idx="26">
                  <c:v>-9.4772558</c:v>
                </c:pt>
                <c:pt idx="27">
                  <c:v>-8.9535769999999992</c:v>
                </c:pt>
                <c:pt idx="28">
                  <c:v>-8.9682359999999992</c:v>
                </c:pt>
                <c:pt idx="29">
                  <c:v>-9.1301193000000005</c:v>
                </c:pt>
                <c:pt idx="30">
                  <c:v>-9.2814817000000005</c:v>
                </c:pt>
                <c:pt idx="31">
                  <c:v>-9.3287505999999993</c:v>
                </c:pt>
                <c:pt idx="32">
                  <c:v>-9.3203726000000007</c:v>
                </c:pt>
                <c:pt idx="33">
                  <c:v>-9.2662220000000008</c:v>
                </c:pt>
                <c:pt idx="34">
                  <c:v>-9.1868095000000007</c:v>
                </c:pt>
                <c:pt idx="35">
                  <c:v>-9.1127824999999998</c:v>
                </c:pt>
                <c:pt idx="36">
                  <c:v>-9.0569935000000008</c:v>
                </c:pt>
                <c:pt idx="37">
                  <c:v>-9.0157404000000003</c:v>
                </c:pt>
                <c:pt idx="38">
                  <c:v>-8.9305458000000009</c:v>
                </c:pt>
                <c:pt idx="39">
                  <c:v>-8.8277321000000004</c:v>
                </c:pt>
                <c:pt idx="40">
                  <c:v>-8.7373905000000001</c:v>
                </c:pt>
                <c:pt idx="41">
                  <c:v>-8.6569672000000004</c:v>
                </c:pt>
                <c:pt idx="42">
                  <c:v>-8.5613765999999991</c:v>
                </c:pt>
                <c:pt idx="43">
                  <c:v>-8.5160102999999996</c:v>
                </c:pt>
                <c:pt idx="44">
                  <c:v>-8.4716348999999997</c:v>
                </c:pt>
                <c:pt idx="45">
                  <c:v>-8.4094467000000002</c:v>
                </c:pt>
                <c:pt idx="46">
                  <c:v>-8.3251180999999992</c:v>
                </c:pt>
                <c:pt idx="47">
                  <c:v>-8.2041550000000001</c:v>
                </c:pt>
                <c:pt idx="48">
                  <c:v>-8.0983514999999997</c:v>
                </c:pt>
                <c:pt idx="49">
                  <c:v>-8.0169353000000001</c:v>
                </c:pt>
                <c:pt idx="50">
                  <c:v>-7.9766025999999997</c:v>
                </c:pt>
                <c:pt idx="51">
                  <c:v>-7.9578170999999998</c:v>
                </c:pt>
                <c:pt idx="52">
                  <c:v>-7.9850387999999999</c:v>
                </c:pt>
                <c:pt idx="53">
                  <c:v>-8.0212363999999994</c:v>
                </c:pt>
                <c:pt idx="54">
                  <c:v>-8.0315142000000002</c:v>
                </c:pt>
                <c:pt idx="55">
                  <c:v>-8.0301123000000008</c:v>
                </c:pt>
                <c:pt idx="56">
                  <c:v>-8.0020083999999994</c:v>
                </c:pt>
                <c:pt idx="57">
                  <c:v>-7.9845084999999996</c:v>
                </c:pt>
                <c:pt idx="58">
                  <c:v>-7.9833740999999998</c:v>
                </c:pt>
                <c:pt idx="59">
                  <c:v>-8.0236596999999996</c:v>
                </c:pt>
                <c:pt idx="60">
                  <c:v>-8.0583314999999995</c:v>
                </c:pt>
                <c:pt idx="61">
                  <c:v>-8.1156731000000004</c:v>
                </c:pt>
                <c:pt idx="62">
                  <c:v>-8.2089356999999996</c:v>
                </c:pt>
                <c:pt idx="63">
                  <c:v>-8.3047333000000005</c:v>
                </c:pt>
                <c:pt idx="64">
                  <c:v>-8.4085444999999996</c:v>
                </c:pt>
                <c:pt idx="65">
                  <c:v>-8.5412312000000004</c:v>
                </c:pt>
                <c:pt idx="66">
                  <c:v>-8.6951923000000004</c:v>
                </c:pt>
                <c:pt idx="67">
                  <c:v>-8.8564596000000009</c:v>
                </c:pt>
                <c:pt idx="68">
                  <c:v>-9.0167265000000008</c:v>
                </c:pt>
                <c:pt idx="69">
                  <c:v>-9.1351738000000005</c:v>
                </c:pt>
                <c:pt idx="70">
                  <c:v>-9.2466898000000004</c:v>
                </c:pt>
                <c:pt idx="71">
                  <c:v>-9.3379469000000004</c:v>
                </c:pt>
                <c:pt idx="72">
                  <c:v>-9.3647442000000005</c:v>
                </c:pt>
                <c:pt idx="73">
                  <c:v>-9.4347124000000004</c:v>
                </c:pt>
                <c:pt idx="74">
                  <c:v>-9.5432614999999998</c:v>
                </c:pt>
                <c:pt idx="75">
                  <c:v>-9.6113309999999998</c:v>
                </c:pt>
                <c:pt idx="76">
                  <c:v>-9.6543197999999997</c:v>
                </c:pt>
                <c:pt idx="77">
                  <c:v>-9.7117605000000005</c:v>
                </c:pt>
                <c:pt idx="78">
                  <c:v>-9.7528352999999992</c:v>
                </c:pt>
                <c:pt idx="79">
                  <c:v>-9.7655401000000008</c:v>
                </c:pt>
                <c:pt idx="80">
                  <c:v>-9.8194551000000008</c:v>
                </c:pt>
                <c:pt idx="81">
                  <c:v>-9.8630276000000006</c:v>
                </c:pt>
                <c:pt idx="82">
                  <c:v>-9.8424654</c:v>
                </c:pt>
                <c:pt idx="83">
                  <c:v>-9.8835516000000005</c:v>
                </c:pt>
                <c:pt idx="84">
                  <c:v>-9.9384508</c:v>
                </c:pt>
                <c:pt idx="85">
                  <c:v>-9.8741416999999991</c:v>
                </c:pt>
                <c:pt idx="86">
                  <c:v>-9.8734664999999993</c:v>
                </c:pt>
                <c:pt idx="87">
                  <c:v>-9.9767522999999994</c:v>
                </c:pt>
                <c:pt idx="88">
                  <c:v>-9.9617844000000009</c:v>
                </c:pt>
                <c:pt idx="89">
                  <c:v>-9.9764490000000006</c:v>
                </c:pt>
                <c:pt idx="90">
                  <c:v>-10.061852</c:v>
                </c:pt>
                <c:pt idx="91">
                  <c:v>-10.07376</c:v>
                </c:pt>
                <c:pt idx="92">
                  <c:v>-10.160914999999999</c:v>
                </c:pt>
                <c:pt idx="93">
                  <c:v>-10.341203</c:v>
                </c:pt>
                <c:pt idx="94">
                  <c:v>-10.347602</c:v>
                </c:pt>
                <c:pt idx="95">
                  <c:v>-10.348255</c:v>
                </c:pt>
                <c:pt idx="96">
                  <c:v>-10.575695</c:v>
                </c:pt>
                <c:pt idx="97">
                  <c:v>-10.773701000000001</c:v>
                </c:pt>
                <c:pt idx="98">
                  <c:v>-10.721546</c:v>
                </c:pt>
                <c:pt idx="99">
                  <c:v>-10.875534999999999</c:v>
                </c:pt>
                <c:pt idx="100">
                  <c:v>-11.124203</c:v>
                </c:pt>
                <c:pt idx="101">
                  <c:v>-11.198528</c:v>
                </c:pt>
                <c:pt idx="102">
                  <c:v>-11.490921</c:v>
                </c:pt>
                <c:pt idx="103">
                  <c:v>-11.881454</c:v>
                </c:pt>
                <c:pt idx="104">
                  <c:v>-12.051981</c:v>
                </c:pt>
                <c:pt idx="105">
                  <c:v>-12.398870000000001</c:v>
                </c:pt>
                <c:pt idx="106">
                  <c:v>-12.840799000000001</c:v>
                </c:pt>
                <c:pt idx="107">
                  <c:v>-12.792983</c:v>
                </c:pt>
                <c:pt idx="108">
                  <c:v>-12.983673</c:v>
                </c:pt>
                <c:pt idx="109">
                  <c:v>-13.583976</c:v>
                </c:pt>
                <c:pt idx="110">
                  <c:v>-13.591416000000001</c:v>
                </c:pt>
                <c:pt idx="111">
                  <c:v>-13.374345</c:v>
                </c:pt>
                <c:pt idx="112">
                  <c:v>-13.854156</c:v>
                </c:pt>
                <c:pt idx="113">
                  <c:v>-14.208316</c:v>
                </c:pt>
                <c:pt idx="114">
                  <c:v>-13.954758999999999</c:v>
                </c:pt>
                <c:pt idx="115">
                  <c:v>-14.405554</c:v>
                </c:pt>
                <c:pt idx="116">
                  <c:v>-15.044335999999999</c:v>
                </c:pt>
                <c:pt idx="117">
                  <c:v>-14.803971000000001</c:v>
                </c:pt>
                <c:pt idx="118">
                  <c:v>-14.939068000000001</c:v>
                </c:pt>
                <c:pt idx="119">
                  <c:v>-15.691886</c:v>
                </c:pt>
                <c:pt idx="120">
                  <c:v>-15.538054000000001</c:v>
                </c:pt>
                <c:pt idx="121">
                  <c:v>-15.507008000000001</c:v>
                </c:pt>
                <c:pt idx="122">
                  <c:v>-16.174600999999999</c:v>
                </c:pt>
                <c:pt idx="123">
                  <c:v>-15.782522999999999</c:v>
                </c:pt>
                <c:pt idx="124">
                  <c:v>-15.089746</c:v>
                </c:pt>
                <c:pt idx="125">
                  <c:v>-15.55721</c:v>
                </c:pt>
                <c:pt idx="126">
                  <c:v>-15.388261</c:v>
                </c:pt>
                <c:pt idx="127">
                  <c:v>-14.460381999999999</c:v>
                </c:pt>
                <c:pt idx="128">
                  <c:v>-14.582941</c:v>
                </c:pt>
                <c:pt idx="129">
                  <c:v>-14.724684999999999</c:v>
                </c:pt>
                <c:pt idx="130">
                  <c:v>-13.793850000000001</c:v>
                </c:pt>
                <c:pt idx="131">
                  <c:v>-13.437058</c:v>
                </c:pt>
                <c:pt idx="132">
                  <c:v>-13.557801</c:v>
                </c:pt>
                <c:pt idx="133">
                  <c:v>-13.050254000000001</c:v>
                </c:pt>
                <c:pt idx="134">
                  <c:v>-12.586760999999999</c:v>
                </c:pt>
                <c:pt idx="135">
                  <c:v>-12.545966</c:v>
                </c:pt>
                <c:pt idx="136">
                  <c:v>-12.237382</c:v>
                </c:pt>
                <c:pt idx="137">
                  <c:v>-11.907028</c:v>
                </c:pt>
                <c:pt idx="138">
                  <c:v>-11.841307</c:v>
                </c:pt>
                <c:pt idx="139">
                  <c:v>-11.647366999999999</c:v>
                </c:pt>
                <c:pt idx="140">
                  <c:v>-11.42756</c:v>
                </c:pt>
                <c:pt idx="141">
                  <c:v>-11.410954</c:v>
                </c:pt>
                <c:pt idx="142">
                  <c:v>-11.338953</c:v>
                </c:pt>
                <c:pt idx="143">
                  <c:v>-11.159342000000001</c:v>
                </c:pt>
                <c:pt idx="144">
                  <c:v>-11.166944000000001</c:v>
                </c:pt>
                <c:pt idx="145">
                  <c:v>-11.284625999999999</c:v>
                </c:pt>
                <c:pt idx="146">
                  <c:v>-11.293418000000001</c:v>
                </c:pt>
                <c:pt idx="147">
                  <c:v>-11.366242</c:v>
                </c:pt>
                <c:pt idx="148">
                  <c:v>-11.574486</c:v>
                </c:pt>
                <c:pt idx="149">
                  <c:v>-11.721052</c:v>
                </c:pt>
                <c:pt idx="150">
                  <c:v>-11.890438</c:v>
                </c:pt>
                <c:pt idx="151">
                  <c:v>-12.159825</c:v>
                </c:pt>
                <c:pt idx="152">
                  <c:v>-12.426926999999999</c:v>
                </c:pt>
                <c:pt idx="153">
                  <c:v>-12.696317000000001</c:v>
                </c:pt>
                <c:pt idx="154">
                  <c:v>-13.025725</c:v>
                </c:pt>
                <c:pt idx="155">
                  <c:v>-13.352917</c:v>
                </c:pt>
                <c:pt idx="156">
                  <c:v>-13.706526</c:v>
                </c:pt>
                <c:pt idx="157">
                  <c:v>-14.128026</c:v>
                </c:pt>
                <c:pt idx="158">
                  <c:v>-14.543123</c:v>
                </c:pt>
                <c:pt idx="159">
                  <c:v>-14.964333</c:v>
                </c:pt>
                <c:pt idx="160">
                  <c:v>-15.476846</c:v>
                </c:pt>
                <c:pt idx="161">
                  <c:v>-15.994795999999999</c:v>
                </c:pt>
                <c:pt idx="162">
                  <c:v>-16.490036</c:v>
                </c:pt>
                <c:pt idx="163">
                  <c:v>-17.071966</c:v>
                </c:pt>
                <c:pt idx="164">
                  <c:v>-17.694986</c:v>
                </c:pt>
                <c:pt idx="165">
                  <c:v>-18.293341000000002</c:v>
                </c:pt>
                <c:pt idx="166">
                  <c:v>-18.966515999999999</c:v>
                </c:pt>
                <c:pt idx="167">
                  <c:v>-19.678523999999999</c:v>
                </c:pt>
                <c:pt idx="168">
                  <c:v>-20.364901</c:v>
                </c:pt>
                <c:pt idx="169">
                  <c:v>-21.118684999999999</c:v>
                </c:pt>
                <c:pt idx="170">
                  <c:v>-21.920017000000001</c:v>
                </c:pt>
                <c:pt idx="171">
                  <c:v>-22.698816000000001</c:v>
                </c:pt>
                <c:pt idx="172">
                  <c:v>-23.493189000000001</c:v>
                </c:pt>
                <c:pt idx="173">
                  <c:v>-24.314534999999999</c:v>
                </c:pt>
                <c:pt idx="174">
                  <c:v>-25.006067000000002</c:v>
                </c:pt>
                <c:pt idx="175">
                  <c:v>-25.651157000000001</c:v>
                </c:pt>
                <c:pt idx="176">
                  <c:v>-26.380814000000001</c:v>
                </c:pt>
                <c:pt idx="177">
                  <c:v>-27.011267</c:v>
                </c:pt>
                <c:pt idx="178">
                  <c:v>-27.389762999999999</c:v>
                </c:pt>
                <c:pt idx="179">
                  <c:v>-28.02957</c:v>
                </c:pt>
                <c:pt idx="180">
                  <c:v>-28.805239</c:v>
                </c:pt>
                <c:pt idx="181">
                  <c:v>-29.716951000000002</c:v>
                </c:pt>
                <c:pt idx="182">
                  <c:v>-31.420441</c:v>
                </c:pt>
                <c:pt idx="183">
                  <c:v>-33.202365999999998</c:v>
                </c:pt>
                <c:pt idx="184">
                  <c:v>-35.146481000000001</c:v>
                </c:pt>
                <c:pt idx="185">
                  <c:v>-37.175063999999999</c:v>
                </c:pt>
                <c:pt idx="186">
                  <c:v>-39.140903000000002</c:v>
                </c:pt>
                <c:pt idx="187">
                  <c:v>-40.709716999999998</c:v>
                </c:pt>
                <c:pt idx="188">
                  <c:v>-42.795909999999999</c:v>
                </c:pt>
                <c:pt idx="189">
                  <c:v>-45.713863000000003</c:v>
                </c:pt>
                <c:pt idx="190">
                  <c:v>-48.600368000000003</c:v>
                </c:pt>
                <c:pt idx="191">
                  <c:v>-51.694060999999998</c:v>
                </c:pt>
                <c:pt idx="192">
                  <c:v>-54.387599999999999</c:v>
                </c:pt>
                <c:pt idx="193">
                  <c:v>-56.502513999999998</c:v>
                </c:pt>
                <c:pt idx="194">
                  <c:v>-57.737468999999997</c:v>
                </c:pt>
                <c:pt idx="195">
                  <c:v>-58.435974000000002</c:v>
                </c:pt>
                <c:pt idx="196">
                  <c:v>-59.143948000000002</c:v>
                </c:pt>
                <c:pt idx="197">
                  <c:v>-59.870089999999998</c:v>
                </c:pt>
                <c:pt idx="198">
                  <c:v>-61.045375999999997</c:v>
                </c:pt>
                <c:pt idx="199">
                  <c:v>-61.770904999999999</c:v>
                </c:pt>
                <c:pt idx="200">
                  <c:v>-62.713920999999999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61-437B-BA1D-4849937C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CLvsLO!$I$2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CLvsLO!$I$5:$I$205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-73.622001999999995</c:v>
                      </c:pt>
                      <c:pt idx="1">
                        <c:v>-73.624984999999995</c:v>
                      </c:pt>
                      <c:pt idx="2">
                        <c:v>-75.640784999999994</c:v>
                      </c:pt>
                      <c:pt idx="3">
                        <c:v>-76.826926999999998</c:v>
                      </c:pt>
                      <c:pt idx="4">
                        <c:v>-77.386832999999996</c:v>
                      </c:pt>
                      <c:pt idx="5">
                        <c:v>-78.300323000000006</c:v>
                      </c:pt>
                      <c:pt idx="6">
                        <c:v>-80.255943000000002</c:v>
                      </c:pt>
                      <c:pt idx="7">
                        <c:v>-77.813796999999994</c:v>
                      </c:pt>
                      <c:pt idx="8">
                        <c:v>-77.150702999999993</c:v>
                      </c:pt>
                      <c:pt idx="9">
                        <c:v>-77.061874000000003</c:v>
                      </c:pt>
                      <c:pt idx="10">
                        <c:v>-75.394408999999996</c:v>
                      </c:pt>
                      <c:pt idx="11">
                        <c:v>-72.429703000000003</c:v>
                      </c:pt>
                      <c:pt idx="12">
                        <c:v>-70.955207999999999</c:v>
                      </c:pt>
                      <c:pt idx="13">
                        <c:v>-68.846824999999995</c:v>
                      </c:pt>
                      <c:pt idx="14">
                        <c:v>-66.353438999999995</c:v>
                      </c:pt>
                      <c:pt idx="15">
                        <c:v>-65.156966999999995</c:v>
                      </c:pt>
                      <c:pt idx="16">
                        <c:v>-62.803783000000003</c:v>
                      </c:pt>
                      <c:pt idx="17">
                        <c:v>-60.873947000000001</c:v>
                      </c:pt>
                      <c:pt idx="18">
                        <c:v>-56.108100999999998</c:v>
                      </c:pt>
                      <c:pt idx="19">
                        <c:v>-51.245776999999997</c:v>
                      </c:pt>
                      <c:pt idx="20">
                        <c:v>-45.919296000000003</c:v>
                      </c:pt>
                      <c:pt idx="21">
                        <c:v>-38.38176</c:v>
                      </c:pt>
                      <c:pt idx="22">
                        <c:v>-30.633068000000002</c:v>
                      </c:pt>
                      <c:pt idx="23">
                        <c:v>-24.540627000000001</c:v>
                      </c:pt>
                      <c:pt idx="24">
                        <c:v>-18.829530999999999</c:v>
                      </c:pt>
                      <c:pt idx="25">
                        <c:v>-13.529123</c:v>
                      </c:pt>
                      <c:pt idx="26">
                        <c:v>-11.616868</c:v>
                      </c:pt>
                      <c:pt idx="27">
                        <c:v>-10.388301999999999</c:v>
                      </c:pt>
                      <c:pt idx="28">
                        <c:v>-10.031174999999999</c:v>
                      </c:pt>
                      <c:pt idx="29">
                        <c:v>-9.9588394000000005</c:v>
                      </c:pt>
                      <c:pt idx="30">
                        <c:v>-9.9509068000000003</c:v>
                      </c:pt>
                      <c:pt idx="31">
                        <c:v>-9.8996276999999999</c:v>
                      </c:pt>
                      <c:pt idx="32">
                        <c:v>-9.8357676999999999</c:v>
                      </c:pt>
                      <c:pt idx="33">
                        <c:v>-9.7382345000000008</c:v>
                      </c:pt>
                      <c:pt idx="34">
                        <c:v>-9.6413965000000008</c:v>
                      </c:pt>
                      <c:pt idx="35">
                        <c:v>-9.5663414000000007</c:v>
                      </c:pt>
                      <c:pt idx="36">
                        <c:v>-9.5120325000000001</c:v>
                      </c:pt>
                      <c:pt idx="37">
                        <c:v>-9.4601488000000007</c:v>
                      </c:pt>
                      <c:pt idx="38">
                        <c:v>-9.3782844999999995</c:v>
                      </c:pt>
                      <c:pt idx="39">
                        <c:v>-9.2666606999999992</c:v>
                      </c:pt>
                      <c:pt idx="40">
                        <c:v>-9.1638012</c:v>
                      </c:pt>
                      <c:pt idx="41">
                        <c:v>-9.0662260000000003</c:v>
                      </c:pt>
                      <c:pt idx="42">
                        <c:v>-8.9740848999999994</c:v>
                      </c:pt>
                      <c:pt idx="43">
                        <c:v>-8.9305058000000006</c:v>
                      </c:pt>
                      <c:pt idx="44">
                        <c:v>-8.8957023999999993</c:v>
                      </c:pt>
                      <c:pt idx="45">
                        <c:v>-8.8544044</c:v>
                      </c:pt>
                      <c:pt idx="46">
                        <c:v>-8.8128109000000006</c:v>
                      </c:pt>
                      <c:pt idx="47">
                        <c:v>-8.7260389000000007</c:v>
                      </c:pt>
                      <c:pt idx="48">
                        <c:v>-8.6570482000000002</c:v>
                      </c:pt>
                      <c:pt idx="49">
                        <c:v>-8.6130037000000002</c:v>
                      </c:pt>
                      <c:pt idx="50">
                        <c:v>-8.6055259999999993</c:v>
                      </c:pt>
                      <c:pt idx="51">
                        <c:v>-8.6195021000000001</c:v>
                      </c:pt>
                      <c:pt idx="52">
                        <c:v>-8.6984738999999998</c:v>
                      </c:pt>
                      <c:pt idx="53">
                        <c:v>-8.7779865000000008</c:v>
                      </c:pt>
                      <c:pt idx="54">
                        <c:v>-8.8476514999999996</c:v>
                      </c:pt>
                      <c:pt idx="55">
                        <c:v>-8.9055490000000006</c:v>
                      </c:pt>
                      <c:pt idx="56">
                        <c:v>-8.9065513999999997</c:v>
                      </c:pt>
                      <c:pt idx="57">
                        <c:v>-8.9463463000000001</c:v>
                      </c:pt>
                      <c:pt idx="58">
                        <c:v>-9.0410309000000009</c:v>
                      </c:pt>
                      <c:pt idx="59">
                        <c:v>-9.1471623999999991</c:v>
                      </c:pt>
                      <c:pt idx="60">
                        <c:v>-9.2420168</c:v>
                      </c:pt>
                      <c:pt idx="61">
                        <c:v>-9.3934783999999993</c:v>
                      </c:pt>
                      <c:pt idx="62">
                        <c:v>-9.5894355999999998</c:v>
                      </c:pt>
                      <c:pt idx="63">
                        <c:v>-9.8095502999999997</c:v>
                      </c:pt>
                      <c:pt idx="64">
                        <c:v>-10.090109999999999</c:v>
                      </c:pt>
                      <c:pt idx="65">
                        <c:v>-10.382937</c:v>
                      </c:pt>
                      <c:pt idx="66">
                        <c:v>-10.659964</c:v>
                      </c:pt>
                      <c:pt idx="67">
                        <c:v>-10.959993000000001</c:v>
                      </c:pt>
                      <c:pt idx="68">
                        <c:v>-11.223119000000001</c:v>
                      </c:pt>
                      <c:pt idx="69">
                        <c:v>-11.317717999999999</c:v>
                      </c:pt>
                      <c:pt idx="70">
                        <c:v>-11.465538</c:v>
                      </c:pt>
                      <c:pt idx="71">
                        <c:v>-11.600863</c:v>
                      </c:pt>
                      <c:pt idx="72">
                        <c:v>-11.548306999999999</c:v>
                      </c:pt>
                      <c:pt idx="73">
                        <c:v>-11.76239</c:v>
                      </c:pt>
                      <c:pt idx="74">
                        <c:v>-12.322803</c:v>
                      </c:pt>
                      <c:pt idx="75">
                        <c:v>-12.786080999999999</c:v>
                      </c:pt>
                      <c:pt idx="76">
                        <c:v>-13.129462</c:v>
                      </c:pt>
                      <c:pt idx="77">
                        <c:v>-13.587607</c:v>
                      </c:pt>
                      <c:pt idx="78">
                        <c:v>-14.476426999999999</c:v>
                      </c:pt>
                      <c:pt idx="79">
                        <c:v>-15.144062999999999</c:v>
                      </c:pt>
                      <c:pt idx="80">
                        <c:v>-16.169547999999999</c:v>
                      </c:pt>
                      <c:pt idx="81">
                        <c:v>-17.090857</c:v>
                      </c:pt>
                      <c:pt idx="82">
                        <c:v>-17.264303000000002</c:v>
                      </c:pt>
                      <c:pt idx="83">
                        <c:v>-18.137447000000002</c:v>
                      </c:pt>
                      <c:pt idx="84">
                        <c:v>-19.362373000000002</c:v>
                      </c:pt>
                      <c:pt idx="85">
                        <c:v>-18.967666999999999</c:v>
                      </c:pt>
                      <c:pt idx="86">
                        <c:v>-19.37574</c:v>
                      </c:pt>
                      <c:pt idx="87">
                        <c:v>-21.098403999999999</c:v>
                      </c:pt>
                      <c:pt idx="88">
                        <c:v>-21.374314999999999</c:v>
                      </c:pt>
                      <c:pt idx="89">
                        <c:v>-21.736687</c:v>
                      </c:pt>
                      <c:pt idx="90">
                        <c:v>-23.103024000000001</c:v>
                      </c:pt>
                      <c:pt idx="91">
                        <c:v>-23.506564999999998</c:v>
                      </c:pt>
                      <c:pt idx="92">
                        <c:v>-24.441155999999999</c:v>
                      </c:pt>
                      <c:pt idx="93">
                        <c:v>-26.104500000000002</c:v>
                      </c:pt>
                      <c:pt idx="94">
                        <c:v>-26.334114</c:v>
                      </c:pt>
                      <c:pt idx="95">
                        <c:v>-26.466152000000001</c:v>
                      </c:pt>
                      <c:pt idx="96">
                        <c:v>-28.445606000000002</c:v>
                      </c:pt>
                      <c:pt idx="97">
                        <c:v>-29.610043000000001</c:v>
                      </c:pt>
                      <c:pt idx="98">
                        <c:v>-29.141162999999999</c:v>
                      </c:pt>
                      <c:pt idx="99">
                        <c:v>-30.000043999999999</c:v>
                      </c:pt>
                      <c:pt idx="100">
                        <c:v>-31.435368</c:v>
                      </c:pt>
                      <c:pt idx="101">
                        <c:v>-31.401653</c:v>
                      </c:pt>
                      <c:pt idx="102">
                        <c:v>-32.095837000000003</c:v>
                      </c:pt>
                      <c:pt idx="103">
                        <c:v>-33.377780999999999</c:v>
                      </c:pt>
                      <c:pt idx="104">
                        <c:v>-33.591785000000002</c:v>
                      </c:pt>
                      <c:pt idx="105">
                        <c:v>-34.601807000000001</c:v>
                      </c:pt>
                      <c:pt idx="106">
                        <c:v>-35.968463999999997</c:v>
                      </c:pt>
                      <c:pt idx="107">
                        <c:v>-35.746422000000003</c:v>
                      </c:pt>
                      <c:pt idx="108">
                        <c:v>-36.378166</c:v>
                      </c:pt>
                      <c:pt idx="109">
                        <c:v>-38.44717</c:v>
                      </c:pt>
                      <c:pt idx="110">
                        <c:v>-38.660125999999998</c:v>
                      </c:pt>
                      <c:pt idx="111">
                        <c:v>-38.117576999999997</c:v>
                      </c:pt>
                      <c:pt idx="112">
                        <c:v>-39.552906</c:v>
                      </c:pt>
                      <c:pt idx="113">
                        <c:v>-40.534163999999997</c:v>
                      </c:pt>
                      <c:pt idx="114">
                        <c:v>-40.004803000000003</c:v>
                      </c:pt>
                      <c:pt idx="115">
                        <c:v>-41.144221999999999</c:v>
                      </c:pt>
                      <c:pt idx="116">
                        <c:v>-42.852581000000001</c:v>
                      </c:pt>
                      <c:pt idx="117">
                        <c:v>-42.394801999999999</c:v>
                      </c:pt>
                      <c:pt idx="118">
                        <c:v>-42.684291999999999</c:v>
                      </c:pt>
                      <c:pt idx="119">
                        <c:v>-44.059131999999998</c:v>
                      </c:pt>
                      <c:pt idx="120">
                        <c:v>-43.812637000000002</c:v>
                      </c:pt>
                      <c:pt idx="121">
                        <c:v>-43.807448999999998</c:v>
                      </c:pt>
                      <c:pt idx="122">
                        <c:v>-45.140777999999997</c:v>
                      </c:pt>
                      <c:pt idx="123">
                        <c:v>-44.410263</c:v>
                      </c:pt>
                      <c:pt idx="124">
                        <c:v>-43.229897000000001</c:v>
                      </c:pt>
                      <c:pt idx="125">
                        <c:v>-44.129776</c:v>
                      </c:pt>
                      <c:pt idx="126">
                        <c:v>-43.751784999999998</c:v>
                      </c:pt>
                      <c:pt idx="127">
                        <c:v>-41.347712999999999</c:v>
                      </c:pt>
                      <c:pt idx="128">
                        <c:v>-41.454329999999999</c:v>
                      </c:pt>
                      <c:pt idx="129">
                        <c:v>-41.687953999999998</c:v>
                      </c:pt>
                      <c:pt idx="130">
                        <c:v>-38.999901000000001</c:v>
                      </c:pt>
                      <c:pt idx="131">
                        <c:v>-37.726044000000002</c:v>
                      </c:pt>
                      <c:pt idx="132">
                        <c:v>-38.003394999999998</c:v>
                      </c:pt>
                      <c:pt idx="133">
                        <c:v>-36.032753</c:v>
                      </c:pt>
                      <c:pt idx="134">
                        <c:v>-34.225273000000001</c:v>
                      </c:pt>
                      <c:pt idx="135">
                        <c:v>-33.855339000000001</c:v>
                      </c:pt>
                      <c:pt idx="136">
                        <c:v>-31.946522000000002</c:v>
                      </c:pt>
                      <c:pt idx="137">
                        <c:v>-30.090268999999999</c:v>
                      </c:pt>
                      <c:pt idx="138">
                        <c:v>-29.653561</c:v>
                      </c:pt>
                      <c:pt idx="139">
                        <c:v>-28.213695999999999</c:v>
                      </c:pt>
                      <c:pt idx="140">
                        <c:v>-26.199134999999998</c:v>
                      </c:pt>
                      <c:pt idx="141">
                        <c:v>-25.748466000000001</c:v>
                      </c:pt>
                      <c:pt idx="142">
                        <c:v>-24.677954</c:v>
                      </c:pt>
                      <c:pt idx="143">
                        <c:v>-22.280462</c:v>
                      </c:pt>
                      <c:pt idx="144">
                        <c:v>-21.481677999999999</c:v>
                      </c:pt>
                      <c:pt idx="145">
                        <c:v>-21.720255000000002</c:v>
                      </c:pt>
                      <c:pt idx="146">
                        <c:v>-20.484188</c:v>
                      </c:pt>
                      <c:pt idx="147">
                        <c:v>-19.793955</c:v>
                      </c:pt>
                      <c:pt idx="148">
                        <c:v>-20.269112</c:v>
                      </c:pt>
                      <c:pt idx="149">
                        <c:v>-19.845065999999999</c:v>
                      </c:pt>
                      <c:pt idx="150">
                        <c:v>-19.376850000000001</c:v>
                      </c:pt>
                      <c:pt idx="151">
                        <c:v>-19.826049999999999</c:v>
                      </c:pt>
                      <c:pt idx="152">
                        <c:v>-19.911673</c:v>
                      </c:pt>
                      <c:pt idx="153">
                        <c:v>-19.880649999999999</c:v>
                      </c:pt>
                      <c:pt idx="154">
                        <c:v>-20.179554</c:v>
                      </c:pt>
                      <c:pt idx="155">
                        <c:v>-20.177797000000002</c:v>
                      </c:pt>
                      <c:pt idx="156">
                        <c:v>-20.222034000000001</c:v>
                      </c:pt>
                      <c:pt idx="157">
                        <c:v>-20.778461</c:v>
                      </c:pt>
                      <c:pt idx="158">
                        <c:v>-20.994888</c:v>
                      </c:pt>
                      <c:pt idx="159">
                        <c:v>-20.992037</c:v>
                      </c:pt>
                      <c:pt idx="160">
                        <c:v>-21.79318</c:v>
                      </c:pt>
                      <c:pt idx="161">
                        <c:v>-22.479921000000001</c:v>
                      </c:pt>
                      <c:pt idx="162">
                        <c:v>-22.546011</c:v>
                      </c:pt>
                      <c:pt idx="163">
                        <c:v>-23.254438</c:v>
                      </c:pt>
                      <c:pt idx="164">
                        <c:v>-24.219828</c:v>
                      </c:pt>
                      <c:pt idx="165">
                        <c:v>-24.634685999999999</c:v>
                      </c:pt>
                      <c:pt idx="166">
                        <c:v>-25.596537000000001</c:v>
                      </c:pt>
                      <c:pt idx="167">
                        <c:v>-26.681213</c:v>
                      </c:pt>
                      <c:pt idx="168">
                        <c:v>-27.351203999999999</c:v>
                      </c:pt>
                      <c:pt idx="169">
                        <c:v>-28.349008999999999</c:v>
                      </c:pt>
                      <c:pt idx="170">
                        <c:v>-29.493980000000001</c:v>
                      </c:pt>
                      <c:pt idx="171">
                        <c:v>-30.236094999999999</c:v>
                      </c:pt>
                      <c:pt idx="172">
                        <c:v>-31.413231</c:v>
                      </c:pt>
                      <c:pt idx="173">
                        <c:v>-32.723717000000001</c:v>
                      </c:pt>
                      <c:pt idx="174">
                        <c:v>-33.433185999999999</c:v>
                      </c:pt>
                      <c:pt idx="175">
                        <c:v>-34.302959000000001</c:v>
                      </c:pt>
                      <c:pt idx="176">
                        <c:v>-36.677174000000001</c:v>
                      </c:pt>
                      <c:pt idx="177">
                        <c:v>-38.718074999999999</c:v>
                      </c:pt>
                      <c:pt idx="178">
                        <c:v>-40.435367999999997</c:v>
                      </c:pt>
                      <c:pt idx="179">
                        <c:v>-44.002955999999998</c:v>
                      </c:pt>
                      <c:pt idx="180">
                        <c:v>-47.345160999999997</c:v>
                      </c:pt>
                      <c:pt idx="181">
                        <c:v>-50.416943000000003</c:v>
                      </c:pt>
                      <c:pt idx="182">
                        <c:v>-53.097546000000001</c:v>
                      </c:pt>
                      <c:pt idx="183">
                        <c:v>-56.810313999999998</c:v>
                      </c:pt>
                      <c:pt idx="184">
                        <c:v>-61.001888000000001</c:v>
                      </c:pt>
                      <c:pt idx="185">
                        <c:v>-64.766272999999998</c:v>
                      </c:pt>
                      <c:pt idx="186">
                        <c:v>-67.029967999999997</c:v>
                      </c:pt>
                      <c:pt idx="187">
                        <c:v>-68.084305000000001</c:v>
                      </c:pt>
                      <c:pt idx="188">
                        <c:v>-67.594261000000003</c:v>
                      </c:pt>
                      <c:pt idx="189">
                        <c:v>-64.791068999999993</c:v>
                      </c:pt>
                      <c:pt idx="190">
                        <c:v>-62.287514000000002</c:v>
                      </c:pt>
                      <c:pt idx="191">
                        <c:v>-59.954906000000001</c:v>
                      </c:pt>
                      <c:pt idx="192">
                        <c:v>-59.504635</c:v>
                      </c:pt>
                      <c:pt idx="193">
                        <c:v>-59.715763000000003</c:v>
                      </c:pt>
                      <c:pt idx="194">
                        <c:v>-60.193466000000001</c:v>
                      </c:pt>
                      <c:pt idx="195">
                        <c:v>-60.690472</c:v>
                      </c:pt>
                      <c:pt idx="196">
                        <c:v>-61.456637999999998</c:v>
                      </c:pt>
                      <c:pt idx="197">
                        <c:v>-62.532832999999997</c:v>
                      </c:pt>
                      <c:pt idx="198">
                        <c:v>-63.300583000000003</c:v>
                      </c:pt>
                      <c:pt idx="199">
                        <c:v>-63.852921000000002</c:v>
                      </c:pt>
                      <c:pt idx="200">
                        <c:v>-64.286902999999995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261-437B-BA1D-4849937C91C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261-437B-BA1D-4849937C91C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B9-4CC2-BEBB-F32677BC52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7A-4091-901C-1C9CD52818A9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2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6039883032108585"/>
          <c:y val="0.5905333187518228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Isolations!$F$5:$F$205</c:f>
              <c:numCache>
                <c:formatCode>General</c:formatCode>
                <c:ptCount val="201"/>
                <c:pt idx="0">
                  <c:v>-83.090912000000003</c:v>
                </c:pt>
                <c:pt idx="1">
                  <c:v>-85.748795000000001</c:v>
                </c:pt>
                <c:pt idx="2">
                  <c:v>-87.385200999999995</c:v>
                </c:pt>
                <c:pt idx="3">
                  <c:v>-90.389977000000002</c:v>
                </c:pt>
                <c:pt idx="4">
                  <c:v>-89.772696999999994</c:v>
                </c:pt>
                <c:pt idx="5">
                  <c:v>-88.067443999999995</c:v>
                </c:pt>
                <c:pt idx="6">
                  <c:v>-86.530754000000002</c:v>
                </c:pt>
                <c:pt idx="7">
                  <c:v>-85.413856999999993</c:v>
                </c:pt>
                <c:pt idx="8">
                  <c:v>-81.917609999999996</c:v>
                </c:pt>
                <c:pt idx="9">
                  <c:v>-78.878838000000002</c:v>
                </c:pt>
                <c:pt idx="10">
                  <c:v>-76.874320999999995</c:v>
                </c:pt>
                <c:pt idx="11">
                  <c:v>-74.997840999999994</c:v>
                </c:pt>
                <c:pt idx="12">
                  <c:v>-73.955528000000001</c:v>
                </c:pt>
                <c:pt idx="13">
                  <c:v>-73.670715000000001</c:v>
                </c:pt>
                <c:pt idx="14">
                  <c:v>-73.624695000000003</c:v>
                </c:pt>
                <c:pt idx="15">
                  <c:v>-73.652541999999997</c:v>
                </c:pt>
                <c:pt idx="16">
                  <c:v>-73.374283000000005</c:v>
                </c:pt>
                <c:pt idx="17">
                  <c:v>-72.813698000000002</c:v>
                </c:pt>
                <c:pt idx="18">
                  <c:v>-72.266075000000001</c:v>
                </c:pt>
                <c:pt idx="19">
                  <c:v>-71.888183999999995</c:v>
                </c:pt>
                <c:pt idx="20">
                  <c:v>-70.792023</c:v>
                </c:pt>
                <c:pt idx="21">
                  <c:v>-69.299271000000005</c:v>
                </c:pt>
                <c:pt idx="22">
                  <c:v>-67.400702999999993</c:v>
                </c:pt>
                <c:pt idx="23">
                  <c:v>-65.497405999999998</c:v>
                </c:pt>
                <c:pt idx="24">
                  <c:v>-63.332904999999997</c:v>
                </c:pt>
                <c:pt idx="25">
                  <c:v>-61.555813000000001</c:v>
                </c:pt>
                <c:pt idx="26">
                  <c:v>-59.953856999999999</c:v>
                </c:pt>
                <c:pt idx="27">
                  <c:v>-58.47625</c:v>
                </c:pt>
                <c:pt idx="28">
                  <c:v>-57.022433999999997</c:v>
                </c:pt>
                <c:pt idx="29">
                  <c:v>-55.754181000000003</c:v>
                </c:pt>
                <c:pt idx="30">
                  <c:v>-54.665730000000003</c:v>
                </c:pt>
                <c:pt idx="31">
                  <c:v>-53.936805999999997</c:v>
                </c:pt>
                <c:pt idx="32">
                  <c:v>-53.459029999999998</c:v>
                </c:pt>
                <c:pt idx="33">
                  <c:v>-53.077930000000002</c:v>
                </c:pt>
                <c:pt idx="34">
                  <c:v>-52.713802000000001</c:v>
                </c:pt>
                <c:pt idx="35">
                  <c:v>-52.335872999999999</c:v>
                </c:pt>
                <c:pt idx="36">
                  <c:v>-51.973247999999998</c:v>
                </c:pt>
                <c:pt idx="37">
                  <c:v>-51.685295000000004</c:v>
                </c:pt>
                <c:pt idx="38">
                  <c:v>-51.385058999999998</c:v>
                </c:pt>
                <c:pt idx="39">
                  <c:v>-51.123573</c:v>
                </c:pt>
                <c:pt idx="40">
                  <c:v>-50.815327000000003</c:v>
                </c:pt>
                <c:pt idx="41">
                  <c:v>-50.471950999999997</c:v>
                </c:pt>
                <c:pt idx="42">
                  <c:v>-50.157406000000002</c:v>
                </c:pt>
                <c:pt idx="43">
                  <c:v>-50.017432999999997</c:v>
                </c:pt>
                <c:pt idx="44">
                  <c:v>-49.905875999999999</c:v>
                </c:pt>
                <c:pt idx="45">
                  <c:v>-49.889851</c:v>
                </c:pt>
                <c:pt idx="46">
                  <c:v>-49.865662</c:v>
                </c:pt>
                <c:pt idx="47">
                  <c:v>-49.814338999999997</c:v>
                </c:pt>
                <c:pt idx="48">
                  <c:v>-49.640717000000002</c:v>
                </c:pt>
                <c:pt idx="49">
                  <c:v>-49.538406000000002</c:v>
                </c:pt>
                <c:pt idx="50">
                  <c:v>-49.479137000000001</c:v>
                </c:pt>
                <c:pt idx="51">
                  <c:v>-49.397765999999997</c:v>
                </c:pt>
                <c:pt idx="52">
                  <c:v>-49.332335999999998</c:v>
                </c:pt>
                <c:pt idx="53">
                  <c:v>-49.399841000000002</c:v>
                </c:pt>
                <c:pt idx="54">
                  <c:v>-49.392178000000001</c:v>
                </c:pt>
                <c:pt idx="55">
                  <c:v>-49.437697999999997</c:v>
                </c:pt>
                <c:pt idx="56">
                  <c:v>-49.655098000000002</c:v>
                </c:pt>
                <c:pt idx="57">
                  <c:v>-49.796306999999999</c:v>
                </c:pt>
                <c:pt idx="58">
                  <c:v>-49.823836999999997</c:v>
                </c:pt>
                <c:pt idx="59">
                  <c:v>-49.951103000000003</c:v>
                </c:pt>
                <c:pt idx="60">
                  <c:v>-50.149048000000001</c:v>
                </c:pt>
                <c:pt idx="61">
                  <c:v>-50.180084000000001</c:v>
                </c:pt>
                <c:pt idx="62">
                  <c:v>-50.329300000000003</c:v>
                </c:pt>
                <c:pt idx="63">
                  <c:v>-50.558689000000001</c:v>
                </c:pt>
                <c:pt idx="64">
                  <c:v>-50.762486000000003</c:v>
                </c:pt>
                <c:pt idx="65">
                  <c:v>-50.832611</c:v>
                </c:pt>
                <c:pt idx="66">
                  <c:v>-51.051093999999999</c:v>
                </c:pt>
                <c:pt idx="67">
                  <c:v>-51.271816000000001</c:v>
                </c:pt>
                <c:pt idx="68">
                  <c:v>-51.349648000000002</c:v>
                </c:pt>
                <c:pt idx="69">
                  <c:v>-51.338698999999998</c:v>
                </c:pt>
                <c:pt idx="70">
                  <c:v>-51.221397000000003</c:v>
                </c:pt>
                <c:pt idx="71">
                  <c:v>-51.008766000000001</c:v>
                </c:pt>
                <c:pt idx="72">
                  <c:v>-50.762687999999997</c:v>
                </c:pt>
                <c:pt idx="73">
                  <c:v>-50.725517000000004</c:v>
                </c:pt>
                <c:pt idx="74">
                  <c:v>-50.641742999999998</c:v>
                </c:pt>
                <c:pt idx="75">
                  <c:v>-50.646380999999998</c:v>
                </c:pt>
                <c:pt idx="76">
                  <c:v>-50.595238000000002</c:v>
                </c:pt>
                <c:pt idx="77">
                  <c:v>-50.644291000000003</c:v>
                </c:pt>
                <c:pt idx="78">
                  <c:v>-50.724487000000003</c:v>
                </c:pt>
                <c:pt idx="79">
                  <c:v>-51.122540000000001</c:v>
                </c:pt>
                <c:pt idx="80">
                  <c:v>-51.513675999999997</c:v>
                </c:pt>
                <c:pt idx="81">
                  <c:v>-51.772239999999996</c:v>
                </c:pt>
                <c:pt idx="82">
                  <c:v>-52.028224999999999</c:v>
                </c:pt>
                <c:pt idx="83">
                  <c:v>-52.206927999999998</c:v>
                </c:pt>
                <c:pt idx="84">
                  <c:v>-52.350181999999997</c:v>
                </c:pt>
                <c:pt idx="85">
                  <c:v>-52.363033000000001</c:v>
                </c:pt>
                <c:pt idx="86">
                  <c:v>-52.130028000000003</c:v>
                </c:pt>
                <c:pt idx="87">
                  <c:v>-51.216484000000001</c:v>
                </c:pt>
                <c:pt idx="88">
                  <c:v>-49.886349000000003</c:v>
                </c:pt>
                <c:pt idx="89">
                  <c:v>-48.347510999999997</c:v>
                </c:pt>
                <c:pt idx="90">
                  <c:v>-46.735202999999998</c:v>
                </c:pt>
                <c:pt idx="91">
                  <c:v>-45.316527999999998</c:v>
                </c:pt>
                <c:pt idx="92">
                  <c:v>-44.514384999999997</c:v>
                </c:pt>
                <c:pt idx="93">
                  <c:v>-43.990135000000002</c:v>
                </c:pt>
                <c:pt idx="94">
                  <c:v>-43.608882999999999</c:v>
                </c:pt>
                <c:pt idx="95">
                  <c:v>-43.655586</c:v>
                </c:pt>
                <c:pt idx="96">
                  <c:v>-44.079365000000003</c:v>
                </c:pt>
                <c:pt idx="97">
                  <c:v>-44.451469000000003</c:v>
                </c:pt>
                <c:pt idx="98">
                  <c:v>-44.972572</c:v>
                </c:pt>
                <c:pt idx="99">
                  <c:v>-45.332129999999999</c:v>
                </c:pt>
                <c:pt idx="100">
                  <c:v>-45.599411000000003</c:v>
                </c:pt>
                <c:pt idx="101">
                  <c:v>-45.812286</c:v>
                </c:pt>
                <c:pt idx="102">
                  <c:v>-46.049736000000003</c:v>
                </c:pt>
                <c:pt idx="103">
                  <c:v>-46.19894</c:v>
                </c:pt>
                <c:pt idx="104">
                  <c:v>-46.394291000000003</c:v>
                </c:pt>
                <c:pt idx="105">
                  <c:v>-46.337558999999999</c:v>
                </c:pt>
                <c:pt idx="106">
                  <c:v>-46.209457</c:v>
                </c:pt>
                <c:pt idx="107">
                  <c:v>-45.947566999999999</c:v>
                </c:pt>
                <c:pt idx="108">
                  <c:v>-45.701984000000003</c:v>
                </c:pt>
                <c:pt idx="109">
                  <c:v>-45.321953000000001</c:v>
                </c:pt>
                <c:pt idx="110">
                  <c:v>-45.011828999999999</c:v>
                </c:pt>
                <c:pt idx="111">
                  <c:v>-44.701908000000003</c:v>
                </c:pt>
                <c:pt idx="112">
                  <c:v>-44.586384000000002</c:v>
                </c:pt>
                <c:pt idx="113">
                  <c:v>-44.462218999999997</c:v>
                </c:pt>
                <c:pt idx="114">
                  <c:v>-44.426281000000003</c:v>
                </c:pt>
                <c:pt idx="115">
                  <c:v>-44.348644</c:v>
                </c:pt>
                <c:pt idx="116">
                  <c:v>-44.142006000000002</c:v>
                </c:pt>
                <c:pt idx="117">
                  <c:v>-43.826557000000001</c:v>
                </c:pt>
                <c:pt idx="118">
                  <c:v>-43.591358</c:v>
                </c:pt>
                <c:pt idx="119">
                  <c:v>-43.354950000000002</c:v>
                </c:pt>
                <c:pt idx="120">
                  <c:v>-43.174252000000003</c:v>
                </c:pt>
                <c:pt idx="121">
                  <c:v>-43.042324000000001</c:v>
                </c:pt>
                <c:pt idx="122">
                  <c:v>-42.900429000000003</c:v>
                </c:pt>
                <c:pt idx="123">
                  <c:v>-42.790973999999999</c:v>
                </c:pt>
                <c:pt idx="124">
                  <c:v>-42.759731000000002</c:v>
                </c:pt>
                <c:pt idx="125">
                  <c:v>-42.793098000000001</c:v>
                </c:pt>
                <c:pt idx="126">
                  <c:v>-42.859611999999998</c:v>
                </c:pt>
                <c:pt idx="127">
                  <c:v>-42.89349</c:v>
                </c:pt>
                <c:pt idx="128">
                  <c:v>-42.936588</c:v>
                </c:pt>
                <c:pt idx="129">
                  <c:v>-42.978416000000003</c:v>
                </c:pt>
                <c:pt idx="130">
                  <c:v>-43.074565999999997</c:v>
                </c:pt>
                <c:pt idx="131">
                  <c:v>-43.282234000000003</c:v>
                </c:pt>
                <c:pt idx="132">
                  <c:v>-43.519196000000001</c:v>
                </c:pt>
                <c:pt idx="133">
                  <c:v>-43.728008000000003</c:v>
                </c:pt>
                <c:pt idx="134">
                  <c:v>-43.942352</c:v>
                </c:pt>
                <c:pt idx="135">
                  <c:v>-44.042442000000001</c:v>
                </c:pt>
                <c:pt idx="136">
                  <c:v>-44.046585</c:v>
                </c:pt>
                <c:pt idx="137">
                  <c:v>-44.078071999999999</c:v>
                </c:pt>
                <c:pt idx="138">
                  <c:v>-44.003352999999997</c:v>
                </c:pt>
                <c:pt idx="139">
                  <c:v>-43.863174000000001</c:v>
                </c:pt>
                <c:pt idx="140">
                  <c:v>-43.745742999999997</c:v>
                </c:pt>
                <c:pt idx="141">
                  <c:v>-43.630797999999999</c:v>
                </c:pt>
                <c:pt idx="142">
                  <c:v>-43.479987999999999</c:v>
                </c:pt>
                <c:pt idx="143">
                  <c:v>-43.309100999999998</c:v>
                </c:pt>
                <c:pt idx="144">
                  <c:v>-43.151882000000001</c:v>
                </c:pt>
                <c:pt idx="145">
                  <c:v>-43.002876000000001</c:v>
                </c:pt>
                <c:pt idx="146">
                  <c:v>-42.869244000000002</c:v>
                </c:pt>
                <c:pt idx="147">
                  <c:v>-42.751613999999996</c:v>
                </c:pt>
                <c:pt idx="148">
                  <c:v>-42.646476999999997</c:v>
                </c:pt>
                <c:pt idx="149">
                  <c:v>-42.517178000000001</c:v>
                </c:pt>
                <c:pt idx="150">
                  <c:v>-42.364372000000003</c:v>
                </c:pt>
                <c:pt idx="151">
                  <c:v>-42.156708000000002</c:v>
                </c:pt>
                <c:pt idx="152">
                  <c:v>-41.980072</c:v>
                </c:pt>
                <c:pt idx="153">
                  <c:v>-41.827747000000002</c:v>
                </c:pt>
                <c:pt idx="154">
                  <c:v>-41.668362000000002</c:v>
                </c:pt>
                <c:pt idx="155">
                  <c:v>-41.531604999999999</c:v>
                </c:pt>
                <c:pt idx="156">
                  <c:v>-41.439709000000001</c:v>
                </c:pt>
                <c:pt idx="157">
                  <c:v>-41.310775999999997</c:v>
                </c:pt>
                <c:pt idx="158">
                  <c:v>-41.215591000000003</c:v>
                </c:pt>
                <c:pt idx="159">
                  <c:v>-41.159213999999999</c:v>
                </c:pt>
                <c:pt idx="160">
                  <c:v>-41.113872999999998</c:v>
                </c:pt>
                <c:pt idx="161">
                  <c:v>-41.039561999999997</c:v>
                </c:pt>
                <c:pt idx="162">
                  <c:v>-41.000819999999997</c:v>
                </c:pt>
                <c:pt idx="163">
                  <c:v>-40.961886999999997</c:v>
                </c:pt>
                <c:pt idx="164">
                  <c:v>-40.878295999999999</c:v>
                </c:pt>
                <c:pt idx="165">
                  <c:v>-40.798946000000001</c:v>
                </c:pt>
                <c:pt idx="166">
                  <c:v>-40.746161999999998</c:v>
                </c:pt>
                <c:pt idx="167">
                  <c:v>-40.665664999999997</c:v>
                </c:pt>
                <c:pt idx="168">
                  <c:v>-40.567737999999999</c:v>
                </c:pt>
                <c:pt idx="169">
                  <c:v>-40.520733</c:v>
                </c:pt>
                <c:pt idx="170">
                  <c:v>-40.509650999999998</c:v>
                </c:pt>
                <c:pt idx="171">
                  <c:v>-40.506855000000002</c:v>
                </c:pt>
                <c:pt idx="172">
                  <c:v>-40.556438</c:v>
                </c:pt>
                <c:pt idx="173">
                  <c:v>-40.685616000000003</c:v>
                </c:pt>
                <c:pt idx="174">
                  <c:v>-40.857182000000002</c:v>
                </c:pt>
                <c:pt idx="175">
                  <c:v>-41.082698999999998</c:v>
                </c:pt>
                <c:pt idx="176">
                  <c:v>-41.385100999999999</c:v>
                </c:pt>
                <c:pt idx="177">
                  <c:v>-41.752910999999997</c:v>
                </c:pt>
                <c:pt idx="178">
                  <c:v>-42.190398999999999</c:v>
                </c:pt>
                <c:pt idx="179">
                  <c:v>-42.761702999999997</c:v>
                </c:pt>
                <c:pt idx="180">
                  <c:v>-43.525145999999999</c:v>
                </c:pt>
                <c:pt idx="181">
                  <c:v>-44.585979000000002</c:v>
                </c:pt>
                <c:pt idx="182">
                  <c:v>-45.933154999999999</c:v>
                </c:pt>
                <c:pt idx="183">
                  <c:v>-47.896144999999997</c:v>
                </c:pt>
                <c:pt idx="184">
                  <c:v>-51.128962999999999</c:v>
                </c:pt>
                <c:pt idx="185">
                  <c:v>-56.947994000000001</c:v>
                </c:pt>
                <c:pt idx="186">
                  <c:v>-59.039555</c:v>
                </c:pt>
                <c:pt idx="187">
                  <c:v>-59.776878000000004</c:v>
                </c:pt>
                <c:pt idx="188">
                  <c:v>-59.187446999999999</c:v>
                </c:pt>
                <c:pt idx="189">
                  <c:v>-56.736961000000001</c:v>
                </c:pt>
                <c:pt idx="190">
                  <c:v>-51.216285999999997</c:v>
                </c:pt>
                <c:pt idx="191">
                  <c:v>-48.780354000000003</c:v>
                </c:pt>
                <c:pt idx="192">
                  <c:v>-47.168368999999998</c:v>
                </c:pt>
                <c:pt idx="193">
                  <c:v>-46.064380999999997</c:v>
                </c:pt>
                <c:pt idx="194">
                  <c:v>-45.113384000000003</c:v>
                </c:pt>
                <c:pt idx="195">
                  <c:v>-44.381393000000003</c:v>
                </c:pt>
                <c:pt idx="196">
                  <c:v>-43.905880000000003</c:v>
                </c:pt>
                <c:pt idx="197">
                  <c:v>-43.269114999999999</c:v>
                </c:pt>
                <c:pt idx="198">
                  <c:v>-42.662182000000001</c:v>
                </c:pt>
                <c:pt idx="199">
                  <c:v>-42.309688999999999</c:v>
                </c:pt>
                <c:pt idx="200">
                  <c:v>-41.954044000000003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7-45D6-B4B9-71A4D64BE1D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Isolations!$P$5:$P$205</c:f>
              <c:numCache>
                <c:formatCode>General</c:formatCode>
                <c:ptCount val="201"/>
                <c:pt idx="0">
                  <c:v>-78.494713000000004</c:v>
                </c:pt>
                <c:pt idx="1">
                  <c:v>-82.049339000000003</c:v>
                </c:pt>
                <c:pt idx="2">
                  <c:v>-84.999724999999998</c:v>
                </c:pt>
                <c:pt idx="3">
                  <c:v>-87.974250999999995</c:v>
                </c:pt>
                <c:pt idx="4">
                  <c:v>-88.092772999999994</c:v>
                </c:pt>
                <c:pt idx="5">
                  <c:v>-87.964561000000003</c:v>
                </c:pt>
                <c:pt idx="6">
                  <c:v>-86.816513</c:v>
                </c:pt>
                <c:pt idx="7">
                  <c:v>-85.083350999999993</c:v>
                </c:pt>
                <c:pt idx="8">
                  <c:v>-82.661720000000003</c:v>
                </c:pt>
                <c:pt idx="9">
                  <c:v>-79.640456999999998</c:v>
                </c:pt>
                <c:pt idx="10">
                  <c:v>-76.674369999999996</c:v>
                </c:pt>
                <c:pt idx="11">
                  <c:v>-74.839516000000003</c:v>
                </c:pt>
                <c:pt idx="12">
                  <c:v>-74.510627999999997</c:v>
                </c:pt>
                <c:pt idx="13">
                  <c:v>-74.436378000000005</c:v>
                </c:pt>
                <c:pt idx="14">
                  <c:v>-73.803268000000003</c:v>
                </c:pt>
                <c:pt idx="15">
                  <c:v>-73.174132999999998</c:v>
                </c:pt>
                <c:pt idx="16">
                  <c:v>-71.799972999999994</c:v>
                </c:pt>
                <c:pt idx="17">
                  <c:v>-69.936081000000001</c:v>
                </c:pt>
                <c:pt idx="18">
                  <c:v>-68.086639000000005</c:v>
                </c:pt>
                <c:pt idx="19">
                  <c:v>-66.595337000000001</c:v>
                </c:pt>
                <c:pt idx="20">
                  <c:v>-66.002646999999996</c:v>
                </c:pt>
                <c:pt idx="21">
                  <c:v>-65.716399999999993</c:v>
                </c:pt>
                <c:pt idx="22">
                  <c:v>-65.362564000000006</c:v>
                </c:pt>
                <c:pt idx="23">
                  <c:v>-65.430533999999994</c:v>
                </c:pt>
                <c:pt idx="24">
                  <c:v>-65.308357000000001</c:v>
                </c:pt>
                <c:pt idx="25">
                  <c:v>-64.361464999999995</c:v>
                </c:pt>
                <c:pt idx="26">
                  <c:v>-62.724873000000002</c:v>
                </c:pt>
                <c:pt idx="27">
                  <c:v>-61.013083999999999</c:v>
                </c:pt>
                <c:pt idx="28">
                  <c:v>-59.187229000000002</c:v>
                </c:pt>
                <c:pt idx="29">
                  <c:v>-57.611851000000001</c:v>
                </c:pt>
                <c:pt idx="30">
                  <c:v>-56.218063000000001</c:v>
                </c:pt>
                <c:pt idx="31">
                  <c:v>-55.187328000000001</c:v>
                </c:pt>
                <c:pt idx="32">
                  <c:v>-54.341763</c:v>
                </c:pt>
                <c:pt idx="33">
                  <c:v>-53.396487999999998</c:v>
                </c:pt>
                <c:pt idx="34">
                  <c:v>-52.437637000000002</c:v>
                </c:pt>
                <c:pt idx="35">
                  <c:v>-51.678463000000001</c:v>
                </c:pt>
                <c:pt idx="36">
                  <c:v>-51.032088999999999</c:v>
                </c:pt>
                <c:pt idx="37">
                  <c:v>-50.428986000000002</c:v>
                </c:pt>
                <c:pt idx="38">
                  <c:v>-49.910912000000003</c:v>
                </c:pt>
                <c:pt idx="39">
                  <c:v>-49.489758000000002</c:v>
                </c:pt>
                <c:pt idx="40">
                  <c:v>-49.147675</c:v>
                </c:pt>
                <c:pt idx="41">
                  <c:v>-48.834609999999998</c:v>
                </c:pt>
                <c:pt idx="42">
                  <c:v>-48.579346000000001</c:v>
                </c:pt>
                <c:pt idx="43">
                  <c:v>-48.390991</c:v>
                </c:pt>
                <c:pt idx="44">
                  <c:v>-48.223587000000002</c:v>
                </c:pt>
                <c:pt idx="45">
                  <c:v>-48.140960999999997</c:v>
                </c:pt>
                <c:pt idx="46">
                  <c:v>-48.126877</c:v>
                </c:pt>
                <c:pt idx="47">
                  <c:v>-48.061489000000002</c:v>
                </c:pt>
                <c:pt idx="48">
                  <c:v>-48.012684</c:v>
                </c:pt>
                <c:pt idx="49">
                  <c:v>-47.952126</c:v>
                </c:pt>
                <c:pt idx="50">
                  <c:v>-47.764515000000003</c:v>
                </c:pt>
                <c:pt idx="51">
                  <c:v>-47.514709000000003</c:v>
                </c:pt>
                <c:pt idx="52">
                  <c:v>-47.345711000000001</c:v>
                </c:pt>
                <c:pt idx="53">
                  <c:v>-47.193882000000002</c:v>
                </c:pt>
                <c:pt idx="54">
                  <c:v>-47.033999999999999</c:v>
                </c:pt>
                <c:pt idx="55">
                  <c:v>-46.905234999999998</c:v>
                </c:pt>
                <c:pt idx="56">
                  <c:v>-46.863815000000002</c:v>
                </c:pt>
                <c:pt idx="57">
                  <c:v>-46.754477999999999</c:v>
                </c:pt>
                <c:pt idx="58">
                  <c:v>-46.675212999999999</c:v>
                </c:pt>
                <c:pt idx="59">
                  <c:v>-46.660972999999998</c:v>
                </c:pt>
                <c:pt idx="60">
                  <c:v>-46.678677</c:v>
                </c:pt>
                <c:pt idx="61">
                  <c:v>-46.715491999999998</c:v>
                </c:pt>
                <c:pt idx="62">
                  <c:v>-46.836371999999997</c:v>
                </c:pt>
                <c:pt idx="63">
                  <c:v>-46.971820999999998</c:v>
                </c:pt>
                <c:pt idx="64">
                  <c:v>-47.082607000000003</c:v>
                </c:pt>
                <c:pt idx="65">
                  <c:v>-47.263556999999999</c:v>
                </c:pt>
                <c:pt idx="66">
                  <c:v>-47.367409000000002</c:v>
                </c:pt>
                <c:pt idx="67">
                  <c:v>-47.415061999999999</c:v>
                </c:pt>
                <c:pt idx="68">
                  <c:v>-47.375202000000002</c:v>
                </c:pt>
                <c:pt idx="69">
                  <c:v>-47.286568000000003</c:v>
                </c:pt>
                <c:pt idx="70">
                  <c:v>-47.145203000000002</c:v>
                </c:pt>
                <c:pt idx="71">
                  <c:v>-47.002063999999997</c:v>
                </c:pt>
                <c:pt idx="72">
                  <c:v>-46.965164000000001</c:v>
                </c:pt>
                <c:pt idx="73">
                  <c:v>-46.877018</c:v>
                </c:pt>
                <c:pt idx="74">
                  <c:v>-46.827731999999997</c:v>
                </c:pt>
                <c:pt idx="75">
                  <c:v>-46.745178000000003</c:v>
                </c:pt>
                <c:pt idx="76">
                  <c:v>-46.703170999999998</c:v>
                </c:pt>
                <c:pt idx="77">
                  <c:v>-46.648766000000002</c:v>
                </c:pt>
                <c:pt idx="78">
                  <c:v>-46.737521999999998</c:v>
                </c:pt>
                <c:pt idx="79">
                  <c:v>-46.881816999999998</c:v>
                </c:pt>
                <c:pt idx="80">
                  <c:v>-46.944912000000002</c:v>
                </c:pt>
                <c:pt idx="81">
                  <c:v>-47.041533999999999</c:v>
                </c:pt>
                <c:pt idx="82">
                  <c:v>-47.113182000000002</c:v>
                </c:pt>
                <c:pt idx="83">
                  <c:v>-47.156471000000003</c:v>
                </c:pt>
                <c:pt idx="84">
                  <c:v>-47.200637999999998</c:v>
                </c:pt>
                <c:pt idx="85">
                  <c:v>-47.260604999999998</c:v>
                </c:pt>
                <c:pt idx="86">
                  <c:v>-47.200127000000002</c:v>
                </c:pt>
                <c:pt idx="87">
                  <c:v>-47.125134000000003</c:v>
                </c:pt>
                <c:pt idx="88">
                  <c:v>-47.147860999999999</c:v>
                </c:pt>
                <c:pt idx="89">
                  <c:v>-47.213130999999997</c:v>
                </c:pt>
                <c:pt idx="90">
                  <c:v>-47.359245000000001</c:v>
                </c:pt>
                <c:pt idx="91">
                  <c:v>-47.571938000000003</c:v>
                </c:pt>
                <c:pt idx="92">
                  <c:v>-47.742027</c:v>
                </c:pt>
                <c:pt idx="93">
                  <c:v>-47.721054000000002</c:v>
                </c:pt>
                <c:pt idx="94">
                  <c:v>-47.646599000000002</c:v>
                </c:pt>
                <c:pt idx="95">
                  <c:v>-47.565876000000003</c:v>
                </c:pt>
                <c:pt idx="96">
                  <c:v>-47.363872999999998</c:v>
                </c:pt>
                <c:pt idx="97">
                  <c:v>-47.143794999999997</c:v>
                </c:pt>
                <c:pt idx="98">
                  <c:v>-46.660975999999998</c:v>
                </c:pt>
                <c:pt idx="99">
                  <c:v>-45.939895999999997</c:v>
                </c:pt>
                <c:pt idx="100">
                  <c:v>-44.774039999999999</c:v>
                </c:pt>
                <c:pt idx="101">
                  <c:v>-43.683909999999997</c:v>
                </c:pt>
                <c:pt idx="102">
                  <c:v>-42.461998000000001</c:v>
                </c:pt>
                <c:pt idx="103">
                  <c:v>-41.561408999999998</c:v>
                </c:pt>
                <c:pt idx="104">
                  <c:v>-40.802321999999997</c:v>
                </c:pt>
                <c:pt idx="105">
                  <c:v>-40.745739</c:v>
                </c:pt>
                <c:pt idx="106">
                  <c:v>-40.763083999999999</c:v>
                </c:pt>
                <c:pt idx="107">
                  <c:v>-41.227778999999998</c:v>
                </c:pt>
                <c:pt idx="108">
                  <c:v>-41.718231000000003</c:v>
                </c:pt>
                <c:pt idx="109">
                  <c:v>-42.413097</c:v>
                </c:pt>
                <c:pt idx="110">
                  <c:v>-42.948681000000001</c:v>
                </c:pt>
                <c:pt idx="111">
                  <c:v>-43.412640000000003</c:v>
                </c:pt>
                <c:pt idx="112">
                  <c:v>-43.646968999999999</c:v>
                </c:pt>
                <c:pt idx="113">
                  <c:v>-43.833266999999999</c:v>
                </c:pt>
                <c:pt idx="114">
                  <c:v>-43.805878</c:v>
                </c:pt>
                <c:pt idx="115">
                  <c:v>-43.550282000000003</c:v>
                </c:pt>
                <c:pt idx="116">
                  <c:v>-43.395493000000002</c:v>
                </c:pt>
                <c:pt idx="117">
                  <c:v>-43.146801000000004</c:v>
                </c:pt>
                <c:pt idx="118">
                  <c:v>-43.100616000000002</c:v>
                </c:pt>
                <c:pt idx="119">
                  <c:v>-43.133884000000002</c:v>
                </c:pt>
                <c:pt idx="120">
                  <c:v>-43.316566000000002</c:v>
                </c:pt>
                <c:pt idx="121">
                  <c:v>-43.432335000000002</c:v>
                </c:pt>
                <c:pt idx="122">
                  <c:v>-43.524062999999998</c:v>
                </c:pt>
                <c:pt idx="123">
                  <c:v>-43.395321000000003</c:v>
                </c:pt>
                <c:pt idx="124">
                  <c:v>-43.235317000000002</c:v>
                </c:pt>
                <c:pt idx="125">
                  <c:v>-43.009681999999998</c:v>
                </c:pt>
                <c:pt idx="126">
                  <c:v>-42.744011</c:v>
                </c:pt>
                <c:pt idx="127">
                  <c:v>-42.528305000000003</c:v>
                </c:pt>
                <c:pt idx="128">
                  <c:v>-42.388801999999998</c:v>
                </c:pt>
                <c:pt idx="129">
                  <c:v>-42.238017999999997</c:v>
                </c:pt>
                <c:pt idx="130">
                  <c:v>-42.289192</c:v>
                </c:pt>
                <c:pt idx="131">
                  <c:v>-42.465862000000001</c:v>
                </c:pt>
                <c:pt idx="132">
                  <c:v>-42.709887999999999</c:v>
                </c:pt>
                <c:pt idx="133">
                  <c:v>-42.954963999999997</c:v>
                </c:pt>
                <c:pt idx="134">
                  <c:v>-43.296875</c:v>
                </c:pt>
                <c:pt idx="135">
                  <c:v>-43.452412000000002</c:v>
                </c:pt>
                <c:pt idx="136">
                  <c:v>-43.656703999999998</c:v>
                </c:pt>
                <c:pt idx="137">
                  <c:v>-43.857201000000003</c:v>
                </c:pt>
                <c:pt idx="138">
                  <c:v>-44.041285999999999</c:v>
                </c:pt>
                <c:pt idx="139">
                  <c:v>-44.140571999999999</c:v>
                </c:pt>
                <c:pt idx="140">
                  <c:v>-44.319054000000001</c:v>
                </c:pt>
                <c:pt idx="141">
                  <c:v>-44.465820000000001</c:v>
                </c:pt>
                <c:pt idx="142">
                  <c:v>-44.542442000000001</c:v>
                </c:pt>
                <c:pt idx="143">
                  <c:v>-44.555588</c:v>
                </c:pt>
                <c:pt idx="144">
                  <c:v>-44.533707</c:v>
                </c:pt>
                <c:pt idx="145">
                  <c:v>-44.373595999999999</c:v>
                </c:pt>
                <c:pt idx="146">
                  <c:v>-44.107894999999999</c:v>
                </c:pt>
                <c:pt idx="147">
                  <c:v>-43.878155</c:v>
                </c:pt>
                <c:pt idx="148">
                  <c:v>-43.626094999999999</c:v>
                </c:pt>
                <c:pt idx="149">
                  <c:v>-43.345298999999997</c:v>
                </c:pt>
                <c:pt idx="150">
                  <c:v>-43.090302000000001</c:v>
                </c:pt>
                <c:pt idx="151">
                  <c:v>-42.809559</c:v>
                </c:pt>
                <c:pt idx="152">
                  <c:v>-42.471493000000002</c:v>
                </c:pt>
                <c:pt idx="153">
                  <c:v>-42.196097999999999</c:v>
                </c:pt>
                <c:pt idx="154">
                  <c:v>-42.023139999999998</c:v>
                </c:pt>
                <c:pt idx="155">
                  <c:v>-41.840556999999997</c:v>
                </c:pt>
                <c:pt idx="156">
                  <c:v>-41.577866</c:v>
                </c:pt>
                <c:pt idx="157">
                  <c:v>-41.328899</c:v>
                </c:pt>
                <c:pt idx="158">
                  <c:v>-41.099696999999999</c:v>
                </c:pt>
                <c:pt idx="159">
                  <c:v>-40.840958000000001</c:v>
                </c:pt>
                <c:pt idx="160">
                  <c:v>-40.671962999999998</c:v>
                </c:pt>
                <c:pt idx="161">
                  <c:v>-40.558571000000001</c:v>
                </c:pt>
                <c:pt idx="162">
                  <c:v>-40.458739999999999</c:v>
                </c:pt>
                <c:pt idx="163">
                  <c:v>-40.331901999999999</c:v>
                </c:pt>
                <c:pt idx="164">
                  <c:v>-40.311461999999999</c:v>
                </c:pt>
                <c:pt idx="165">
                  <c:v>-40.407893999999999</c:v>
                </c:pt>
                <c:pt idx="166">
                  <c:v>-40.543705000000003</c:v>
                </c:pt>
                <c:pt idx="167">
                  <c:v>-40.690060000000003</c:v>
                </c:pt>
                <c:pt idx="168">
                  <c:v>-40.916308999999998</c:v>
                </c:pt>
                <c:pt idx="169">
                  <c:v>-41.097102999999997</c:v>
                </c:pt>
                <c:pt idx="170">
                  <c:v>-41.199249000000002</c:v>
                </c:pt>
                <c:pt idx="171">
                  <c:v>-41.419842000000003</c:v>
                </c:pt>
                <c:pt idx="172">
                  <c:v>-41.682715999999999</c:v>
                </c:pt>
                <c:pt idx="173">
                  <c:v>-41.818435999999998</c:v>
                </c:pt>
                <c:pt idx="174">
                  <c:v>-41.888561000000003</c:v>
                </c:pt>
                <c:pt idx="175">
                  <c:v>-41.979359000000002</c:v>
                </c:pt>
                <c:pt idx="176">
                  <c:v>-42.008881000000002</c:v>
                </c:pt>
                <c:pt idx="177">
                  <c:v>-42.067337000000002</c:v>
                </c:pt>
                <c:pt idx="178">
                  <c:v>-42.381393000000003</c:v>
                </c:pt>
                <c:pt idx="179">
                  <c:v>-42.912734999999998</c:v>
                </c:pt>
                <c:pt idx="180">
                  <c:v>-43.590007999999997</c:v>
                </c:pt>
                <c:pt idx="181">
                  <c:v>-44.691890999999998</c:v>
                </c:pt>
                <c:pt idx="182">
                  <c:v>-46.384234999999997</c:v>
                </c:pt>
                <c:pt idx="183">
                  <c:v>-48.514557000000003</c:v>
                </c:pt>
                <c:pt idx="184">
                  <c:v>-51.466431</c:v>
                </c:pt>
                <c:pt idx="185">
                  <c:v>-55.145614999999999</c:v>
                </c:pt>
                <c:pt idx="186">
                  <c:v>-57.241256999999997</c:v>
                </c:pt>
                <c:pt idx="187">
                  <c:v>-57.928181000000002</c:v>
                </c:pt>
                <c:pt idx="188">
                  <c:v>-57.482196999999999</c:v>
                </c:pt>
                <c:pt idx="189">
                  <c:v>-55.626449999999998</c:v>
                </c:pt>
                <c:pt idx="190">
                  <c:v>-52.515923000000001</c:v>
                </c:pt>
                <c:pt idx="191">
                  <c:v>-50.207400999999997</c:v>
                </c:pt>
                <c:pt idx="192">
                  <c:v>-48.418357999999998</c:v>
                </c:pt>
                <c:pt idx="193">
                  <c:v>-47.002597999999999</c:v>
                </c:pt>
                <c:pt idx="194">
                  <c:v>-45.586039999999997</c:v>
                </c:pt>
                <c:pt idx="195">
                  <c:v>-44.398670000000003</c:v>
                </c:pt>
                <c:pt idx="196">
                  <c:v>-43.620013999999998</c:v>
                </c:pt>
                <c:pt idx="197">
                  <c:v>-42.873576999999997</c:v>
                </c:pt>
                <c:pt idx="198">
                  <c:v>-42.226554999999998</c:v>
                </c:pt>
                <c:pt idx="199">
                  <c:v>-41.959862000000001</c:v>
                </c:pt>
                <c:pt idx="200">
                  <c:v>-41.770862999999999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F7-45D6-B4B9-71A4D64BE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5952"/>
        <c:axId val="114868608"/>
      </c:scatterChart>
      <c:valAx>
        <c:axId val="11484595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868608"/>
        <c:crosses val="autoZero"/>
        <c:crossBetween val="midCat"/>
        <c:majorUnit val="2"/>
      </c:valAx>
      <c:valAx>
        <c:axId val="114868608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845952"/>
        <c:crosses val="autoZero"/>
        <c:crossBetween val="midCat"/>
        <c:majorUnit val="10"/>
      </c:valAx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95962487561361"/>
          <c:y val="0.12872521143190438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-64.866637999999995</c:v>
                </c:pt>
                <c:pt idx="1">
                  <c:v>-57.562491999999999</c:v>
                </c:pt>
                <c:pt idx="2">
                  <c:v>-49.682518000000002</c:v>
                </c:pt>
                <c:pt idx="3">
                  <c:v>-41.692207000000003</c:v>
                </c:pt>
                <c:pt idx="4">
                  <c:v>-37.465651999999999</c:v>
                </c:pt>
                <c:pt idx="5">
                  <c:v>-35.362709000000002</c:v>
                </c:pt>
                <c:pt idx="6">
                  <c:v>-35.031792000000003</c:v>
                </c:pt>
                <c:pt idx="7">
                  <c:v>-35.223891999999999</c:v>
                </c:pt>
                <c:pt idx="8">
                  <c:v>-35.634399000000002</c:v>
                </c:pt>
                <c:pt idx="9">
                  <c:v>-36.190196999999998</c:v>
                </c:pt>
                <c:pt idx="10">
                  <c:v>-36.607543999999997</c:v>
                </c:pt>
                <c:pt idx="11">
                  <c:v>-36.805298000000001</c:v>
                </c:pt>
                <c:pt idx="12">
                  <c:v>-36.921021000000003</c:v>
                </c:pt>
                <c:pt idx="13">
                  <c:v>-36.979458000000001</c:v>
                </c:pt>
                <c:pt idx="14">
                  <c:v>-36.980831000000002</c:v>
                </c:pt>
                <c:pt idx="15">
                  <c:v>-37.096133999999999</c:v>
                </c:pt>
                <c:pt idx="16">
                  <c:v>-37.601832999999999</c:v>
                </c:pt>
                <c:pt idx="17">
                  <c:v>-38.559184999999999</c:v>
                </c:pt>
                <c:pt idx="18">
                  <c:v>-39.900517000000001</c:v>
                </c:pt>
                <c:pt idx="19">
                  <c:v>-41.568916000000002</c:v>
                </c:pt>
                <c:pt idx="20">
                  <c:v>-43.641727000000003</c:v>
                </c:pt>
                <c:pt idx="21">
                  <c:v>-46.397503</c:v>
                </c:pt>
                <c:pt idx="22">
                  <c:v>-50.118141000000001</c:v>
                </c:pt>
                <c:pt idx="23">
                  <c:v>-55.484820999999997</c:v>
                </c:pt>
                <c:pt idx="24">
                  <c:v>-57.673076999999999</c:v>
                </c:pt>
                <c:pt idx="25">
                  <c:v>-58.611052999999998</c:v>
                </c:pt>
                <c:pt idx="26">
                  <c:v>-57.840480999999997</c:v>
                </c:pt>
                <c:pt idx="27">
                  <c:v>-55.633938000000001</c:v>
                </c:pt>
                <c:pt idx="28">
                  <c:v>-51.071021999999999</c:v>
                </c:pt>
                <c:pt idx="29">
                  <c:v>-48.79945</c:v>
                </c:pt>
                <c:pt idx="30">
                  <c:v>-46.826644999999999</c:v>
                </c:pt>
                <c:pt idx="31">
                  <c:v>-45.511142999999997</c:v>
                </c:pt>
                <c:pt idx="32">
                  <c:v>-44.076847000000001</c:v>
                </c:pt>
                <c:pt idx="33">
                  <c:v>-42.542178999999997</c:v>
                </c:pt>
                <c:pt idx="34">
                  <c:v>-41.116348000000002</c:v>
                </c:pt>
                <c:pt idx="35">
                  <c:v>-39.782513000000002</c:v>
                </c:pt>
                <c:pt idx="36">
                  <c:v>-38.316502</c:v>
                </c:pt>
                <c:pt idx="37">
                  <c:v>-36.821559999999998</c:v>
                </c:pt>
                <c:pt idx="38">
                  <c:v>-35.500114000000004</c:v>
                </c:pt>
                <c:pt idx="39">
                  <c:v>-34.240124000000002</c:v>
                </c:pt>
                <c:pt idx="40">
                  <c:v>-32.999465999999998</c:v>
                </c:pt>
                <c:pt idx="41">
                  <c:v>-31.865376000000001</c:v>
                </c:pt>
                <c:pt idx="42">
                  <c:v>-30.868756999999999</c:v>
                </c:pt>
                <c:pt idx="43">
                  <c:v>-29.928518</c:v>
                </c:pt>
                <c:pt idx="44">
                  <c:v>-29.053872999999999</c:v>
                </c:pt>
                <c:pt idx="45">
                  <c:v>-28.344532000000001</c:v>
                </c:pt>
                <c:pt idx="46">
                  <c:v>-27.680358999999999</c:v>
                </c:pt>
                <c:pt idx="47">
                  <c:v>-27.060601999999999</c:v>
                </c:pt>
                <c:pt idx="48">
                  <c:v>-26.498249000000001</c:v>
                </c:pt>
                <c:pt idx="49">
                  <c:v>-26.014914999999998</c:v>
                </c:pt>
                <c:pt idx="50">
                  <c:v>-25.553706999999999</c:v>
                </c:pt>
                <c:pt idx="51">
                  <c:v>-25.115499</c:v>
                </c:pt>
                <c:pt idx="52">
                  <c:v>-24.731798000000001</c:v>
                </c:pt>
                <c:pt idx="53">
                  <c:v>-24.379034000000001</c:v>
                </c:pt>
                <c:pt idx="54">
                  <c:v>-24.032865999999999</c:v>
                </c:pt>
                <c:pt idx="55">
                  <c:v>-23.684329999999999</c:v>
                </c:pt>
                <c:pt idx="56">
                  <c:v>-23.386134999999999</c:v>
                </c:pt>
                <c:pt idx="57">
                  <c:v>-23.107444999999998</c:v>
                </c:pt>
                <c:pt idx="58">
                  <c:v>-22.842196000000001</c:v>
                </c:pt>
                <c:pt idx="59">
                  <c:v>-22.618773000000001</c:v>
                </c:pt>
                <c:pt idx="60">
                  <c:v>-22.446625000000001</c:v>
                </c:pt>
                <c:pt idx="61">
                  <c:v>-22.28257</c:v>
                </c:pt>
                <c:pt idx="62">
                  <c:v>-22.129669</c:v>
                </c:pt>
                <c:pt idx="63">
                  <c:v>-22.002027999999999</c:v>
                </c:pt>
                <c:pt idx="64">
                  <c:v>-21.889424999999999</c:v>
                </c:pt>
                <c:pt idx="65">
                  <c:v>-21.759491000000001</c:v>
                </c:pt>
                <c:pt idx="66">
                  <c:v>-21.635324000000001</c:v>
                </c:pt>
                <c:pt idx="67">
                  <c:v>-21.524895000000001</c:v>
                </c:pt>
                <c:pt idx="68">
                  <c:v>-21.388598999999999</c:v>
                </c:pt>
                <c:pt idx="69">
                  <c:v>-21.238018</c:v>
                </c:pt>
                <c:pt idx="70">
                  <c:v>-21.10886</c:v>
                </c:pt>
                <c:pt idx="71">
                  <c:v>-20.977011000000001</c:v>
                </c:pt>
                <c:pt idx="72">
                  <c:v>-20.832792000000001</c:v>
                </c:pt>
                <c:pt idx="73">
                  <c:v>-20.713099</c:v>
                </c:pt>
                <c:pt idx="74">
                  <c:v>-20.604239</c:v>
                </c:pt>
                <c:pt idx="75">
                  <c:v>-20.487047</c:v>
                </c:pt>
                <c:pt idx="76">
                  <c:v>-20.376427</c:v>
                </c:pt>
                <c:pt idx="77">
                  <c:v>-20.292393000000001</c:v>
                </c:pt>
                <c:pt idx="78">
                  <c:v>-20.213761999999999</c:v>
                </c:pt>
                <c:pt idx="79">
                  <c:v>-20.120792000000002</c:v>
                </c:pt>
                <c:pt idx="80">
                  <c:v>-20.057421000000001</c:v>
                </c:pt>
                <c:pt idx="81">
                  <c:v>-20.021595000000001</c:v>
                </c:pt>
                <c:pt idx="82">
                  <c:v>-19.96508</c:v>
                </c:pt>
                <c:pt idx="83">
                  <c:v>-19.916588000000001</c:v>
                </c:pt>
                <c:pt idx="84">
                  <c:v>-19.916074999999999</c:v>
                </c:pt>
                <c:pt idx="85">
                  <c:v>-19.905535</c:v>
                </c:pt>
                <c:pt idx="86">
                  <c:v>-19.869752999999999</c:v>
                </c:pt>
                <c:pt idx="87">
                  <c:v>-19.872226999999999</c:v>
                </c:pt>
                <c:pt idx="88">
                  <c:v>-19.930440999999998</c:v>
                </c:pt>
                <c:pt idx="89">
                  <c:v>-19.936053999999999</c:v>
                </c:pt>
                <c:pt idx="90">
                  <c:v>-19.926970000000001</c:v>
                </c:pt>
                <c:pt idx="91">
                  <c:v>-19.979649999999999</c:v>
                </c:pt>
                <c:pt idx="92">
                  <c:v>-20.037872</c:v>
                </c:pt>
                <c:pt idx="93">
                  <c:v>-20.057829000000002</c:v>
                </c:pt>
                <c:pt idx="94">
                  <c:v>-20.123472</c:v>
                </c:pt>
                <c:pt idx="95">
                  <c:v>-20.232047999999999</c:v>
                </c:pt>
                <c:pt idx="96">
                  <c:v>-20.317709000000001</c:v>
                </c:pt>
                <c:pt idx="97">
                  <c:v>-20.395916</c:v>
                </c:pt>
                <c:pt idx="98">
                  <c:v>-20.495256000000001</c:v>
                </c:pt>
                <c:pt idx="99">
                  <c:v>-20.612579</c:v>
                </c:pt>
                <c:pt idx="100">
                  <c:v>-20.707232999999999</c:v>
                </c:pt>
                <c:pt idx="101">
                  <c:v>-20.799526</c:v>
                </c:pt>
                <c:pt idx="102">
                  <c:v>-20.905100000000001</c:v>
                </c:pt>
                <c:pt idx="103">
                  <c:v>-20.978145999999999</c:v>
                </c:pt>
                <c:pt idx="104">
                  <c:v>-21.019957999999999</c:v>
                </c:pt>
                <c:pt idx="105">
                  <c:v>-21.087444000000001</c:v>
                </c:pt>
                <c:pt idx="106">
                  <c:v>-21.161131000000001</c:v>
                </c:pt>
                <c:pt idx="107">
                  <c:v>-21.225245999999999</c:v>
                </c:pt>
                <c:pt idx="108">
                  <c:v>-21.296628999999999</c:v>
                </c:pt>
                <c:pt idx="109">
                  <c:v>-21.389970999999999</c:v>
                </c:pt>
                <c:pt idx="110">
                  <c:v>-21.469346999999999</c:v>
                </c:pt>
                <c:pt idx="111">
                  <c:v>-21.559449999999998</c:v>
                </c:pt>
                <c:pt idx="112">
                  <c:v>-21.680091999999998</c:v>
                </c:pt>
                <c:pt idx="113">
                  <c:v>-21.831558000000001</c:v>
                </c:pt>
                <c:pt idx="114">
                  <c:v>-21.991351999999999</c:v>
                </c:pt>
                <c:pt idx="115">
                  <c:v>-22.173193000000001</c:v>
                </c:pt>
                <c:pt idx="116">
                  <c:v>-22.371117000000002</c:v>
                </c:pt>
                <c:pt idx="117">
                  <c:v>-22.582321</c:v>
                </c:pt>
                <c:pt idx="118">
                  <c:v>-22.822956000000001</c:v>
                </c:pt>
                <c:pt idx="119">
                  <c:v>-23.104451999999998</c:v>
                </c:pt>
                <c:pt idx="120">
                  <c:v>-23.421852000000001</c:v>
                </c:pt>
                <c:pt idx="121">
                  <c:v>-23.758420999999998</c:v>
                </c:pt>
                <c:pt idx="122">
                  <c:v>-24.105173000000001</c:v>
                </c:pt>
                <c:pt idx="123">
                  <c:v>-24.471848000000001</c:v>
                </c:pt>
                <c:pt idx="124">
                  <c:v>-24.872039999999998</c:v>
                </c:pt>
                <c:pt idx="125">
                  <c:v>-25.291878000000001</c:v>
                </c:pt>
                <c:pt idx="126">
                  <c:v>-25.734096999999998</c:v>
                </c:pt>
                <c:pt idx="127">
                  <c:v>-26.171858</c:v>
                </c:pt>
                <c:pt idx="128">
                  <c:v>-26.598614000000001</c:v>
                </c:pt>
                <c:pt idx="129">
                  <c:v>-26.985372999999999</c:v>
                </c:pt>
                <c:pt idx="130">
                  <c:v>-27.351738000000001</c:v>
                </c:pt>
                <c:pt idx="131">
                  <c:v>-27.660520999999999</c:v>
                </c:pt>
                <c:pt idx="132">
                  <c:v>-27.967016000000001</c:v>
                </c:pt>
                <c:pt idx="133">
                  <c:v>-28.187206</c:v>
                </c:pt>
                <c:pt idx="134">
                  <c:v>-28.351472999999999</c:v>
                </c:pt>
                <c:pt idx="135">
                  <c:v>-28.43648</c:v>
                </c:pt>
                <c:pt idx="136">
                  <c:v>-28.451946</c:v>
                </c:pt>
                <c:pt idx="137">
                  <c:v>-28.354600999999999</c:v>
                </c:pt>
                <c:pt idx="138">
                  <c:v>-28.250422</c:v>
                </c:pt>
                <c:pt idx="139">
                  <c:v>-28.069326</c:v>
                </c:pt>
                <c:pt idx="140">
                  <c:v>-27.83079</c:v>
                </c:pt>
                <c:pt idx="141">
                  <c:v>-27.581430000000001</c:v>
                </c:pt>
                <c:pt idx="142">
                  <c:v>-27.312891</c:v>
                </c:pt>
                <c:pt idx="143">
                  <c:v>-26.963595999999999</c:v>
                </c:pt>
                <c:pt idx="144">
                  <c:v>-26.607294</c:v>
                </c:pt>
                <c:pt idx="145">
                  <c:v>-26.259352</c:v>
                </c:pt>
                <c:pt idx="146">
                  <c:v>-25.872347000000001</c:v>
                </c:pt>
                <c:pt idx="147">
                  <c:v>-25.447638000000001</c:v>
                </c:pt>
                <c:pt idx="148">
                  <c:v>-25.063692</c:v>
                </c:pt>
                <c:pt idx="149">
                  <c:v>-24.678477999999998</c:v>
                </c:pt>
                <c:pt idx="150">
                  <c:v>-24.260266999999999</c:v>
                </c:pt>
                <c:pt idx="151">
                  <c:v>-23.855588999999998</c:v>
                </c:pt>
                <c:pt idx="152">
                  <c:v>-23.489156999999999</c:v>
                </c:pt>
                <c:pt idx="153">
                  <c:v>-23.089725000000001</c:v>
                </c:pt>
                <c:pt idx="154">
                  <c:v>-22.678636999999998</c:v>
                </c:pt>
                <c:pt idx="155">
                  <c:v>-22.271543999999999</c:v>
                </c:pt>
                <c:pt idx="156">
                  <c:v>-21.849534999999999</c:v>
                </c:pt>
                <c:pt idx="157">
                  <c:v>-21.404675000000001</c:v>
                </c:pt>
                <c:pt idx="158">
                  <c:v>-20.952318000000002</c:v>
                </c:pt>
                <c:pt idx="159">
                  <c:v>-20.501261</c:v>
                </c:pt>
                <c:pt idx="160">
                  <c:v>-20.030843999999998</c:v>
                </c:pt>
                <c:pt idx="161">
                  <c:v>-19.544134</c:v>
                </c:pt>
                <c:pt idx="162">
                  <c:v>-19.050384999999999</c:v>
                </c:pt>
                <c:pt idx="163">
                  <c:v>-18.553722</c:v>
                </c:pt>
                <c:pt idx="164">
                  <c:v>-18.020721000000002</c:v>
                </c:pt>
                <c:pt idx="165">
                  <c:v>-17.498629000000001</c:v>
                </c:pt>
                <c:pt idx="166">
                  <c:v>-16.971737000000001</c:v>
                </c:pt>
                <c:pt idx="167">
                  <c:v>-16.432887999999998</c:v>
                </c:pt>
                <c:pt idx="168">
                  <c:v>-15.873827</c:v>
                </c:pt>
                <c:pt idx="169">
                  <c:v>-15.340306</c:v>
                </c:pt>
                <c:pt idx="170">
                  <c:v>-14.782273999999999</c:v>
                </c:pt>
                <c:pt idx="171">
                  <c:v>-14.239659</c:v>
                </c:pt>
                <c:pt idx="172">
                  <c:v>-13.725977</c:v>
                </c:pt>
                <c:pt idx="173">
                  <c:v>-13.249017</c:v>
                </c:pt>
                <c:pt idx="174">
                  <c:v>-12.766177000000001</c:v>
                </c:pt>
                <c:pt idx="175">
                  <c:v>-12.310143</c:v>
                </c:pt>
                <c:pt idx="176">
                  <c:v>-11.891035</c:v>
                </c:pt>
                <c:pt idx="177">
                  <c:v>-11.502359999999999</c:v>
                </c:pt>
                <c:pt idx="178">
                  <c:v>-11.148308</c:v>
                </c:pt>
                <c:pt idx="179">
                  <c:v>-10.870222</c:v>
                </c:pt>
                <c:pt idx="180">
                  <c:v>-10.685617000000001</c:v>
                </c:pt>
                <c:pt idx="181">
                  <c:v>-10.598907000000001</c:v>
                </c:pt>
                <c:pt idx="182">
                  <c:v>-10.593646</c:v>
                </c:pt>
                <c:pt idx="183">
                  <c:v>-10.72705</c:v>
                </c:pt>
                <c:pt idx="184">
                  <c:v>-11.038065</c:v>
                </c:pt>
                <c:pt idx="185">
                  <c:v>-11.447361000000001</c:v>
                </c:pt>
                <c:pt idx="186">
                  <c:v>-11.985669</c:v>
                </c:pt>
                <c:pt idx="187">
                  <c:v>-12.749116000000001</c:v>
                </c:pt>
                <c:pt idx="188">
                  <c:v>-13.598703</c:v>
                </c:pt>
                <c:pt idx="189">
                  <c:v>-14.542630000000001</c:v>
                </c:pt>
                <c:pt idx="190">
                  <c:v>-15.715922000000001</c:v>
                </c:pt>
                <c:pt idx="191">
                  <c:v>-16.982683000000002</c:v>
                </c:pt>
                <c:pt idx="192">
                  <c:v>-18.353491000000002</c:v>
                </c:pt>
                <c:pt idx="193">
                  <c:v>-19.937601000000001</c:v>
                </c:pt>
                <c:pt idx="194">
                  <c:v>-21.569642999999999</c:v>
                </c:pt>
                <c:pt idx="195">
                  <c:v>-23.337826</c:v>
                </c:pt>
                <c:pt idx="196">
                  <c:v>-25.186523000000001</c:v>
                </c:pt>
                <c:pt idx="197">
                  <c:v>-26.718236999999998</c:v>
                </c:pt>
                <c:pt idx="198">
                  <c:v>-28.09252</c:v>
                </c:pt>
                <c:pt idx="199">
                  <c:v>-29.173819000000002</c:v>
                </c:pt>
                <c:pt idx="200">
                  <c:v>-29.788077999999999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1-40F3-8A99-60C24F4C60D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-75.635131999999999</c:v>
                </c:pt>
                <c:pt idx="1">
                  <c:v>-75.894774999999996</c:v>
                </c:pt>
                <c:pt idx="2">
                  <c:v>-75.248535000000004</c:v>
                </c:pt>
                <c:pt idx="3">
                  <c:v>-74.437209999999993</c:v>
                </c:pt>
                <c:pt idx="4">
                  <c:v>-70.201049999999995</c:v>
                </c:pt>
                <c:pt idx="5">
                  <c:v>-68.168114000000003</c:v>
                </c:pt>
                <c:pt idx="6">
                  <c:v>-66.842369000000005</c:v>
                </c:pt>
                <c:pt idx="7">
                  <c:v>-65.656723</c:v>
                </c:pt>
                <c:pt idx="8">
                  <c:v>-63.531089999999999</c:v>
                </c:pt>
                <c:pt idx="9">
                  <c:v>-60.790619</c:v>
                </c:pt>
                <c:pt idx="10">
                  <c:v>-57.530563000000001</c:v>
                </c:pt>
                <c:pt idx="11">
                  <c:v>-53.902889000000002</c:v>
                </c:pt>
                <c:pt idx="12">
                  <c:v>-50.601039999999998</c:v>
                </c:pt>
                <c:pt idx="13">
                  <c:v>-47.994273999999997</c:v>
                </c:pt>
                <c:pt idx="14">
                  <c:v>-45.555534000000002</c:v>
                </c:pt>
                <c:pt idx="15">
                  <c:v>-43.246056000000003</c:v>
                </c:pt>
                <c:pt idx="16">
                  <c:v>-41.324581000000002</c:v>
                </c:pt>
                <c:pt idx="17">
                  <c:v>-39.599772999999999</c:v>
                </c:pt>
                <c:pt idx="18">
                  <c:v>-38.175334999999997</c:v>
                </c:pt>
                <c:pt idx="19">
                  <c:v>-37.046005000000001</c:v>
                </c:pt>
                <c:pt idx="20">
                  <c:v>-36.203049</c:v>
                </c:pt>
                <c:pt idx="21">
                  <c:v>-35.497962999999999</c:v>
                </c:pt>
                <c:pt idx="22">
                  <c:v>-34.918087</c:v>
                </c:pt>
                <c:pt idx="23">
                  <c:v>-34.325623</c:v>
                </c:pt>
                <c:pt idx="24">
                  <c:v>-33.740890999999998</c:v>
                </c:pt>
                <c:pt idx="25">
                  <c:v>-33.259490999999997</c:v>
                </c:pt>
                <c:pt idx="26">
                  <c:v>-32.858074000000002</c:v>
                </c:pt>
                <c:pt idx="27">
                  <c:v>-32.521152000000001</c:v>
                </c:pt>
                <c:pt idx="28">
                  <c:v>-32.308556000000003</c:v>
                </c:pt>
                <c:pt idx="29">
                  <c:v>-32.118895999999999</c:v>
                </c:pt>
                <c:pt idx="30">
                  <c:v>-31.924271000000001</c:v>
                </c:pt>
                <c:pt idx="31">
                  <c:v>-31.800840000000001</c:v>
                </c:pt>
                <c:pt idx="32">
                  <c:v>-31.691839000000002</c:v>
                </c:pt>
                <c:pt idx="33">
                  <c:v>-31.629095</c:v>
                </c:pt>
                <c:pt idx="34">
                  <c:v>-31.723602</c:v>
                </c:pt>
                <c:pt idx="35">
                  <c:v>-31.808136000000001</c:v>
                </c:pt>
                <c:pt idx="36">
                  <c:v>-31.865546999999999</c:v>
                </c:pt>
                <c:pt idx="37">
                  <c:v>-32.072173999999997</c:v>
                </c:pt>
                <c:pt idx="38">
                  <c:v>-32.293388</c:v>
                </c:pt>
                <c:pt idx="39">
                  <c:v>-32.490257</c:v>
                </c:pt>
                <c:pt idx="40">
                  <c:v>-32.914177000000002</c:v>
                </c:pt>
                <c:pt idx="41">
                  <c:v>-33.41798</c:v>
                </c:pt>
                <c:pt idx="42">
                  <c:v>-33.896628999999997</c:v>
                </c:pt>
                <c:pt idx="43">
                  <c:v>-34.480075999999997</c:v>
                </c:pt>
                <c:pt idx="44">
                  <c:v>-35.123305999999999</c:v>
                </c:pt>
                <c:pt idx="45">
                  <c:v>-35.731304000000002</c:v>
                </c:pt>
                <c:pt idx="46">
                  <c:v>-36.391917999999997</c:v>
                </c:pt>
                <c:pt idx="47">
                  <c:v>-37.095547000000003</c:v>
                </c:pt>
                <c:pt idx="48">
                  <c:v>-37.795009999999998</c:v>
                </c:pt>
                <c:pt idx="49">
                  <c:v>-38.557254999999998</c:v>
                </c:pt>
                <c:pt idx="50">
                  <c:v>-39.3521</c:v>
                </c:pt>
                <c:pt idx="51">
                  <c:v>-40.143925000000003</c:v>
                </c:pt>
                <c:pt idx="52">
                  <c:v>-40.974139999999998</c:v>
                </c:pt>
                <c:pt idx="53">
                  <c:v>-41.779834999999999</c:v>
                </c:pt>
                <c:pt idx="54">
                  <c:v>-42.526062000000003</c:v>
                </c:pt>
                <c:pt idx="55">
                  <c:v>-43.252048000000002</c:v>
                </c:pt>
                <c:pt idx="56">
                  <c:v>-43.962615999999997</c:v>
                </c:pt>
                <c:pt idx="57">
                  <c:v>-44.643959000000002</c:v>
                </c:pt>
                <c:pt idx="58">
                  <c:v>-45.314922000000003</c:v>
                </c:pt>
                <c:pt idx="59">
                  <c:v>-46.037849000000001</c:v>
                </c:pt>
                <c:pt idx="60">
                  <c:v>-46.780594000000001</c:v>
                </c:pt>
                <c:pt idx="61">
                  <c:v>-47.538196999999997</c:v>
                </c:pt>
                <c:pt idx="62">
                  <c:v>-48.268532</c:v>
                </c:pt>
                <c:pt idx="63">
                  <c:v>-48.943192000000003</c:v>
                </c:pt>
                <c:pt idx="64">
                  <c:v>-49.508277999999997</c:v>
                </c:pt>
                <c:pt idx="65">
                  <c:v>-49.932476000000001</c:v>
                </c:pt>
                <c:pt idx="66">
                  <c:v>-50.217373000000002</c:v>
                </c:pt>
                <c:pt idx="67">
                  <c:v>-50.428089</c:v>
                </c:pt>
                <c:pt idx="68">
                  <c:v>-50.549228999999997</c:v>
                </c:pt>
                <c:pt idx="69">
                  <c:v>-50.596553999999998</c:v>
                </c:pt>
                <c:pt idx="70">
                  <c:v>-50.603382000000003</c:v>
                </c:pt>
                <c:pt idx="71">
                  <c:v>-50.597831999999997</c:v>
                </c:pt>
                <c:pt idx="72">
                  <c:v>-50.510058999999998</c:v>
                </c:pt>
                <c:pt idx="73">
                  <c:v>-50.371132000000003</c:v>
                </c:pt>
                <c:pt idx="74">
                  <c:v>-50.231735</c:v>
                </c:pt>
                <c:pt idx="75">
                  <c:v>-50.070976000000002</c:v>
                </c:pt>
                <c:pt idx="76">
                  <c:v>-49.853489000000003</c:v>
                </c:pt>
                <c:pt idx="77">
                  <c:v>-49.674629000000003</c:v>
                </c:pt>
                <c:pt idx="78">
                  <c:v>-49.519032000000003</c:v>
                </c:pt>
                <c:pt idx="79">
                  <c:v>-49.37088</c:v>
                </c:pt>
                <c:pt idx="80">
                  <c:v>-49.190379999999998</c:v>
                </c:pt>
                <c:pt idx="81">
                  <c:v>-49.034992000000003</c:v>
                </c:pt>
                <c:pt idx="82">
                  <c:v>-48.844296</c:v>
                </c:pt>
                <c:pt idx="83">
                  <c:v>-48.656933000000002</c:v>
                </c:pt>
                <c:pt idx="84">
                  <c:v>-48.454945000000002</c:v>
                </c:pt>
                <c:pt idx="85">
                  <c:v>-48.269790999999998</c:v>
                </c:pt>
                <c:pt idx="86">
                  <c:v>-48.039337000000003</c:v>
                </c:pt>
                <c:pt idx="87">
                  <c:v>-47.856814999999997</c:v>
                </c:pt>
                <c:pt idx="88">
                  <c:v>-47.686374999999998</c:v>
                </c:pt>
                <c:pt idx="89">
                  <c:v>-47.516540999999997</c:v>
                </c:pt>
                <c:pt idx="90">
                  <c:v>-47.398693000000002</c:v>
                </c:pt>
                <c:pt idx="91">
                  <c:v>-47.347667999999999</c:v>
                </c:pt>
                <c:pt idx="92">
                  <c:v>-47.254040000000003</c:v>
                </c:pt>
                <c:pt idx="93">
                  <c:v>-47.138485000000003</c:v>
                </c:pt>
                <c:pt idx="94">
                  <c:v>-47.068984999999998</c:v>
                </c:pt>
                <c:pt idx="95">
                  <c:v>-47.003857000000004</c:v>
                </c:pt>
                <c:pt idx="96">
                  <c:v>-46.912810999999998</c:v>
                </c:pt>
                <c:pt idx="97">
                  <c:v>-46.862782000000003</c:v>
                </c:pt>
                <c:pt idx="98">
                  <c:v>-46.793953000000002</c:v>
                </c:pt>
                <c:pt idx="99">
                  <c:v>-46.595416999999998</c:v>
                </c:pt>
                <c:pt idx="100">
                  <c:v>-46.276313999999999</c:v>
                </c:pt>
                <c:pt idx="101">
                  <c:v>-45.920918</c:v>
                </c:pt>
                <c:pt idx="102">
                  <c:v>-45.458202</c:v>
                </c:pt>
                <c:pt idx="103">
                  <c:v>-44.980437999999999</c:v>
                </c:pt>
                <c:pt idx="104">
                  <c:v>-44.520144999999999</c:v>
                </c:pt>
                <c:pt idx="105">
                  <c:v>-44.142825999999999</c:v>
                </c:pt>
                <c:pt idx="106">
                  <c:v>-43.751033999999997</c:v>
                </c:pt>
                <c:pt idx="107">
                  <c:v>-43.382893000000003</c:v>
                </c:pt>
                <c:pt idx="108">
                  <c:v>-42.958275</c:v>
                </c:pt>
                <c:pt idx="109">
                  <c:v>-42.493915999999999</c:v>
                </c:pt>
                <c:pt idx="110">
                  <c:v>-41.931244</c:v>
                </c:pt>
                <c:pt idx="111">
                  <c:v>-41.290142000000003</c:v>
                </c:pt>
                <c:pt idx="112">
                  <c:v>-40.599964</c:v>
                </c:pt>
                <c:pt idx="113">
                  <c:v>-39.931282000000003</c:v>
                </c:pt>
                <c:pt idx="114">
                  <c:v>-39.241928000000001</c:v>
                </c:pt>
                <c:pt idx="115">
                  <c:v>-38.569298000000003</c:v>
                </c:pt>
                <c:pt idx="116">
                  <c:v>-37.954075000000003</c:v>
                </c:pt>
                <c:pt idx="117">
                  <c:v>-37.363048999999997</c:v>
                </c:pt>
                <c:pt idx="118">
                  <c:v>-36.786971999999999</c:v>
                </c:pt>
                <c:pt idx="119">
                  <c:v>-36.246257999999997</c:v>
                </c:pt>
                <c:pt idx="120">
                  <c:v>-35.730412000000001</c:v>
                </c:pt>
                <c:pt idx="121">
                  <c:v>-35.193984999999998</c:v>
                </c:pt>
                <c:pt idx="122">
                  <c:v>-34.643559000000003</c:v>
                </c:pt>
                <c:pt idx="123">
                  <c:v>-34.092742999999999</c:v>
                </c:pt>
                <c:pt idx="124">
                  <c:v>-33.516948999999997</c:v>
                </c:pt>
                <c:pt idx="125">
                  <c:v>-32.926228000000002</c:v>
                </c:pt>
                <c:pt idx="126">
                  <c:v>-32.333843000000002</c:v>
                </c:pt>
                <c:pt idx="127">
                  <c:v>-31.807407000000001</c:v>
                </c:pt>
                <c:pt idx="128">
                  <c:v>-31.308249</c:v>
                </c:pt>
                <c:pt idx="129">
                  <c:v>-30.849091000000001</c:v>
                </c:pt>
                <c:pt idx="130">
                  <c:v>-30.433350000000001</c:v>
                </c:pt>
                <c:pt idx="131">
                  <c:v>-30.075306000000001</c:v>
                </c:pt>
                <c:pt idx="132">
                  <c:v>-29.690462</c:v>
                </c:pt>
                <c:pt idx="133">
                  <c:v>-29.329567000000001</c:v>
                </c:pt>
                <c:pt idx="134">
                  <c:v>-28.996835999999998</c:v>
                </c:pt>
                <c:pt idx="135">
                  <c:v>-28.690297999999999</c:v>
                </c:pt>
                <c:pt idx="136">
                  <c:v>-28.394707</c:v>
                </c:pt>
                <c:pt idx="137">
                  <c:v>-28.107254000000001</c:v>
                </c:pt>
                <c:pt idx="138">
                  <c:v>-27.828379000000002</c:v>
                </c:pt>
                <c:pt idx="139">
                  <c:v>-27.566991999999999</c:v>
                </c:pt>
                <c:pt idx="140">
                  <c:v>-27.313566000000002</c:v>
                </c:pt>
                <c:pt idx="141">
                  <c:v>-27.109708999999999</c:v>
                </c:pt>
                <c:pt idx="142">
                  <c:v>-26.953609</c:v>
                </c:pt>
                <c:pt idx="143">
                  <c:v>-26.794806999999999</c:v>
                </c:pt>
                <c:pt idx="144">
                  <c:v>-26.647632999999999</c:v>
                </c:pt>
                <c:pt idx="145">
                  <c:v>-26.539648</c:v>
                </c:pt>
                <c:pt idx="146">
                  <c:v>-26.413694</c:v>
                </c:pt>
                <c:pt idx="147">
                  <c:v>-26.291090000000001</c:v>
                </c:pt>
                <c:pt idx="148">
                  <c:v>-26.207376</c:v>
                </c:pt>
                <c:pt idx="149">
                  <c:v>-26.139828000000001</c:v>
                </c:pt>
                <c:pt idx="150">
                  <c:v>-26.050280000000001</c:v>
                </c:pt>
                <c:pt idx="151">
                  <c:v>-25.973305</c:v>
                </c:pt>
                <c:pt idx="152">
                  <c:v>-25.910983999999999</c:v>
                </c:pt>
                <c:pt idx="153">
                  <c:v>-25.845704999999999</c:v>
                </c:pt>
                <c:pt idx="154">
                  <c:v>-25.794554000000002</c:v>
                </c:pt>
                <c:pt idx="155">
                  <c:v>-25.747463</c:v>
                </c:pt>
                <c:pt idx="156">
                  <c:v>-25.684135000000001</c:v>
                </c:pt>
                <c:pt idx="157">
                  <c:v>-25.609210999999998</c:v>
                </c:pt>
                <c:pt idx="158">
                  <c:v>-25.540458999999998</c:v>
                </c:pt>
                <c:pt idx="159">
                  <c:v>-25.451571000000001</c:v>
                </c:pt>
                <c:pt idx="160">
                  <c:v>-25.378914000000002</c:v>
                </c:pt>
                <c:pt idx="161">
                  <c:v>-25.345808000000002</c:v>
                </c:pt>
                <c:pt idx="162">
                  <c:v>-25.342745000000001</c:v>
                </c:pt>
                <c:pt idx="163">
                  <c:v>-25.361619999999998</c:v>
                </c:pt>
                <c:pt idx="164">
                  <c:v>-25.447057999999998</c:v>
                </c:pt>
                <c:pt idx="165">
                  <c:v>-25.578423000000001</c:v>
                </c:pt>
                <c:pt idx="166">
                  <c:v>-25.766120999999998</c:v>
                </c:pt>
                <c:pt idx="167">
                  <c:v>-26.033847999999999</c:v>
                </c:pt>
                <c:pt idx="168">
                  <c:v>-26.364182</c:v>
                </c:pt>
                <c:pt idx="169">
                  <c:v>-26.729932999999999</c:v>
                </c:pt>
                <c:pt idx="170">
                  <c:v>-27.125792000000001</c:v>
                </c:pt>
                <c:pt idx="171">
                  <c:v>-27.549724999999999</c:v>
                </c:pt>
                <c:pt idx="172">
                  <c:v>-27.986853</c:v>
                </c:pt>
                <c:pt idx="173">
                  <c:v>-28.433266</c:v>
                </c:pt>
                <c:pt idx="174">
                  <c:v>-28.945414</c:v>
                </c:pt>
                <c:pt idx="175">
                  <c:v>-29.582348</c:v>
                </c:pt>
                <c:pt idx="176">
                  <c:v>-30.271457999999999</c:v>
                </c:pt>
                <c:pt idx="177">
                  <c:v>-31.048323</c:v>
                </c:pt>
                <c:pt idx="178">
                  <c:v>-32.041060999999999</c:v>
                </c:pt>
                <c:pt idx="179">
                  <c:v>-33.185634999999998</c:v>
                </c:pt>
                <c:pt idx="180">
                  <c:v>-34.424610000000001</c:v>
                </c:pt>
                <c:pt idx="181">
                  <c:v>-35.912112999999998</c:v>
                </c:pt>
                <c:pt idx="182">
                  <c:v>-37.714378000000004</c:v>
                </c:pt>
                <c:pt idx="183">
                  <c:v>-39.696285000000003</c:v>
                </c:pt>
                <c:pt idx="184">
                  <c:v>-42.068638</c:v>
                </c:pt>
                <c:pt idx="185">
                  <c:v>-44.616985</c:v>
                </c:pt>
                <c:pt idx="186">
                  <c:v>-46.168827</c:v>
                </c:pt>
                <c:pt idx="187">
                  <c:v>-46.365009000000001</c:v>
                </c:pt>
                <c:pt idx="188">
                  <c:v>-45.315185999999997</c:v>
                </c:pt>
                <c:pt idx="189">
                  <c:v>-43.024563000000001</c:v>
                </c:pt>
                <c:pt idx="190">
                  <c:v>-39.809463999999998</c:v>
                </c:pt>
                <c:pt idx="191">
                  <c:v>-36.653571999999997</c:v>
                </c:pt>
                <c:pt idx="192">
                  <c:v>-34.052543999999997</c:v>
                </c:pt>
                <c:pt idx="193">
                  <c:v>-32.008823</c:v>
                </c:pt>
                <c:pt idx="194">
                  <c:v>-30.039490000000001</c:v>
                </c:pt>
                <c:pt idx="195">
                  <c:v>-28.346406999999999</c:v>
                </c:pt>
                <c:pt idx="196">
                  <c:v>-27.15513</c:v>
                </c:pt>
                <c:pt idx="197">
                  <c:v>-25.879124000000001</c:v>
                </c:pt>
                <c:pt idx="198">
                  <c:v>-24.639772000000001</c:v>
                </c:pt>
                <c:pt idx="199">
                  <c:v>-23.878592000000001</c:v>
                </c:pt>
                <c:pt idx="200">
                  <c:v>-23.296832999999999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1-40F3-8A99-60C24F4C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34912"/>
        <c:axId val="114936832"/>
      </c:scatterChart>
      <c:valAx>
        <c:axId val="11493491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936832"/>
        <c:crosses val="autoZero"/>
        <c:crossBetween val="midCat"/>
        <c:majorUnit val="2"/>
      </c:valAx>
      <c:valAx>
        <c:axId val="114936832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93491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478331959003722"/>
          <c:y val="0.69520231846019254"/>
          <c:w val="0.27909273799303214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7699562998986318"/>
          <c:y val="1.942220764071157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47739865850102E-2"/>
          <c:w val="0.76542713682528862"/>
          <c:h val="0.716770195392242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CLvsLO!$R$2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-72.586121000000006</c:v>
                </c:pt>
                <c:pt idx="1">
                  <c:v>-74.414985999999999</c:v>
                </c:pt>
                <c:pt idx="2">
                  <c:v>-75.572318999999993</c:v>
                </c:pt>
                <c:pt idx="3">
                  <c:v>-76.370284999999996</c:v>
                </c:pt>
                <c:pt idx="4">
                  <c:v>-71.895317000000006</c:v>
                </c:pt>
                <c:pt idx="5">
                  <c:v>-72.206856000000002</c:v>
                </c:pt>
                <c:pt idx="6">
                  <c:v>-83.262077000000005</c:v>
                </c:pt>
                <c:pt idx="7">
                  <c:v>-72.301497999999995</c:v>
                </c:pt>
                <c:pt idx="8">
                  <c:v>-71.851799</c:v>
                </c:pt>
                <c:pt idx="9">
                  <c:v>-90.708534</c:v>
                </c:pt>
                <c:pt idx="10">
                  <c:v>-72.339934999999997</c:v>
                </c:pt>
                <c:pt idx="11">
                  <c:v>-72.999481000000003</c:v>
                </c:pt>
                <c:pt idx="12">
                  <c:v>-77.412109000000001</c:v>
                </c:pt>
                <c:pt idx="13">
                  <c:v>-63.442692000000001</c:v>
                </c:pt>
                <c:pt idx="14">
                  <c:v>-66.363692999999998</c:v>
                </c:pt>
                <c:pt idx="15">
                  <c:v>-62.228008000000003</c:v>
                </c:pt>
                <c:pt idx="16">
                  <c:v>-34.789496999999997</c:v>
                </c:pt>
                <c:pt idx="17">
                  <c:v>-22.809093000000001</c:v>
                </c:pt>
                <c:pt idx="18">
                  <c:v>-17.053566</c:v>
                </c:pt>
                <c:pt idx="19">
                  <c:v>-16.146564000000001</c:v>
                </c:pt>
                <c:pt idx="20">
                  <c:v>-15.247624</c:v>
                </c:pt>
                <c:pt idx="21">
                  <c:v>-14.057188</c:v>
                </c:pt>
                <c:pt idx="22">
                  <c:v>-12.597192</c:v>
                </c:pt>
                <c:pt idx="23">
                  <c:v>-11.566065</c:v>
                </c:pt>
                <c:pt idx="24">
                  <c:v>-10.243525999999999</c:v>
                </c:pt>
                <c:pt idx="25">
                  <c:v>-9.9971551999999999</c:v>
                </c:pt>
                <c:pt idx="26">
                  <c:v>-9.1966715000000008</c:v>
                </c:pt>
                <c:pt idx="27">
                  <c:v>-8.3385943999999999</c:v>
                </c:pt>
                <c:pt idx="28">
                  <c:v>-8.1790666999999999</c:v>
                </c:pt>
                <c:pt idx="29">
                  <c:v>-7.7003841</c:v>
                </c:pt>
                <c:pt idx="30">
                  <c:v>-7.5936235999999999</c:v>
                </c:pt>
                <c:pt idx="31">
                  <c:v>-7.4900507999999997</c:v>
                </c:pt>
                <c:pt idx="32">
                  <c:v>-7.4783939999999998</c:v>
                </c:pt>
                <c:pt idx="33">
                  <c:v>-7.4843564000000002</c:v>
                </c:pt>
                <c:pt idx="34">
                  <c:v>-7.4871601999999999</c:v>
                </c:pt>
                <c:pt idx="35">
                  <c:v>-7.5191131000000002</c:v>
                </c:pt>
                <c:pt idx="36">
                  <c:v>-7.6051682999999999</c:v>
                </c:pt>
                <c:pt idx="37">
                  <c:v>-7.5819482999999996</c:v>
                </c:pt>
                <c:pt idx="38">
                  <c:v>-7.5975770999999996</c:v>
                </c:pt>
                <c:pt idx="39">
                  <c:v>-7.6828728000000002</c:v>
                </c:pt>
                <c:pt idx="40">
                  <c:v>-7.5879788000000001</c:v>
                </c:pt>
                <c:pt idx="41">
                  <c:v>-7.6561494000000003</c:v>
                </c:pt>
                <c:pt idx="42">
                  <c:v>-7.7510009000000002</c:v>
                </c:pt>
                <c:pt idx="43">
                  <c:v>-7.8596354000000002</c:v>
                </c:pt>
                <c:pt idx="44">
                  <c:v>-7.9237770999999997</c:v>
                </c:pt>
                <c:pt idx="45">
                  <c:v>-7.9645714999999999</c:v>
                </c:pt>
                <c:pt idx="46">
                  <c:v>-8.0338583000000003</c:v>
                </c:pt>
                <c:pt idx="47">
                  <c:v>-8.0664511000000001</c:v>
                </c:pt>
                <c:pt idx="48">
                  <c:v>-8.0702151999999998</c:v>
                </c:pt>
                <c:pt idx="49">
                  <c:v>-8.0738763999999996</c:v>
                </c:pt>
                <c:pt idx="50">
                  <c:v>-8.0683202999999999</c:v>
                </c:pt>
                <c:pt idx="51">
                  <c:v>-8.1163559000000003</c:v>
                </c:pt>
                <c:pt idx="52">
                  <c:v>-8.1446647999999993</c:v>
                </c:pt>
                <c:pt idx="53">
                  <c:v>-8.1611060999999996</c:v>
                </c:pt>
                <c:pt idx="54">
                  <c:v>-8.2296457000000007</c:v>
                </c:pt>
                <c:pt idx="55">
                  <c:v>-8.2637987000000006</c:v>
                </c:pt>
                <c:pt idx="56">
                  <c:v>-8.2514429000000007</c:v>
                </c:pt>
                <c:pt idx="57">
                  <c:v>-8.3187838000000003</c:v>
                </c:pt>
                <c:pt idx="58">
                  <c:v>-8.3984422999999992</c:v>
                </c:pt>
                <c:pt idx="59">
                  <c:v>-8.4666233000000002</c:v>
                </c:pt>
                <c:pt idx="60">
                  <c:v>-8.6131782999999995</c:v>
                </c:pt>
                <c:pt idx="61">
                  <c:v>-8.7783078999999997</c:v>
                </c:pt>
                <c:pt idx="62">
                  <c:v>-8.7961798000000009</c:v>
                </c:pt>
                <c:pt idx="63">
                  <c:v>-8.7216024000000001</c:v>
                </c:pt>
                <c:pt idx="64">
                  <c:v>-8.7573547000000005</c:v>
                </c:pt>
                <c:pt idx="65">
                  <c:v>-8.7495326999999996</c:v>
                </c:pt>
                <c:pt idx="66">
                  <c:v>-8.8057127000000008</c:v>
                </c:pt>
                <c:pt idx="67">
                  <c:v>-8.9162245000000002</c:v>
                </c:pt>
                <c:pt idx="68">
                  <c:v>-8.9757470999999995</c:v>
                </c:pt>
                <c:pt idx="69">
                  <c:v>-9.0475569</c:v>
                </c:pt>
                <c:pt idx="70">
                  <c:v>-9.0999564999999993</c:v>
                </c:pt>
                <c:pt idx="71">
                  <c:v>-9.1825761999999997</c:v>
                </c:pt>
                <c:pt idx="72">
                  <c:v>-9.2231617000000004</c:v>
                </c:pt>
                <c:pt idx="73">
                  <c:v>-9.2643012999999996</c:v>
                </c:pt>
                <c:pt idx="74">
                  <c:v>-9.2698201999999998</c:v>
                </c:pt>
                <c:pt idx="75">
                  <c:v>-9.2770347999999991</c:v>
                </c:pt>
                <c:pt idx="76">
                  <c:v>-9.3537817000000008</c:v>
                </c:pt>
                <c:pt idx="77">
                  <c:v>-9.3758248999999996</c:v>
                </c:pt>
                <c:pt idx="78">
                  <c:v>-9.5039672999999993</c:v>
                </c:pt>
                <c:pt idx="79">
                  <c:v>-9.5919828000000003</c:v>
                </c:pt>
                <c:pt idx="80">
                  <c:v>-9.5890693999999996</c:v>
                </c:pt>
                <c:pt idx="81">
                  <c:v>-9.6399697999999994</c:v>
                </c:pt>
                <c:pt idx="82">
                  <c:v>-9.6668424999999996</c:v>
                </c:pt>
                <c:pt idx="83">
                  <c:v>-9.6814774999999997</c:v>
                </c:pt>
                <c:pt idx="84">
                  <c:v>-9.7416190999999994</c:v>
                </c:pt>
                <c:pt idx="85">
                  <c:v>-9.7793960999999996</c:v>
                </c:pt>
                <c:pt idx="86">
                  <c:v>-9.7091063999999996</c:v>
                </c:pt>
                <c:pt idx="87">
                  <c:v>-9.7682523999999997</c:v>
                </c:pt>
                <c:pt idx="88">
                  <c:v>-9.8019505000000002</c:v>
                </c:pt>
                <c:pt idx="89">
                  <c:v>-9.8054532999999999</c:v>
                </c:pt>
                <c:pt idx="90">
                  <c:v>-9.7957716000000001</c:v>
                </c:pt>
                <c:pt idx="91">
                  <c:v>-9.7900953000000008</c:v>
                </c:pt>
                <c:pt idx="92">
                  <c:v>-9.7671908999999992</c:v>
                </c:pt>
                <c:pt idx="93">
                  <c:v>-9.7666530999999992</c:v>
                </c:pt>
                <c:pt idx="94">
                  <c:v>-9.7530680000000007</c:v>
                </c:pt>
                <c:pt idx="95">
                  <c:v>-9.6830634999999994</c:v>
                </c:pt>
                <c:pt idx="96">
                  <c:v>-9.6668109999999992</c:v>
                </c:pt>
                <c:pt idx="97">
                  <c:v>-9.7051353000000002</c:v>
                </c:pt>
                <c:pt idx="98">
                  <c:v>-9.7141398999999993</c:v>
                </c:pt>
                <c:pt idx="99">
                  <c:v>-9.7107296000000005</c:v>
                </c:pt>
                <c:pt idx="100">
                  <c:v>-9.6652546000000008</c:v>
                </c:pt>
                <c:pt idx="101">
                  <c:v>-9.7339058000000005</c:v>
                </c:pt>
                <c:pt idx="102">
                  <c:v>-9.8322658999999994</c:v>
                </c:pt>
                <c:pt idx="103">
                  <c:v>-9.9493170000000006</c:v>
                </c:pt>
                <c:pt idx="104">
                  <c:v>-10.067532999999999</c:v>
                </c:pt>
                <c:pt idx="105">
                  <c:v>-10.216653000000001</c:v>
                </c:pt>
                <c:pt idx="106">
                  <c:v>-10.167163</c:v>
                </c:pt>
                <c:pt idx="107">
                  <c:v>-10.474766000000001</c:v>
                </c:pt>
                <c:pt idx="108">
                  <c:v>-10.366032000000001</c:v>
                </c:pt>
                <c:pt idx="109">
                  <c:v>-10.47162</c:v>
                </c:pt>
                <c:pt idx="110">
                  <c:v>-10.471296000000001</c:v>
                </c:pt>
                <c:pt idx="111">
                  <c:v>-10.439197999999999</c:v>
                </c:pt>
                <c:pt idx="112">
                  <c:v>-10.520844</c:v>
                </c:pt>
                <c:pt idx="113">
                  <c:v>-10.441060999999999</c:v>
                </c:pt>
                <c:pt idx="114">
                  <c:v>-10.656178000000001</c:v>
                </c:pt>
                <c:pt idx="115">
                  <c:v>-10.695408</c:v>
                </c:pt>
                <c:pt idx="116">
                  <c:v>-10.690967000000001</c:v>
                </c:pt>
                <c:pt idx="117">
                  <c:v>-10.740216</c:v>
                </c:pt>
                <c:pt idx="118">
                  <c:v>-10.777101999999999</c:v>
                </c:pt>
                <c:pt idx="119">
                  <c:v>-10.679360000000001</c:v>
                </c:pt>
                <c:pt idx="120">
                  <c:v>-10.773331000000001</c:v>
                </c:pt>
                <c:pt idx="121">
                  <c:v>-10.647994000000001</c:v>
                </c:pt>
                <c:pt idx="122">
                  <c:v>-10.626383000000001</c:v>
                </c:pt>
                <c:pt idx="123">
                  <c:v>-10.630741</c:v>
                </c:pt>
                <c:pt idx="124">
                  <c:v>-10.439119</c:v>
                </c:pt>
                <c:pt idx="125">
                  <c:v>-10.408664</c:v>
                </c:pt>
                <c:pt idx="126">
                  <c:v>-10.277142</c:v>
                </c:pt>
                <c:pt idx="127">
                  <c:v>-10.191674000000001</c:v>
                </c:pt>
                <c:pt idx="128">
                  <c:v>-10.169663</c:v>
                </c:pt>
                <c:pt idx="129">
                  <c:v>-10.099741</c:v>
                </c:pt>
                <c:pt idx="130">
                  <c:v>-10.056767000000001</c:v>
                </c:pt>
                <c:pt idx="131">
                  <c:v>-10.083361999999999</c:v>
                </c:pt>
                <c:pt idx="132">
                  <c:v>-10.064939000000001</c:v>
                </c:pt>
                <c:pt idx="133">
                  <c:v>-10.113678999999999</c:v>
                </c:pt>
                <c:pt idx="134">
                  <c:v>-10.118824</c:v>
                </c:pt>
                <c:pt idx="135">
                  <c:v>-10.112883999999999</c:v>
                </c:pt>
                <c:pt idx="136">
                  <c:v>-10.152253</c:v>
                </c:pt>
                <c:pt idx="137">
                  <c:v>-10.142709999999999</c:v>
                </c:pt>
                <c:pt idx="138">
                  <c:v>-10.153331</c:v>
                </c:pt>
                <c:pt idx="139">
                  <c:v>-10.129481</c:v>
                </c:pt>
                <c:pt idx="140">
                  <c:v>-10.083205</c:v>
                </c:pt>
                <c:pt idx="141">
                  <c:v>-10.096957</c:v>
                </c:pt>
                <c:pt idx="142">
                  <c:v>-10.089395</c:v>
                </c:pt>
                <c:pt idx="143">
                  <c:v>-10.011668</c:v>
                </c:pt>
                <c:pt idx="144">
                  <c:v>-9.9865980000000008</c:v>
                </c:pt>
                <c:pt idx="145">
                  <c:v>-9.9574862</c:v>
                </c:pt>
                <c:pt idx="146">
                  <c:v>-9.9350614999999998</c:v>
                </c:pt>
                <c:pt idx="147">
                  <c:v>-9.8907136999999992</c:v>
                </c:pt>
                <c:pt idx="148">
                  <c:v>-9.9276371000000001</c:v>
                </c:pt>
                <c:pt idx="149">
                  <c:v>-9.9465599000000005</c:v>
                </c:pt>
                <c:pt idx="150">
                  <c:v>-10.005568999999999</c:v>
                </c:pt>
                <c:pt idx="151">
                  <c:v>-10.050632</c:v>
                </c:pt>
                <c:pt idx="152">
                  <c:v>-10.091447000000001</c:v>
                </c:pt>
                <c:pt idx="153">
                  <c:v>-10.138401</c:v>
                </c:pt>
                <c:pt idx="154">
                  <c:v>-10.238306</c:v>
                </c:pt>
                <c:pt idx="155">
                  <c:v>-10.357137</c:v>
                </c:pt>
                <c:pt idx="156">
                  <c:v>-10.508668</c:v>
                </c:pt>
                <c:pt idx="157">
                  <c:v>-10.614519</c:v>
                </c:pt>
                <c:pt idx="158">
                  <c:v>-11.038911000000001</c:v>
                </c:pt>
                <c:pt idx="159">
                  <c:v>-11.53688</c:v>
                </c:pt>
                <c:pt idx="160">
                  <c:v>-11.934639000000001</c:v>
                </c:pt>
                <c:pt idx="161">
                  <c:v>-16.638318999999999</c:v>
                </c:pt>
                <c:pt idx="162">
                  <c:v>-26.44556</c:v>
                </c:pt>
                <c:pt idx="163">
                  <c:v>-24.477615</c:v>
                </c:pt>
                <c:pt idx="164">
                  <c:v>-34.310237999999998</c:v>
                </c:pt>
                <c:pt idx="165">
                  <c:v>-53.584755000000001</c:v>
                </c:pt>
                <c:pt idx="166">
                  <c:v>-56.370753999999998</c:v>
                </c:pt>
                <c:pt idx="167">
                  <c:v>-56.657738000000002</c:v>
                </c:pt>
                <c:pt idx="168">
                  <c:v>-58.011119999999998</c:v>
                </c:pt>
                <c:pt idx="169">
                  <c:v>-59.034495999999997</c:v>
                </c:pt>
                <c:pt idx="170">
                  <c:v>-60.010212000000003</c:v>
                </c:pt>
                <c:pt idx="171">
                  <c:v>-59.171238000000002</c:v>
                </c:pt>
                <c:pt idx="172">
                  <c:v>-59.340682999999999</c:v>
                </c:pt>
                <c:pt idx="173">
                  <c:v>-61.775630999999997</c:v>
                </c:pt>
                <c:pt idx="174">
                  <c:v>-59.788882999999998</c:v>
                </c:pt>
                <c:pt idx="175">
                  <c:v>-61.017783999999999</c:v>
                </c:pt>
                <c:pt idx="176">
                  <c:v>-56.476322000000003</c:v>
                </c:pt>
                <c:pt idx="177">
                  <c:v>-56.190570999999998</c:v>
                </c:pt>
                <c:pt idx="178">
                  <c:v>-58.899180999999999</c:v>
                </c:pt>
                <c:pt idx="179">
                  <c:v>-57.910308999999998</c:v>
                </c:pt>
                <c:pt idx="180">
                  <c:v>-57.243617999999998</c:v>
                </c:pt>
                <c:pt idx="181">
                  <c:v>-58.245117</c:v>
                </c:pt>
                <c:pt idx="182">
                  <c:v>-56.892108999999998</c:v>
                </c:pt>
                <c:pt idx="183">
                  <c:v>-62.242587999999998</c:v>
                </c:pt>
                <c:pt idx="184">
                  <c:v>-68.825073000000003</c:v>
                </c:pt>
                <c:pt idx="185">
                  <c:v>-68.007484000000005</c:v>
                </c:pt>
                <c:pt idx="186">
                  <c:v>-73.686638000000002</c:v>
                </c:pt>
                <c:pt idx="187">
                  <c:v>-71.411445999999998</c:v>
                </c:pt>
                <c:pt idx="188">
                  <c:v>-61.414715000000001</c:v>
                </c:pt>
                <c:pt idx="189">
                  <c:v>-60.471629999999998</c:v>
                </c:pt>
                <c:pt idx="190">
                  <c:v>-58.591999000000001</c:v>
                </c:pt>
                <c:pt idx="191">
                  <c:v>-57.972515000000001</c:v>
                </c:pt>
                <c:pt idx="192">
                  <c:v>-56.852795</c:v>
                </c:pt>
                <c:pt idx="193">
                  <c:v>-38.297637999999999</c:v>
                </c:pt>
                <c:pt idx="194">
                  <c:v>-35.406002000000001</c:v>
                </c:pt>
                <c:pt idx="195">
                  <c:v>-27.411459000000001</c:v>
                </c:pt>
                <c:pt idx="196">
                  <c:v>-21.579798</c:v>
                </c:pt>
                <c:pt idx="197">
                  <c:v>-23.026368999999999</c:v>
                </c:pt>
                <c:pt idx="198">
                  <c:v>-25.238151999999999</c:v>
                </c:pt>
                <c:pt idx="199">
                  <c:v>-23.275244000000001</c:v>
                </c:pt>
                <c:pt idx="200">
                  <c:v>-24.066424999999999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4-40A3-8FF3-7129B99B2001}"/>
            </c:ext>
          </c:extLst>
        </c:ser>
        <c:ser>
          <c:idx val="2"/>
          <c:order val="1"/>
          <c:tx>
            <c:strRef>
              <c:f>CLvsLO!$S$2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-77.444229000000007</c:v>
                </c:pt>
                <c:pt idx="1">
                  <c:v>-72.623740999999995</c:v>
                </c:pt>
                <c:pt idx="2">
                  <c:v>-69.076065</c:v>
                </c:pt>
                <c:pt idx="3">
                  <c:v>-78.372405999999998</c:v>
                </c:pt>
                <c:pt idx="4">
                  <c:v>-76.039321999999999</c:v>
                </c:pt>
                <c:pt idx="5">
                  <c:v>-76.890495000000001</c:v>
                </c:pt>
                <c:pt idx="6">
                  <c:v>-71.431404000000001</c:v>
                </c:pt>
                <c:pt idx="7">
                  <c:v>-82.644256999999996</c:v>
                </c:pt>
                <c:pt idx="8">
                  <c:v>-86.914597000000001</c:v>
                </c:pt>
                <c:pt idx="9">
                  <c:v>-75.713425000000001</c:v>
                </c:pt>
                <c:pt idx="10">
                  <c:v>-77.652702000000005</c:v>
                </c:pt>
                <c:pt idx="11">
                  <c:v>-73.628806999999995</c:v>
                </c:pt>
                <c:pt idx="12">
                  <c:v>-68.342140000000001</c:v>
                </c:pt>
                <c:pt idx="13">
                  <c:v>-70.439162999999994</c:v>
                </c:pt>
                <c:pt idx="14">
                  <c:v>-66.460166999999998</c:v>
                </c:pt>
                <c:pt idx="15">
                  <c:v>-66.213013000000004</c:v>
                </c:pt>
                <c:pt idx="16">
                  <c:v>-60.399791999999998</c:v>
                </c:pt>
                <c:pt idx="17">
                  <c:v>-50.650649999999999</c:v>
                </c:pt>
                <c:pt idx="18">
                  <c:v>-20.641506</c:v>
                </c:pt>
                <c:pt idx="19">
                  <c:v>-18.806681000000001</c:v>
                </c:pt>
                <c:pt idx="20">
                  <c:v>-16.438037999999999</c:v>
                </c:pt>
                <c:pt idx="21">
                  <c:v>-15.282736</c:v>
                </c:pt>
                <c:pt idx="22">
                  <c:v>-13.361454</c:v>
                </c:pt>
                <c:pt idx="23">
                  <c:v>-12.435176</c:v>
                </c:pt>
                <c:pt idx="24">
                  <c:v>-10.780936000000001</c:v>
                </c:pt>
                <c:pt idx="25">
                  <c:v>-10.546322</c:v>
                </c:pt>
                <c:pt idx="26">
                  <c:v>-9.6916837999999998</c:v>
                </c:pt>
                <c:pt idx="27">
                  <c:v>-8.7344750999999992</c:v>
                </c:pt>
                <c:pt idx="28">
                  <c:v>-8.6024274999999992</c:v>
                </c:pt>
                <c:pt idx="29">
                  <c:v>-8.0497475000000005</c:v>
                </c:pt>
                <c:pt idx="30">
                  <c:v>-7.9398397999999997</c:v>
                </c:pt>
                <c:pt idx="31">
                  <c:v>-7.8191071000000001</c:v>
                </c:pt>
                <c:pt idx="32">
                  <c:v>-7.7972106999999999</c:v>
                </c:pt>
                <c:pt idx="33">
                  <c:v>-7.7752413999999996</c:v>
                </c:pt>
                <c:pt idx="34">
                  <c:v>-7.7649641000000003</c:v>
                </c:pt>
                <c:pt idx="35">
                  <c:v>-7.7714528999999999</c:v>
                </c:pt>
                <c:pt idx="36">
                  <c:v>-7.8506030999999998</c:v>
                </c:pt>
                <c:pt idx="37">
                  <c:v>-7.8287190999999998</c:v>
                </c:pt>
                <c:pt idx="38">
                  <c:v>-7.8821697000000004</c:v>
                </c:pt>
                <c:pt idx="39">
                  <c:v>-7.9729428000000002</c:v>
                </c:pt>
                <c:pt idx="40">
                  <c:v>-7.8009614999999997</c:v>
                </c:pt>
                <c:pt idx="41">
                  <c:v>-7.8471226999999999</c:v>
                </c:pt>
                <c:pt idx="42">
                  <c:v>-7.9268928000000001</c:v>
                </c:pt>
                <c:pt idx="43">
                  <c:v>-8.0763893000000007</c:v>
                </c:pt>
                <c:pt idx="44">
                  <c:v>-8.1423062999999996</c:v>
                </c:pt>
                <c:pt idx="45">
                  <c:v>-8.1724110000000003</c:v>
                </c:pt>
                <c:pt idx="46">
                  <c:v>-8.2407912999999997</c:v>
                </c:pt>
                <c:pt idx="47">
                  <c:v>-8.2522230000000008</c:v>
                </c:pt>
                <c:pt idx="48">
                  <c:v>-8.2409266999999993</c:v>
                </c:pt>
                <c:pt idx="49">
                  <c:v>-8.2181405999999999</c:v>
                </c:pt>
                <c:pt idx="50">
                  <c:v>-8.2083940999999996</c:v>
                </c:pt>
                <c:pt idx="51">
                  <c:v>-8.2526244999999996</c:v>
                </c:pt>
                <c:pt idx="52">
                  <c:v>-8.3026304</c:v>
                </c:pt>
                <c:pt idx="53">
                  <c:v>-8.3220749000000005</c:v>
                </c:pt>
                <c:pt idx="54">
                  <c:v>-8.3710927999999996</c:v>
                </c:pt>
                <c:pt idx="55">
                  <c:v>-8.4194489000000008</c:v>
                </c:pt>
                <c:pt idx="56">
                  <c:v>-8.4302606999999998</c:v>
                </c:pt>
                <c:pt idx="57">
                  <c:v>-8.5158547999999996</c:v>
                </c:pt>
                <c:pt idx="58">
                  <c:v>-8.6561707999999999</c:v>
                </c:pt>
                <c:pt idx="59">
                  <c:v>-8.7611445999999997</c:v>
                </c:pt>
                <c:pt idx="60">
                  <c:v>-8.9199076000000002</c:v>
                </c:pt>
                <c:pt idx="61">
                  <c:v>-9.0915432000000003</c:v>
                </c:pt>
                <c:pt idx="62">
                  <c:v>-9.1353188000000003</c:v>
                </c:pt>
                <c:pt idx="63">
                  <c:v>-9.0142994000000005</c:v>
                </c:pt>
                <c:pt idx="64">
                  <c:v>-9.0144929999999999</c:v>
                </c:pt>
                <c:pt idx="65">
                  <c:v>-8.9495926000000008</c:v>
                </c:pt>
                <c:pt idx="66">
                  <c:v>-8.9855747000000008</c:v>
                </c:pt>
                <c:pt idx="67">
                  <c:v>-9.0996264999999994</c:v>
                </c:pt>
                <c:pt idx="68">
                  <c:v>-9.1680965000000008</c:v>
                </c:pt>
                <c:pt idx="69">
                  <c:v>-9.2492198999999999</c:v>
                </c:pt>
                <c:pt idx="70">
                  <c:v>-9.2835836</c:v>
                </c:pt>
                <c:pt idx="71">
                  <c:v>-9.3801117000000005</c:v>
                </c:pt>
                <c:pt idx="72">
                  <c:v>-9.4267711999999992</c:v>
                </c:pt>
                <c:pt idx="73">
                  <c:v>-9.4795712999999999</c:v>
                </c:pt>
                <c:pt idx="74">
                  <c:v>-9.5266695000000006</c:v>
                </c:pt>
                <c:pt idx="75">
                  <c:v>-9.5965729</c:v>
                </c:pt>
                <c:pt idx="76">
                  <c:v>-9.7075472000000005</c:v>
                </c:pt>
                <c:pt idx="77">
                  <c:v>-9.7680035000000007</c:v>
                </c:pt>
                <c:pt idx="78">
                  <c:v>-9.8771372</c:v>
                </c:pt>
                <c:pt idx="79">
                  <c:v>-9.9568338000000001</c:v>
                </c:pt>
                <c:pt idx="80">
                  <c:v>-9.9307060000000007</c:v>
                </c:pt>
                <c:pt idx="81">
                  <c:v>-9.9459</c:v>
                </c:pt>
                <c:pt idx="82">
                  <c:v>-9.9576148999999994</c:v>
                </c:pt>
                <c:pt idx="83">
                  <c:v>-9.9417305000000002</c:v>
                </c:pt>
                <c:pt idx="84">
                  <c:v>-10.017049999999999</c:v>
                </c:pt>
                <c:pt idx="85">
                  <c:v>-10.06352</c:v>
                </c:pt>
                <c:pt idx="86">
                  <c:v>-9.9604196999999992</c:v>
                </c:pt>
                <c:pt idx="87">
                  <c:v>-10.047124</c:v>
                </c:pt>
                <c:pt idx="88">
                  <c:v>-10.139307000000001</c:v>
                </c:pt>
                <c:pt idx="89">
                  <c:v>-10.109431000000001</c:v>
                </c:pt>
                <c:pt idx="90">
                  <c:v>-10.102618</c:v>
                </c:pt>
                <c:pt idx="91">
                  <c:v>-10.114990000000001</c:v>
                </c:pt>
                <c:pt idx="92">
                  <c:v>-10.061871999999999</c:v>
                </c:pt>
                <c:pt idx="93">
                  <c:v>-10.082096999999999</c:v>
                </c:pt>
                <c:pt idx="94">
                  <c:v>-10.100792</c:v>
                </c:pt>
                <c:pt idx="95">
                  <c:v>-9.9726762999999998</c:v>
                </c:pt>
                <c:pt idx="96">
                  <c:v>-9.9841423000000002</c:v>
                </c:pt>
                <c:pt idx="97">
                  <c:v>-10.021255999999999</c:v>
                </c:pt>
                <c:pt idx="98">
                  <c:v>-10.067659000000001</c:v>
                </c:pt>
                <c:pt idx="99">
                  <c:v>-10.029529999999999</c:v>
                </c:pt>
                <c:pt idx="100">
                  <c:v>-9.9555243999999998</c:v>
                </c:pt>
                <c:pt idx="101">
                  <c:v>-10.056592</c:v>
                </c:pt>
                <c:pt idx="102">
                  <c:v>-10.159231</c:v>
                </c:pt>
                <c:pt idx="103">
                  <c:v>-10.319318000000001</c:v>
                </c:pt>
                <c:pt idx="104">
                  <c:v>-10.507448999999999</c:v>
                </c:pt>
                <c:pt idx="105">
                  <c:v>-10.644655</c:v>
                </c:pt>
                <c:pt idx="106">
                  <c:v>-10.629253</c:v>
                </c:pt>
                <c:pt idx="107">
                  <c:v>-10.96589</c:v>
                </c:pt>
                <c:pt idx="108">
                  <c:v>-10.855587999999999</c:v>
                </c:pt>
                <c:pt idx="109">
                  <c:v>-10.930915000000001</c:v>
                </c:pt>
                <c:pt idx="110">
                  <c:v>-10.943612999999999</c:v>
                </c:pt>
                <c:pt idx="111">
                  <c:v>-10.940618000000001</c:v>
                </c:pt>
                <c:pt idx="112">
                  <c:v>-10.991735</c:v>
                </c:pt>
                <c:pt idx="113">
                  <c:v>-10.947657</c:v>
                </c:pt>
                <c:pt idx="114">
                  <c:v>-11.16132</c:v>
                </c:pt>
                <c:pt idx="115">
                  <c:v>-11.197592999999999</c:v>
                </c:pt>
                <c:pt idx="116">
                  <c:v>-11.118541</c:v>
                </c:pt>
                <c:pt idx="117">
                  <c:v>-11.161251</c:v>
                </c:pt>
                <c:pt idx="118">
                  <c:v>-11.168324</c:v>
                </c:pt>
                <c:pt idx="119">
                  <c:v>-11.056625</c:v>
                </c:pt>
                <c:pt idx="120">
                  <c:v>-11.153810999999999</c:v>
                </c:pt>
                <c:pt idx="121">
                  <c:v>-11.022695000000001</c:v>
                </c:pt>
                <c:pt idx="122">
                  <c:v>-10.98049</c:v>
                </c:pt>
                <c:pt idx="123">
                  <c:v>-10.995984</c:v>
                </c:pt>
                <c:pt idx="124">
                  <c:v>-10.846869</c:v>
                </c:pt>
                <c:pt idx="125">
                  <c:v>-10.814746</c:v>
                </c:pt>
                <c:pt idx="126">
                  <c:v>-10.68887</c:v>
                </c:pt>
                <c:pt idx="127">
                  <c:v>-10.636407</c:v>
                </c:pt>
                <c:pt idx="128">
                  <c:v>-10.525582999999999</c:v>
                </c:pt>
                <c:pt idx="129">
                  <c:v>-10.381852</c:v>
                </c:pt>
                <c:pt idx="130">
                  <c:v>-10.361746</c:v>
                </c:pt>
                <c:pt idx="131">
                  <c:v>-10.418354000000001</c:v>
                </c:pt>
                <c:pt idx="132">
                  <c:v>-10.361378999999999</c:v>
                </c:pt>
                <c:pt idx="133">
                  <c:v>-10.45289</c:v>
                </c:pt>
                <c:pt idx="134">
                  <c:v>-10.511865999999999</c:v>
                </c:pt>
                <c:pt idx="135">
                  <c:v>-10.493274</c:v>
                </c:pt>
                <c:pt idx="136">
                  <c:v>-10.559939</c:v>
                </c:pt>
                <c:pt idx="137">
                  <c:v>-10.541531000000001</c:v>
                </c:pt>
                <c:pt idx="138">
                  <c:v>-10.541732</c:v>
                </c:pt>
                <c:pt idx="139">
                  <c:v>-10.521671</c:v>
                </c:pt>
                <c:pt idx="140">
                  <c:v>-10.457655000000001</c:v>
                </c:pt>
                <c:pt idx="141">
                  <c:v>-10.455249</c:v>
                </c:pt>
                <c:pt idx="142">
                  <c:v>-10.434041000000001</c:v>
                </c:pt>
                <c:pt idx="143">
                  <c:v>-10.371297</c:v>
                </c:pt>
                <c:pt idx="144">
                  <c:v>-10.350963999999999</c:v>
                </c:pt>
                <c:pt idx="145">
                  <c:v>-10.31216</c:v>
                </c:pt>
                <c:pt idx="146">
                  <c:v>-10.328364000000001</c:v>
                </c:pt>
                <c:pt idx="147">
                  <c:v>-10.303418000000001</c:v>
                </c:pt>
                <c:pt idx="148">
                  <c:v>-10.361362</c:v>
                </c:pt>
                <c:pt idx="149">
                  <c:v>-10.422974999999999</c:v>
                </c:pt>
                <c:pt idx="150">
                  <c:v>-10.531051</c:v>
                </c:pt>
                <c:pt idx="151">
                  <c:v>-10.641183</c:v>
                </c:pt>
                <c:pt idx="152">
                  <c:v>-10.751162000000001</c:v>
                </c:pt>
                <c:pt idx="153">
                  <c:v>-10.876329</c:v>
                </c:pt>
                <c:pt idx="154">
                  <c:v>-11.161388000000001</c:v>
                </c:pt>
                <c:pt idx="155">
                  <c:v>-11.711164</c:v>
                </c:pt>
                <c:pt idx="156">
                  <c:v>-12.505031000000001</c:v>
                </c:pt>
                <c:pt idx="157">
                  <c:v>-13.851718</c:v>
                </c:pt>
                <c:pt idx="158">
                  <c:v>-18.498283000000001</c:v>
                </c:pt>
                <c:pt idx="159">
                  <c:v>-24.077453999999999</c:v>
                </c:pt>
                <c:pt idx="160">
                  <c:v>-27.079775000000001</c:v>
                </c:pt>
                <c:pt idx="161">
                  <c:v>-43.000832000000003</c:v>
                </c:pt>
                <c:pt idx="162">
                  <c:v>-53.013354999999997</c:v>
                </c:pt>
                <c:pt idx="163">
                  <c:v>-52.707538999999997</c:v>
                </c:pt>
                <c:pt idx="164">
                  <c:v>-54.736789999999999</c:v>
                </c:pt>
                <c:pt idx="165">
                  <c:v>-58.319271000000001</c:v>
                </c:pt>
                <c:pt idx="166">
                  <c:v>-56.881568999999999</c:v>
                </c:pt>
                <c:pt idx="167">
                  <c:v>-56.158374999999999</c:v>
                </c:pt>
                <c:pt idx="168">
                  <c:v>-62.754482000000003</c:v>
                </c:pt>
                <c:pt idx="169">
                  <c:v>-59.294944999999998</c:v>
                </c:pt>
                <c:pt idx="170">
                  <c:v>-59.355518000000004</c:v>
                </c:pt>
                <c:pt idx="171">
                  <c:v>-62.641506</c:v>
                </c:pt>
                <c:pt idx="172">
                  <c:v>-63.027889000000002</c:v>
                </c:pt>
                <c:pt idx="173">
                  <c:v>-68.834723999999994</c:v>
                </c:pt>
                <c:pt idx="174">
                  <c:v>-63.726230999999999</c:v>
                </c:pt>
                <c:pt idx="175">
                  <c:v>-66.730391999999995</c:v>
                </c:pt>
                <c:pt idx="176">
                  <c:v>-58.732844999999998</c:v>
                </c:pt>
                <c:pt idx="177">
                  <c:v>-59.016739000000001</c:v>
                </c:pt>
                <c:pt idx="178">
                  <c:v>-60.930847</c:v>
                </c:pt>
                <c:pt idx="179">
                  <c:v>-58.711277000000003</c:v>
                </c:pt>
                <c:pt idx="180">
                  <c:v>-56.699818</c:v>
                </c:pt>
                <c:pt idx="181">
                  <c:v>-60.257537999999997</c:v>
                </c:pt>
                <c:pt idx="182">
                  <c:v>-60.339539000000002</c:v>
                </c:pt>
                <c:pt idx="183">
                  <c:v>-63.205891000000001</c:v>
                </c:pt>
                <c:pt idx="184">
                  <c:v>-66.312652999999997</c:v>
                </c:pt>
                <c:pt idx="185">
                  <c:v>-81.986168000000006</c:v>
                </c:pt>
                <c:pt idx="186">
                  <c:v>-73.756950000000003</c:v>
                </c:pt>
                <c:pt idx="187">
                  <c:v>-70.474181999999999</c:v>
                </c:pt>
                <c:pt idx="188">
                  <c:v>-74.084807999999995</c:v>
                </c:pt>
                <c:pt idx="189">
                  <c:v>-63.518082</c:v>
                </c:pt>
                <c:pt idx="190">
                  <c:v>-60.406036</c:v>
                </c:pt>
                <c:pt idx="191">
                  <c:v>-60.789593000000004</c:v>
                </c:pt>
                <c:pt idx="192">
                  <c:v>-58.556292999999997</c:v>
                </c:pt>
                <c:pt idx="193">
                  <c:v>-59.238143999999998</c:v>
                </c:pt>
                <c:pt idx="194">
                  <c:v>-60.851031999999996</c:v>
                </c:pt>
                <c:pt idx="195">
                  <c:v>-57.926575</c:v>
                </c:pt>
                <c:pt idx="196">
                  <c:v>-36.580272999999998</c:v>
                </c:pt>
                <c:pt idx="197">
                  <c:v>-32.177169999999997</c:v>
                </c:pt>
                <c:pt idx="198">
                  <c:v>-28.930465999999999</c:v>
                </c:pt>
                <c:pt idx="199">
                  <c:v>-26.226675</c:v>
                </c:pt>
                <c:pt idx="200">
                  <c:v>-27.082599999999999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4-40A3-8FF3-7129B99B2001}"/>
            </c:ext>
          </c:extLst>
        </c:ser>
        <c:ser>
          <c:idx val="3"/>
          <c:order val="2"/>
          <c:tx>
            <c:strRef>
              <c:f>CLvsLO!$T$2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CLvsLO!$Q$5:$Q$205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CLvsLO!$T$5:$T$205</c:f>
              <c:numCache>
                <c:formatCode>General</c:formatCode>
                <c:ptCount val="201"/>
                <c:pt idx="0">
                  <c:v>-72.943291000000002</c:v>
                </c:pt>
                <c:pt idx="1">
                  <c:v>-74.631621999999993</c:v>
                </c:pt>
                <c:pt idx="2">
                  <c:v>-75.549888999999993</c:v>
                </c:pt>
                <c:pt idx="3">
                  <c:v>-75.503722999999994</c:v>
                </c:pt>
                <c:pt idx="4">
                  <c:v>-75.121375999999998</c:v>
                </c:pt>
                <c:pt idx="5">
                  <c:v>-74.578216999999995</c:v>
                </c:pt>
                <c:pt idx="6">
                  <c:v>-74.047211000000004</c:v>
                </c:pt>
                <c:pt idx="7">
                  <c:v>-74.276657</c:v>
                </c:pt>
                <c:pt idx="8">
                  <c:v>-73.995354000000006</c:v>
                </c:pt>
                <c:pt idx="9">
                  <c:v>-75.572638999999995</c:v>
                </c:pt>
                <c:pt idx="10">
                  <c:v>-75.799674999999993</c:v>
                </c:pt>
                <c:pt idx="11">
                  <c:v>-75.352408999999994</c:v>
                </c:pt>
                <c:pt idx="12">
                  <c:v>-73.508232000000007</c:v>
                </c:pt>
                <c:pt idx="13">
                  <c:v>-73.134377000000001</c:v>
                </c:pt>
                <c:pt idx="14">
                  <c:v>-70.481667000000002</c:v>
                </c:pt>
                <c:pt idx="15">
                  <c:v>-67.583702000000002</c:v>
                </c:pt>
                <c:pt idx="16">
                  <c:v>-60.964897000000001</c:v>
                </c:pt>
                <c:pt idx="17">
                  <c:v>-52.507294000000002</c:v>
                </c:pt>
                <c:pt idx="18">
                  <c:v>-42.511702999999997</c:v>
                </c:pt>
                <c:pt idx="19">
                  <c:v>-33.330975000000002</c:v>
                </c:pt>
                <c:pt idx="20">
                  <c:v>-23.969984</c:v>
                </c:pt>
                <c:pt idx="21">
                  <c:v>-18.165016000000001</c:v>
                </c:pt>
                <c:pt idx="22">
                  <c:v>-15.175312</c:v>
                </c:pt>
                <c:pt idx="23">
                  <c:v>-13.687077</c:v>
                </c:pt>
                <c:pt idx="24">
                  <c:v>-12.260711000000001</c:v>
                </c:pt>
                <c:pt idx="25">
                  <c:v>-11.228292</c:v>
                </c:pt>
                <c:pt idx="26">
                  <c:v>-10.319758</c:v>
                </c:pt>
                <c:pt idx="27">
                  <c:v>-9.7211865999999993</c:v>
                </c:pt>
                <c:pt idx="28">
                  <c:v>-9.1400346999999993</c:v>
                </c:pt>
                <c:pt idx="29">
                  <c:v>-8.713336</c:v>
                </c:pt>
                <c:pt idx="30">
                  <c:v>-8.4982071000000001</c:v>
                </c:pt>
                <c:pt idx="31">
                  <c:v>-8.3052092000000002</c:v>
                </c:pt>
                <c:pt idx="32">
                  <c:v>-8.2257729000000008</c:v>
                </c:pt>
                <c:pt idx="33">
                  <c:v>-8.1680670000000006</c:v>
                </c:pt>
                <c:pt idx="34">
                  <c:v>-8.1567898000000003</c:v>
                </c:pt>
                <c:pt idx="35">
                  <c:v>-8.1512355999999997</c:v>
                </c:pt>
                <c:pt idx="36">
                  <c:v>-8.1733264999999999</c:v>
                </c:pt>
                <c:pt idx="37">
                  <c:v>-8.2147131000000009</c:v>
                </c:pt>
                <c:pt idx="38">
                  <c:v>-8.2163839000000003</c:v>
                </c:pt>
                <c:pt idx="39">
                  <c:v>-8.2044753999999998</c:v>
                </c:pt>
                <c:pt idx="40">
                  <c:v>-8.2169533000000001</c:v>
                </c:pt>
                <c:pt idx="41">
                  <c:v>-8.2458571999999997</c:v>
                </c:pt>
                <c:pt idx="42">
                  <c:v>-8.2688141000000002</c:v>
                </c:pt>
                <c:pt idx="43">
                  <c:v>-8.3357638999999999</c:v>
                </c:pt>
                <c:pt idx="44">
                  <c:v>-8.4166222000000008</c:v>
                </c:pt>
                <c:pt idx="45">
                  <c:v>-8.4759665000000002</c:v>
                </c:pt>
                <c:pt idx="46">
                  <c:v>-8.4979762999999995</c:v>
                </c:pt>
                <c:pt idx="47">
                  <c:v>-8.5050363999999998</c:v>
                </c:pt>
                <c:pt idx="48">
                  <c:v>-8.5067482000000005</c:v>
                </c:pt>
                <c:pt idx="49">
                  <c:v>-8.5012416999999996</c:v>
                </c:pt>
                <c:pt idx="50">
                  <c:v>-8.5072823</c:v>
                </c:pt>
                <c:pt idx="51">
                  <c:v>-8.5206108</c:v>
                </c:pt>
                <c:pt idx="52">
                  <c:v>-8.5488443000000007</c:v>
                </c:pt>
                <c:pt idx="53">
                  <c:v>-8.6047343999999999</c:v>
                </c:pt>
                <c:pt idx="54">
                  <c:v>-8.6655312000000002</c:v>
                </c:pt>
                <c:pt idx="55">
                  <c:v>-8.7349376999999997</c:v>
                </c:pt>
                <c:pt idx="56">
                  <c:v>-8.8456496999999992</c:v>
                </c:pt>
                <c:pt idx="57">
                  <c:v>-8.9842987000000001</c:v>
                </c:pt>
                <c:pt idx="58">
                  <c:v>-9.1206616999999994</c:v>
                </c:pt>
                <c:pt idx="59">
                  <c:v>-9.2777414</c:v>
                </c:pt>
                <c:pt idx="60">
                  <c:v>-9.4293241999999999</c:v>
                </c:pt>
                <c:pt idx="61">
                  <c:v>-9.5140008999999992</c:v>
                </c:pt>
                <c:pt idx="62">
                  <c:v>-9.559742</c:v>
                </c:pt>
                <c:pt idx="63">
                  <c:v>-9.5489329999999999</c:v>
                </c:pt>
                <c:pt idx="64">
                  <c:v>-9.4962721000000005</c:v>
                </c:pt>
                <c:pt idx="65">
                  <c:v>-9.4514294000000003</c:v>
                </c:pt>
                <c:pt idx="66">
                  <c:v>-9.4530401000000008</c:v>
                </c:pt>
                <c:pt idx="67">
                  <c:v>-9.4793614999999996</c:v>
                </c:pt>
                <c:pt idx="68">
                  <c:v>-9.5416936999999997</c:v>
                </c:pt>
                <c:pt idx="69">
                  <c:v>-9.6412925999999999</c:v>
                </c:pt>
                <c:pt idx="70">
                  <c:v>-9.7447900999999995</c:v>
                </c:pt>
                <c:pt idx="71">
                  <c:v>-9.8470230000000001</c:v>
                </c:pt>
                <c:pt idx="72">
                  <c:v>-9.9730272000000006</c:v>
                </c:pt>
                <c:pt idx="73">
                  <c:v>-10.115748999999999</c:v>
                </c:pt>
                <c:pt idx="74">
                  <c:v>-10.225883</c:v>
                </c:pt>
                <c:pt idx="75">
                  <c:v>-10.299626999999999</c:v>
                </c:pt>
                <c:pt idx="76">
                  <c:v>-10.360728</c:v>
                </c:pt>
                <c:pt idx="77">
                  <c:v>-10.399255</c:v>
                </c:pt>
                <c:pt idx="78">
                  <c:v>-10.414820000000001</c:v>
                </c:pt>
                <c:pt idx="79">
                  <c:v>-10.428767000000001</c:v>
                </c:pt>
                <c:pt idx="80">
                  <c:v>-10.455299999999999</c:v>
                </c:pt>
                <c:pt idx="81">
                  <c:v>-10.461843999999999</c:v>
                </c:pt>
                <c:pt idx="82">
                  <c:v>-10.480466</c:v>
                </c:pt>
                <c:pt idx="83">
                  <c:v>-10.536424</c:v>
                </c:pt>
                <c:pt idx="84">
                  <c:v>-10.551023000000001</c:v>
                </c:pt>
                <c:pt idx="85">
                  <c:v>-10.584333000000001</c:v>
                </c:pt>
                <c:pt idx="86">
                  <c:v>-10.659757000000001</c:v>
                </c:pt>
                <c:pt idx="87">
                  <c:v>-10.682689999999999</c:v>
                </c:pt>
                <c:pt idx="88">
                  <c:v>-10.666553</c:v>
                </c:pt>
                <c:pt idx="89">
                  <c:v>-10.696201</c:v>
                </c:pt>
                <c:pt idx="90">
                  <c:v>-10.683064</c:v>
                </c:pt>
                <c:pt idx="91">
                  <c:v>-10.649435</c:v>
                </c:pt>
                <c:pt idx="92">
                  <c:v>-10.643907</c:v>
                </c:pt>
                <c:pt idx="93">
                  <c:v>-10.612239000000001</c:v>
                </c:pt>
                <c:pt idx="94">
                  <c:v>-10.573040000000001</c:v>
                </c:pt>
                <c:pt idx="95">
                  <c:v>-10.572399000000001</c:v>
                </c:pt>
                <c:pt idx="96">
                  <c:v>-10.592204000000001</c:v>
                </c:pt>
                <c:pt idx="97">
                  <c:v>-10.573850999999999</c:v>
                </c:pt>
                <c:pt idx="98">
                  <c:v>-10.566858999999999</c:v>
                </c:pt>
                <c:pt idx="99">
                  <c:v>-10.601231</c:v>
                </c:pt>
                <c:pt idx="100">
                  <c:v>-10.637741999999999</c:v>
                </c:pt>
                <c:pt idx="101">
                  <c:v>-10.697132</c:v>
                </c:pt>
                <c:pt idx="102">
                  <c:v>-10.842513</c:v>
                </c:pt>
                <c:pt idx="103">
                  <c:v>-11.026529999999999</c:v>
                </c:pt>
                <c:pt idx="104">
                  <c:v>-11.179069</c:v>
                </c:pt>
                <c:pt idx="105">
                  <c:v>-11.391381000000001</c:v>
                </c:pt>
                <c:pt idx="106">
                  <c:v>-11.524914000000001</c:v>
                </c:pt>
                <c:pt idx="107">
                  <c:v>-11.602569000000001</c:v>
                </c:pt>
                <c:pt idx="108">
                  <c:v>-11.681511</c:v>
                </c:pt>
                <c:pt idx="109">
                  <c:v>-11.76347</c:v>
                </c:pt>
                <c:pt idx="110">
                  <c:v>-11.746517000000001</c:v>
                </c:pt>
                <c:pt idx="111">
                  <c:v>-11.744113</c:v>
                </c:pt>
                <c:pt idx="112">
                  <c:v>-11.795173</c:v>
                </c:pt>
                <c:pt idx="113">
                  <c:v>-11.826504999999999</c:v>
                </c:pt>
                <c:pt idx="114">
                  <c:v>-11.814726</c:v>
                </c:pt>
                <c:pt idx="115">
                  <c:v>-11.848637999999999</c:v>
                </c:pt>
                <c:pt idx="116">
                  <c:v>-11.882797</c:v>
                </c:pt>
                <c:pt idx="117">
                  <c:v>-11.826435</c:v>
                </c:pt>
                <c:pt idx="118">
                  <c:v>-11.812181000000001</c:v>
                </c:pt>
                <c:pt idx="119">
                  <c:v>-11.816375000000001</c:v>
                </c:pt>
                <c:pt idx="120">
                  <c:v>-11.76281</c:v>
                </c:pt>
                <c:pt idx="121">
                  <c:v>-11.728904999999999</c:v>
                </c:pt>
                <c:pt idx="122">
                  <c:v>-11.722136000000001</c:v>
                </c:pt>
                <c:pt idx="123">
                  <c:v>-11.640641</c:v>
                </c:pt>
                <c:pt idx="124">
                  <c:v>-11.564556</c:v>
                </c:pt>
                <c:pt idx="125">
                  <c:v>-11.554677</c:v>
                </c:pt>
                <c:pt idx="126">
                  <c:v>-11.496767999999999</c:v>
                </c:pt>
                <c:pt idx="127">
                  <c:v>-11.397435</c:v>
                </c:pt>
                <c:pt idx="128">
                  <c:v>-11.361503000000001</c:v>
                </c:pt>
                <c:pt idx="129">
                  <c:v>-11.351055000000001</c:v>
                </c:pt>
                <c:pt idx="130">
                  <c:v>-11.260607</c:v>
                </c:pt>
                <c:pt idx="131">
                  <c:v>-11.236143</c:v>
                </c:pt>
                <c:pt idx="132">
                  <c:v>-11.284022999999999</c:v>
                </c:pt>
                <c:pt idx="133">
                  <c:v>-11.276728</c:v>
                </c:pt>
                <c:pt idx="134">
                  <c:v>-11.274653000000001</c:v>
                </c:pt>
                <c:pt idx="135">
                  <c:v>-11.310307</c:v>
                </c:pt>
                <c:pt idx="136">
                  <c:v>-11.300449</c:v>
                </c:pt>
                <c:pt idx="137">
                  <c:v>-11.270847</c:v>
                </c:pt>
                <c:pt idx="138">
                  <c:v>-11.261818999999999</c:v>
                </c:pt>
                <c:pt idx="139">
                  <c:v>-11.225042</c:v>
                </c:pt>
                <c:pt idx="140">
                  <c:v>-11.186799000000001</c:v>
                </c:pt>
                <c:pt idx="141">
                  <c:v>-11.165141999999999</c:v>
                </c:pt>
                <c:pt idx="142">
                  <c:v>-11.136683</c:v>
                </c:pt>
                <c:pt idx="143">
                  <c:v>-11.103455</c:v>
                </c:pt>
                <c:pt idx="144">
                  <c:v>-11.111321999999999</c:v>
                </c:pt>
                <c:pt idx="145">
                  <c:v>-11.143307999999999</c:v>
                </c:pt>
                <c:pt idx="146">
                  <c:v>-11.188079999999999</c:v>
                </c:pt>
                <c:pt idx="147">
                  <c:v>-11.309806</c:v>
                </c:pt>
                <c:pt idx="148">
                  <c:v>-11.51088</c:v>
                </c:pt>
                <c:pt idx="149">
                  <c:v>-11.810357</c:v>
                </c:pt>
                <c:pt idx="150">
                  <c:v>-12.312391</c:v>
                </c:pt>
                <c:pt idx="151">
                  <c:v>-13.067284000000001</c:v>
                </c:pt>
                <c:pt idx="152">
                  <c:v>-14.424956999999999</c:v>
                </c:pt>
                <c:pt idx="153">
                  <c:v>-16.855301000000001</c:v>
                </c:pt>
                <c:pt idx="154">
                  <c:v>-20.240041999999999</c:v>
                </c:pt>
                <c:pt idx="155">
                  <c:v>-24.578779000000001</c:v>
                </c:pt>
                <c:pt idx="156">
                  <c:v>-30.759304</c:v>
                </c:pt>
                <c:pt idx="157">
                  <c:v>-37.422210999999997</c:v>
                </c:pt>
                <c:pt idx="158">
                  <c:v>-43.305236999999998</c:v>
                </c:pt>
                <c:pt idx="159">
                  <c:v>-48.246853000000002</c:v>
                </c:pt>
                <c:pt idx="160">
                  <c:v>-52.189158999999997</c:v>
                </c:pt>
                <c:pt idx="161">
                  <c:v>-54.276882000000001</c:v>
                </c:pt>
                <c:pt idx="162">
                  <c:v>-55.295734000000003</c:v>
                </c:pt>
                <c:pt idx="163">
                  <c:v>-56.403019</c:v>
                </c:pt>
                <c:pt idx="164">
                  <c:v>-57.312195000000003</c:v>
                </c:pt>
                <c:pt idx="165">
                  <c:v>-57.940128000000001</c:v>
                </c:pt>
                <c:pt idx="166">
                  <c:v>-58.799252000000003</c:v>
                </c:pt>
                <c:pt idx="167">
                  <c:v>-59.597468999999997</c:v>
                </c:pt>
                <c:pt idx="168">
                  <c:v>-59.846370999999998</c:v>
                </c:pt>
                <c:pt idx="169">
                  <c:v>-60.125430999999999</c:v>
                </c:pt>
                <c:pt idx="170">
                  <c:v>-60.748897999999997</c:v>
                </c:pt>
                <c:pt idx="171">
                  <c:v>-61.412891000000002</c:v>
                </c:pt>
                <c:pt idx="172">
                  <c:v>-62.178162</c:v>
                </c:pt>
                <c:pt idx="173">
                  <c:v>-63.796836999999996</c:v>
                </c:pt>
                <c:pt idx="174">
                  <c:v>-63.915900999999998</c:v>
                </c:pt>
                <c:pt idx="175">
                  <c:v>-64.131798000000003</c:v>
                </c:pt>
                <c:pt idx="176">
                  <c:v>-63.89716</c:v>
                </c:pt>
                <c:pt idx="177">
                  <c:v>-63.589981000000002</c:v>
                </c:pt>
                <c:pt idx="178">
                  <c:v>-61.679585000000003</c:v>
                </c:pt>
                <c:pt idx="179">
                  <c:v>-62.452846999999998</c:v>
                </c:pt>
                <c:pt idx="180">
                  <c:v>-62.447533</c:v>
                </c:pt>
                <c:pt idx="181">
                  <c:v>-63.527351000000003</c:v>
                </c:pt>
                <c:pt idx="182">
                  <c:v>-65.360893000000004</c:v>
                </c:pt>
                <c:pt idx="183">
                  <c:v>-68.770606999999998</c:v>
                </c:pt>
                <c:pt idx="184">
                  <c:v>-70.518889999999999</c:v>
                </c:pt>
                <c:pt idx="185">
                  <c:v>-72.610557999999997</c:v>
                </c:pt>
                <c:pt idx="186">
                  <c:v>-72.393860000000004</c:v>
                </c:pt>
                <c:pt idx="187">
                  <c:v>-70.509444999999999</c:v>
                </c:pt>
                <c:pt idx="188">
                  <c:v>-67.529617000000002</c:v>
                </c:pt>
                <c:pt idx="189">
                  <c:v>-65.938416000000004</c:v>
                </c:pt>
                <c:pt idx="190">
                  <c:v>-63.405608999999998</c:v>
                </c:pt>
                <c:pt idx="191">
                  <c:v>-61.684280000000001</c:v>
                </c:pt>
                <c:pt idx="192">
                  <c:v>-62.337139000000001</c:v>
                </c:pt>
                <c:pt idx="193">
                  <c:v>-62.793551999999998</c:v>
                </c:pt>
                <c:pt idx="194">
                  <c:v>-62.769725999999999</c:v>
                </c:pt>
                <c:pt idx="195">
                  <c:v>-62.945656</c:v>
                </c:pt>
                <c:pt idx="196">
                  <c:v>-62.264026999999999</c:v>
                </c:pt>
                <c:pt idx="197">
                  <c:v>-57.652881999999998</c:v>
                </c:pt>
                <c:pt idx="198">
                  <c:v>-53.296154000000001</c:v>
                </c:pt>
                <c:pt idx="199">
                  <c:v>-48.532496999999999</c:v>
                </c:pt>
                <c:pt idx="200">
                  <c:v>-44.615310999999998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4-40A3-8FF3-7129B99B2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CLvsLO!$U$2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CLvsLO!$U$5:$U$205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-73.546256999999997</c:v>
                      </c:pt>
                      <c:pt idx="1">
                        <c:v>-73.967499000000004</c:v>
                      </c:pt>
                      <c:pt idx="2">
                        <c:v>-73.873633999999996</c:v>
                      </c:pt>
                      <c:pt idx="3">
                        <c:v>-76.323943999999997</c:v>
                      </c:pt>
                      <c:pt idx="4">
                        <c:v>-76.755095999999995</c:v>
                      </c:pt>
                      <c:pt idx="5">
                        <c:v>-76.511215000000007</c:v>
                      </c:pt>
                      <c:pt idx="6">
                        <c:v>-76.480025999999995</c:v>
                      </c:pt>
                      <c:pt idx="7">
                        <c:v>-76.885773</c:v>
                      </c:pt>
                      <c:pt idx="8">
                        <c:v>-73.415038999999993</c:v>
                      </c:pt>
                      <c:pt idx="9">
                        <c:v>-73.414794999999998</c:v>
                      </c:pt>
                      <c:pt idx="10">
                        <c:v>-72.976196000000002</c:v>
                      </c:pt>
                      <c:pt idx="11">
                        <c:v>-72.742653000000004</c:v>
                      </c:pt>
                      <c:pt idx="12">
                        <c:v>-72.600989999999996</c:v>
                      </c:pt>
                      <c:pt idx="13">
                        <c:v>-72.161429999999996</c:v>
                      </c:pt>
                      <c:pt idx="14">
                        <c:v>-72.090034000000003</c:v>
                      </c:pt>
                      <c:pt idx="15">
                        <c:v>-70.739586000000003</c:v>
                      </c:pt>
                      <c:pt idx="16">
                        <c:v>-67.900229999999993</c:v>
                      </c:pt>
                      <c:pt idx="17">
                        <c:v>-64.134979000000001</c:v>
                      </c:pt>
                      <c:pt idx="18">
                        <c:v>-55.239742</c:v>
                      </c:pt>
                      <c:pt idx="19">
                        <c:v>-44.975631999999997</c:v>
                      </c:pt>
                      <c:pt idx="20">
                        <c:v>-35.25515</c:v>
                      </c:pt>
                      <c:pt idx="21">
                        <c:v>-26.277645</c:v>
                      </c:pt>
                      <c:pt idx="22">
                        <c:v>-17.624762</c:v>
                      </c:pt>
                      <c:pt idx="23">
                        <c:v>-15.678686000000001</c:v>
                      </c:pt>
                      <c:pt idx="24">
                        <c:v>-13.613160000000001</c:v>
                      </c:pt>
                      <c:pt idx="25">
                        <c:v>-12.335150000000001</c:v>
                      </c:pt>
                      <c:pt idx="26">
                        <c:v>-11.186176</c:v>
                      </c:pt>
                      <c:pt idx="27">
                        <c:v>-10.494802999999999</c:v>
                      </c:pt>
                      <c:pt idx="28">
                        <c:v>-9.8302659999999999</c:v>
                      </c:pt>
                      <c:pt idx="29">
                        <c:v>-9.3323326000000009</c:v>
                      </c:pt>
                      <c:pt idx="30">
                        <c:v>-9.0816555000000001</c:v>
                      </c:pt>
                      <c:pt idx="31">
                        <c:v>-8.8542137000000007</c:v>
                      </c:pt>
                      <c:pt idx="32">
                        <c:v>-8.7488727999999991</c:v>
                      </c:pt>
                      <c:pt idx="33">
                        <c:v>-8.6663789999999992</c:v>
                      </c:pt>
                      <c:pt idx="34">
                        <c:v>-8.6340008000000008</c:v>
                      </c:pt>
                      <c:pt idx="35">
                        <c:v>-8.6190090000000001</c:v>
                      </c:pt>
                      <c:pt idx="36">
                        <c:v>-8.6290587999999993</c:v>
                      </c:pt>
                      <c:pt idx="37">
                        <c:v>-8.6553307000000004</c:v>
                      </c:pt>
                      <c:pt idx="38">
                        <c:v>-8.6539488000000002</c:v>
                      </c:pt>
                      <c:pt idx="39">
                        <c:v>-8.6416863999999993</c:v>
                      </c:pt>
                      <c:pt idx="40">
                        <c:v>-8.6529989</c:v>
                      </c:pt>
                      <c:pt idx="41">
                        <c:v>-8.6868324000000001</c:v>
                      </c:pt>
                      <c:pt idx="42">
                        <c:v>-8.7168074000000004</c:v>
                      </c:pt>
                      <c:pt idx="43">
                        <c:v>-8.7846632000000007</c:v>
                      </c:pt>
                      <c:pt idx="44">
                        <c:v>-8.8734216999999997</c:v>
                      </c:pt>
                      <c:pt idx="45">
                        <c:v>-8.9472159999999992</c:v>
                      </c:pt>
                      <c:pt idx="46">
                        <c:v>-8.9802256000000007</c:v>
                      </c:pt>
                      <c:pt idx="47">
                        <c:v>-9.0023955999999998</c:v>
                      </c:pt>
                      <c:pt idx="48">
                        <c:v>-9.0138558999999994</c:v>
                      </c:pt>
                      <c:pt idx="49">
                        <c:v>-9.0095024000000006</c:v>
                      </c:pt>
                      <c:pt idx="50">
                        <c:v>-9.0315093999999991</c:v>
                      </c:pt>
                      <c:pt idx="51">
                        <c:v>-9.0854453999999993</c:v>
                      </c:pt>
                      <c:pt idx="52">
                        <c:v>-9.1474428000000003</c:v>
                      </c:pt>
                      <c:pt idx="53">
                        <c:v>-9.2655296000000007</c:v>
                      </c:pt>
                      <c:pt idx="54">
                        <c:v>-9.3921089000000002</c:v>
                      </c:pt>
                      <c:pt idx="55">
                        <c:v>-9.4879847000000002</c:v>
                      </c:pt>
                      <c:pt idx="56">
                        <c:v>-9.6355685999999992</c:v>
                      </c:pt>
                      <c:pt idx="57">
                        <c:v>-9.8340320999999999</c:v>
                      </c:pt>
                      <c:pt idx="58">
                        <c:v>-9.9806241999999994</c:v>
                      </c:pt>
                      <c:pt idx="59">
                        <c:v>-10.138904999999999</c:v>
                      </c:pt>
                      <c:pt idx="60">
                        <c:v>-10.315300000000001</c:v>
                      </c:pt>
                      <c:pt idx="61">
                        <c:v>-10.41221</c:v>
                      </c:pt>
                      <c:pt idx="62">
                        <c:v>-10.473004</c:v>
                      </c:pt>
                      <c:pt idx="63">
                        <c:v>-10.487935999999999</c:v>
                      </c:pt>
                      <c:pt idx="64">
                        <c:v>-10.446388000000001</c:v>
                      </c:pt>
                      <c:pt idx="65">
                        <c:v>-10.402262</c:v>
                      </c:pt>
                      <c:pt idx="66">
                        <c:v>-10.433736</c:v>
                      </c:pt>
                      <c:pt idx="67">
                        <c:v>-10.49808</c:v>
                      </c:pt>
                      <c:pt idx="68">
                        <c:v>-10.586097000000001</c:v>
                      </c:pt>
                      <c:pt idx="69">
                        <c:v>-10.759399999999999</c:v>
                      </c:pt>
                      <c:pt idx="70">
                        <c:v>-10.945855999999999</c:v>
                      </c:pt>
                      <c:pt idx="71">
                        <c:v>-11.060606999999999</c:v>
                      </c:pt>
                      <c:pt idx="72">
                        <c:v>-11.17271</c:v>
                      </c:pt>
                      <c:pt idx="73">
                        <c:v>-11.318775</c:v>
                      </c:pt>
                      <c:pt idx="74">
                        <c:v>-11.369400000000001</c:v>
                      </c:pt>
                      <c:pt idx="75">
                        <c:v>-11.369751000000001</c:v>
                      </c:pt>
                      <c:pt idx="76">
                        <c:v>-11.388268</c:v>
                      </c:pt>
                      <c:pt idx="77">
                        <c:v>-11.427663000000001</c:v>
                      </c:pt>
                      <c:pt idx="78">
                        <c:v>-11.455296000000001</c:v>
                      </c:pt>
                      <c:pt idx="79">
                        <c:v>-11.498017000000001</c:v>
                      </c:pt>
                      <c:pt idx="80">
                        <c:v>-11.559758</c:v>
                      </c:pt>
                      <c:pt idx="81">
                        <c:v>-11.57375</c:v>
                      </c:pt>
                      <c:pt idx="82">
                        <c:v>-11.582042</c:v>
                      </c:pt>
                      <c:pt idx="83">
                        <c:v>-11.660691999999999</c:v>
                      </c:pt>
                      <c:pt idx="84">
                        <c:v>-11.644232000000001</c:v>
                      </c:pt>
                      <c:pt idx="85">
                        <c:v>-11.636768999999999</c:v>
                      </c:pt>
                      <c:pt idx="86">
                        <c:v>-11.753809</c:v>
                      </c:pt>
                      <c:pt idx="87">
                        <c:v>-11.763903000000001</c:v>
                      </c:pt>
                      <c:pt idx="88">
                        <c:v>-11.706986000000001</c:v>
                      </c:pt>
                      <c:pt idx="89">
                        <c:v>-11.776906</c:v>
                      </c:pt>
                      <c:pt idx="90">
                        <c:v>-11.78651</c:v>
                      </c:pt>
                      <c:pt idx="91">
                        <c:v>-11.784551</c:v>
                      </c:pt>
                      <c:pt idx="92">
                        <c:v>-11.94323</c:v>
                      </c:pt>
                      <c:pt idx="93">
                        <c:v>-11.991070000000001</c:v>
                      </c:pt>
                      <c:pt idx="94">
                        <c:v>-11.954950999999999</c:v>
                      </c:pt>
                      <c:pt idx="95">
                        <c:v>-12.074052999999999</c:v>
                      </c:pt>
                      <c:pt idx="96">
                        <c:v>-12.325763</c:v>
                      </c:pt>
                      <c:pt idx="97">
                        <c:v>-12.271628</c:v>
                      </c:pt>
                      <c:pt idx="98">
                        <c:v>-12.265082</c:v>
                      </c:pt>
                      <c:pt idx="99">
                        <c:v>-12.454859000000001</c:v>
                      </c:pt>
                      <c:pt idx="100">
                        <c:v>-12.542337</c:v>
                      </c:pt>
                      <c:pt idx="101">
                        <c:v>-12.543032999999999</c:v>
                      </c:pt>
                      <c:pt idx="102">
                        <c:v>-12.905794</c:v>
                      </c:pt>
                      <c:pt idx="103">
                        <c:v>-13.179724</c:v>
                      </c:pt>
                      <c:pt idx="104">
                        <c:v>-13.321873</c:v>
                      </c:pt>
                      <c:pt idx="105">
                        <c:v>-13.701309</c:v>
                      </c:pt>
                      <c:pt idx="106">
                        <c:v>-13.898694000000001</c:v>
                      </c:pt>
                      <c:pt idx="107">
                        <c:v>-13.834054999999999</c:v>
                      </c:pt>
                      <c:pt idx="108">
                        <c:v>-14.100258</c:v>
                      </c:pt>
                      <c:pt idx="109">
                        <c:v>-14.456818999999999</c:v>
                      </c:pt>
                      <c:pt idx="110">
                        <c:v>-14.292578000000001</c:v>
                      </c:pt>
                      <c:pt idx="111">
                        <c:v>-14.199083</c:v>
                      </c:pt>
                      <c:pt idx="112">
                        <c:v>-14.625501999999999</c:v>
                      </c:pt>
                      <c:pt idx="113">
                        <c:v>-14.754185</c:v>
                      </c:pt>
                      <c:pt idx="114">
                        <c:v>-14.579694999999999</c:v>
                      </c:pt>
                      <c:pt idx="115">
                        <c:v>-14.990168000000001</c:v>
                      </c:pt>
                      <c:pt idx="116">
                        <c:v>-15.345706</c:v>
                      </c:pt>
                      <c:pt idx="117">
                        <c:v>-15.023363</c:v>
                      </c:pt>
                      <c:pt idx="118">
                        <c:v>-15.195247999999999</c:v>
                      </c:pt>
                      <c:pt idx="119">
                        <c:v>-15.704947000000001</c:v>
                      </c:pt>
                      <c:pt idx="120">
                        <c:v>-15.488507</c:v>
                      </c:pt>
                      <c:pt idx="121">
                        <c:v>-15.49799</c:v>
                      </c:pt>
                      <c:pt idx="122">
                        <c:v>-15.958442</c:v>
                      </c:pt>
                      <c:pt idx="123">
                        <c:v>-15.582231</c:v>
                      </c:pt>
                      <c:pt idx="124">
                        <c:v>-15.104799999999999</c:v>
                      </c:pt>
                      <c:pt idx="125">
                        <c:v>-15.555106</c:v>
                      </c:pt>
                      <c:pt idx="126">
                        <c:v>-15.480971</c:v>
                      </c:pt>
                      <c:pt idx="127">
                        <c:v>-14.919566</c:v>
                      </c:pt>
                      <c:pt idx="128">
                        <c:v>-15.215790999999999</c:v>
                      </c:pt>
                      <c:pt idx="129">
                        <c:v>-15.604175</c:v>
                      </c:pt>
                      <c:pt idx="130">
                        <c:v>-15.027303</c:v>
                      </c:pt>
                      <c:pt idx="131">
                        <c:v>-14.963832</c:v>
                      </c:pt>
                      <c:pt idx="132">
                        <c:v>-15.294193</c:v>
                      </c:pt>
                      <c:pt idx="133">
                        <c:v>-14.975559000000001</c:v>
                      </c:pt>
                      <c:pt idx="134">
                        <c:v>-14.631754000000001</c:v>
                      </c:pt>
                      <c:pt idx="135">
                        <c:v>-14.714293</c:v>
                      </c:pt>
                      <c:pt idx="136">
                        <c:v>-14.465704000000001</c:v>
                      </c:pt>
                      <c:pt idx="137">
                        <c:v>-14.172879999999999</c:v>
                      </c:pt>
                      <c:pt idx="138">
                        <c:v>-14.251467</c:v>
                      </c:pt>
                      <c:pt idx="139">
                        <c:v>-14.142058</c:v>
                      </c:pt>
                      <c:pt idx="140">
                        <c:v>-13.981861</c:v>
                      </c:pt>
                      <c:pt idx="141">
                        <c:v>-14.163517000000001</c:v>
                      </c:pt>
                      <c:pt idx="142">
                        <c:v>-14.287454</c:v>
                      </c:pt>
                      <c:pt idx="143">
                        <c:v>-14.231054</c:v>
                      </c:pt>
                      <c:pt idx="144">
                        <c:v>-14.713516</c:v>
                      </c:pt>
                      <c:pt idx="145">
                        <c:v>-15.533283000000001</c:v>
                      </c:pt>
                      <c:pt idx="146">
                        <c:v>-16.228441</c:v>
                      </c:pt>
                      <c:pt idx="147">
                        <c:v>-17.684577999999998</c:v>
                      </c:pt>
                      <c:pt idx="148">
                        <c:v>-19.822468000000001</c:v>
                      </c:pt>
                      <c:pt idx="149">
                        <c:v>-22.404520000000002</c:v>
                      </c:pt>
                      <c:pt idx="150">
                        <c:v>-25.789750999999999</c:v>
                      </c:pt>
                      <c:pt idx="151">
                        <c:v>-29.956181999999998</c:v>
                      </c:pt>
                      <c:pt idx="152">
                        <c:v>-34.643639</c:v>
                      </c:pt>
                      <c:pt idx="153">
                        <c:v>-39.911330999999997</c:v>
                      </c:pt>
                      <c:pt idx="154">
                        <c:v>-44.740367999999997</c:v>
                      </c:pt>
                      <c:pt idx="155">
                        <c:v>-48.628608999999997</c:v>
                      </c:pt>
                      <c:pt idx="156">
                        <c:v>-52.125500000000002</c:v>
                      </c:pt>
                      <c:pt idx="157">
                        <c:v>-54.287562999999999</c:v>
                      </c:pt>
                      <c:pt idx="158">
                        <c:v>-55.154865000000001</c:v>
                      </c:pt>
                      <c:pt idx="159">
                        <c:v>-55.893990000000002</c:v>
                      </c:pt>
                      <c:pt idx="160">
                        <c:v>-57.133789</c:v>
                      </c:pt>
                      <c:pt idx="161">
                        <c:v>-57.071666999999998</c:v>
                      </c:pt>
                      <c:pt idx="162">
                        <c:v>-57.503284000000001</c:v>
                      </c:pt>
                      <c:pt idx="163">
                        <c:v>-58.673695000000002</c:v>
                      </c:pt>
                      <c:pt idx="164">
                        <c:v>-58.918503000000001</c:v>
                      </c:pt>
                      <c:pt idx="165">
                        <c:v>-58.964686999999998</c:v>
                      </c:pt>
                      <c:pt idx="166">
                        <c:v>-60.828322999999997</c:v>
                      </c:pt>
                      <c:pt idx="167">
                        <c:v>-61.666423999999999</c:v>
                      </c:pt>
                      <c:pt idx="168">
                        <c:v>-62.500523000000001</c:v>
                      </c:pt>
                      <c:pt idx="169">
                        <c:v>-63.638496000000004</c:v>
                      </c:pt>
                      <c:pt idx="170">
                        <c:v>-65.112967999999995</c:v>
                      </c:pt>
                      <c:pt idx="171">
                        <c:v>-64.989044000000007</c:v>
                      </c:pt>
                      <c:pt idx="172">
                        <c:v>-65.648612999999997</c:v>
                      </c:pt>
                      <c:pt idx="173">
                        <c:v>-65.902298000000002</c:v>
                      </c:pt>
                      <c:pt idx="174">
                        <c:v>-65.884308000000004</c:v>
                      </c:pt>
                      <c:pt idx="175">
                        <c:v>-65.264809</c:v>
                      </c:pt>
                      <c:pt idx="176">
                        <c:v>-65.138351</c:v>
                      </c:pt>
                      <c:pt idx="177">
                        <c:v>-64.82029</c:v>
                      </c:pt>
                      <c:pt idx="178">
                        <c:v>-63.810650000000003</c:v>
                      </c:pt>
                      <c:pt idx="179">
                        <c:v>-64.074416999999997</c:v>
                      </c:pt>
                      <c:pt idx="180">
                        <c:v>-64.993835000000004</c:v>
                      </c:pt>
                      <c:pt idx="181">
                        <c:v>-65.744324000000006</c:v>
                      </c:pt>
                      <c:pt idx="182">
                        <c:v>-65.852974000000003</c:v>
                      </c:pt>
                      <c:pt idx="183">
                        <c:v>-68.010208000000006</c:v>
                      </c:pt>
                      <c:pt idx="184">
                        <c:v>-70.310965999999993</c:v>
                      </c:pt>
                      <c:pt idx="185">
                        <c:v>-70.445762999999999</c:v>
                      </c:pt>
                      <c:pt idx="186">
                        <c:v>-70.886345000000006</c:v>
                      </c:pt>
                      <c:pt idx="187">
                        <c:v>-73.098083000000003</c:v>
                      </c:pt>
                      <c:pt idx="188">
                        <c:v>-71.223251000000005</c:v>
                      </c:pt>
                      <c:pt idx="189">
                        <c:v>-68.766829999999999</c:v>
                      </c:pt>
                      <c:pt idx="190">
                        <c:v>-68.013367000000002</c:v>
                      </c:pt>
                      <c:pt idx="191">
                        <c:v>-66.170394999999999</c:v>
                      </c:pt>
                      <c:pt idx="192">
                        <c:v>-63.670639000000001</c:v>
                      </c:pt>
                      <c:pt idx="193">
                        <c:v>-63.789116</c:v>
                      </c:pt>
                      <c:pt idx="194">
                        <c:v>-63.911338999999998</c:v>
                      </c:pt>
                      <c:pt idx="195">
                        <c:v>-63.175803999999999</c:v>
                      </c:pt>
                      <c:pt idx="196">
                        <c:v>-64.026236999999995</c:v>
                      </c:pt>
                      <c:pt idx="197">
                        <c:v>-65.662704000000005</c:v>
                      </c:pt>
                      <c:pt idx="198">
                        <c:v>-66.802634999999995</c:v>
                      </c:pt>
                      <c:pt idx="199">
                        <c:v>-67.689018000000004</c:v>
                      </c:pt>
                      <c:pt idx="200">
                        <c:v>-69.085762000000003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214-40A3-8FF3-7129B99B2001}"/>
                  </c:ext>
                </c:extLst>
              </c15:ser>
            </c15:filteredScatterSeries>
            <c15:filteredScatter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CLvsLO!$V$5:$V$205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9E8-46C6-8D57-3AF0D99D9481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CLvsLO!$W$5:$W$205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223-4609-883B-9F35C5306F8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CLvsLO!$X$5:$X$205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E5E-492A-ABA2-1DB442BA727B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97367861443411"/>
          <c:y val="0.57627041411490243"/>
          <c:w val="0.2169514993670465"/>
          <c:h val="0.21824292796733738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12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Response'!$I$3:$I$103</c:f>
              <c:numCache>
                <c:formatCode>General</c:formatCode>
                <c:ptCount val="101"/>
                <c:pt idx="0">
                  <c:v>0</c:v>
                </c:pt>
                <c:pt idx="1">
                  <c:v>-4.6183999999998449E-2</c:v>
                </c:pt>
                <c:pt idx="2">
                  <c:v>-0.12823199999999879</c:v>
                </c:pt>
                <c:pt idx="3">
                  <c:v>-0.15111299999999872</c:v>
                </c:pt>
                <c:pt idx="4">
                  <c:v>-0.19932399999999895</c:v>
                </c:pt>
                <c:pt idx="5">
                  <c:v>-0.22586699999999915</c:v>
                </c:pt>
                <c:pt idx="6">
                  <c:v>-0.24394999999999989</c:v>
                </c:pt>
                <c:pt idx="7">
                  <c:v>-0.2468439999999994</c:v>
                </c:pt>
                <c:pt idx="8">
                  <c:v>-0.26761899999999983</c:v>
                </c:pt>
                <c:pt idx="9">
                  <c:v>-0.3072859999999995</c:v>
                </c:pt>
                <c:pt idx="10">
                  <c:v>-0.33770999999999951</c:v>
                </c:pt>
                <c:pt idx="11">
                  <c:v>-0.33147699999999958</c:v>
                </c:pt>
                <c:pt idx="12">
                  <c:v>-0.34954699999999939</c:v>
                </c:pt>
                <c:pt idx="13">
                  <c:v>-0.38882899999999943</c:v>
                </c:pt>
                <c:pt idx="14">
                  <c:v>-0.41778599999999955</c:v>
                </c:pt>
                <c:pt idx="15">
                  <c:v>-0.40096899999999991</c:v>
                </c:pt>
                <c:pt idx="16">
                  <c:v>-0.39433199999999857</c:v>
                </c:pt>
                <c:pt idx="17">
                  <c:v>-0.43135799999999946</c:v>
                </c:pt>
                <c:pt idx="18">
                  <c:v>-0.51071899999999992</c:v>
                </c:pt>
                <c:pt idx="19">
                  <c:v>-0.53740699999999997</c:v>
                </c:pt>
                <c:pt idx="20">
                  <c:v>-0.54985799999999863</c:v>
                </c:pt>
                <c:pt idx="21">
                  <c:v>-0.60626299999999844</c:v>
                </c:pt>
                <c:pt idx="22">
                  <c:v>-0.7036889999999989</c:v>
                </c:pt>
                <c:pt idx="23">
                  <c:v>-0.7535469999999993</c:v>
                </c:pt>
                <c:pt idx="24">
                  <c:v>-0.77131499999999953</c:v>
                </c:pt>
                <c:pt idx="25">
                  <c:v>-0.80516899999999936</c:v>
                </c:pt>
                <c:pt idx="26">
                  <c:v>-0.90415999999999919</c:v>
                </c:pt>
                <c:pt idx="27">
                  <c:v>-0.94766100000000009</c:v>
                </c:pt>
                <c:pt idx="28">
                  <c:v>-0.91134499999999896</c:v>
                </c:pt>
                <c:pt idx="29">
                  <c:v>-0.9331359999999993</c:v>
                </c:pt>
                <c:pt idx="30">
                  <c:v>-1.0323479999999989</c:v>
                </c:pt>
                <c:pt idx="31">
                  <c:v>-1.1322879999999991</c:v>
                </c:pt>
                <c:pt idx="32">
                  <c:v>-1.1037979999999994</c:v>
                </c:pt>
                <c:pt idx="33">
                  <c:v>-1.0946400000000001</c:v>
                </c:pt>
                <c:pt idx="34">
                  <c:v>-1.192679</c:v>
                </c:pt>
                <c:pt idx="35">
                  <c:v>-1.3084759999999989</c:v>
                </c:pt>
                <c:pt idx="36">
                  <c:v>-1.2821400000000001</c:v>
                </c:pt>
                <c:pt idx="37">
                  <c:v>-1.2170769999999997</c:v>
                </c:pt>
                <c:pt idx="38">
                  <c:v>-1.2686229999999998</c:v>
                </c:pt>
                <c:pt idx="39">
                  <c:v>-1.3921139999999994</c:v>
                </c:pt>
                <c:pt idx="40">
                  <c:v>-1.4097899999999992</c:v>
                </c:pt>
                <c:pt idx="41">
                  <c:v>-1.3796159999999986</c:v>
                </c:pt>
                <c:pt idx="42">
                  <c:v>-1.4346989999999984</c:v>
                </c:pt>
                <c:pt idx="43">
                  <c:v>-1.5913129999999995</c:v>
                </c:pt>
                <c:pt idx="44">
                  <c:v>-1.6819199999999999</c:v>
                </c:pt>
                <c:pt idx="45">
                  <c:v>-1.775269999999999</c:v>
                </c:pt>
                <c:pt idx="46">
                  <c:v>-1.9125239999999994</c:v>
                </c:pt>
                <c:pt idx="47">
                  <c:v>-2.1009429999999991</c:v>
                </c:pt>
                <c:pt idx="48">
                  <c:v>-2.2640180000000001</c:v>
                </c:pt>
                <c:pt idx="49">
                  <c:v>-2.4514109999999985</c:v>
                </c:pt>
                <c:pt idx="50">
                  <c:v>-2.680771</c:v>
                </c:pt>
                <c:pt idx="51">
                  <c:v>-2.9293589999999998</c:v>
                </c:pt>
                <c:pt idx="52">
                  <c:v>-3.1910969999999992</c:v>
                </c:pt>
                <c:pt idx="53">
                  <c:v>-3.5031809999999997</c:v>
                </c:pt>
                <c:pt idx="54">
                  <c:v>-3.8471309999999992</c:v>
                </c:pt>
                <c:pt idx="55">
                  <c:v>-4.1848989999999997</c:v>
                </c:pt>
                <c:pt idx="56">
                  <c:v>-4.5457239999999999</c:v>
                </c:pt>
                <c:pt idx="57">
                  <c:v>-4.9564619999999984</c:v>
                </c:pt>
                <c:pt idx="58">
                  <c:v>-5.4206039999999991</c:v>
                </c:pt>
                <c:pt idx="59">
                  <c:v>-5.8886900000000004</c:v>
                </c:pt>
                <c:pt idx="60">
                  <c:v>-6.3707819999999984</c:v>
                </c:pt>
                <c:pt idx="61">
                  <c:v>-6.9276820000000008</c:v>
                </c:pt>
                <c:pt idx="62">
                  <c:v>-7.5063679999999984</c:v>
                </c:pt>
                <c:pt idx="63">
                  <c:v>-8.1322399999999995</c:v>
                </c:pt>
                <c:pt idx="64">
                  <c:v>-8.7648919999999997</c:v>
                </c:pt>
                <c:pt idx="65">
                  <c:v>-9.4656249999999993</c:v>
                </c:pt>
                <c:pt idx="66">
                  <c:v>-10.205482</c:v>
                </c:pt>
                <c:pt idx="67">
                  <c:v>-10.920918999999998</c:v>
                </c:pt>
                <c:pt idx="68">
                  <c:v>-11.656914999999998</c:v>
                </c:pt>
                <c:pt idx="69">
                  <c:v>-12.431608000000001</c:v>
                </c:pt>
                <c:pt idx="70">
                  <c:v>-13.309459</c:v>
                </c:pt>
                <c:pt idx="71">
                  <c:v>-14.25168</c:v>
                </c:pt>
                <c:pt idx="72">
                  <c:v>-15.214051999999999</c:v>
                </c:pt>
                <c:pt idx="73">
                  <c:v>-16.226852000000001</c:v>
                </c:pt>
                <c:pt idx="74">
                  <c:v>-17.262385999999999</c:v>
                </c:pt>
                <c:pt idx="75">
                  <c:v>-18.431967999999998</c:v>
                </c:pt>
                <c:pt idx="76">
                  <c:v>-19.782647999999998</c:v>
                </c:pt>
                <c:pt idx="77">
                  <c:v>-21.280194999999999</c:v>
                </c:pt>
                <c:pt idx="78">
                  <c:v>-23.052486000000002</c:v>
                </c:pt>
                <c:pt idx="79">
                  <c:v>-25.133234999999999</c:v>
                </c:pt>
                <c:pt idx="80">
                  <c:v>-27.453384</c:v>
                </c:pt>
                <c:pt idx="81">
                  <c:v>-30.083289999999998</c:v>
                </c:pt>
                <c:pt idx="82">
                  <c:v>-33.043056</c:v>
                </c:pt>
                <c:pt idx="83">
                  <c:v>-36.489654000000002</c:v>
                </c:pt>
                <c:pt idx="84">
                  <c:v>-39.932105</c:v>
                </c:pt>
                <c:pt idx="85">
                  <c:v>-42.000555999999996</c:v>
                </c:pt>
                <c:pt idx="86">
                  <c:v>-42.181868999999999</c:v>
                </c:pt>
                <c:pt idx="87">
                  <c:v>-40.427569999999996</c:v>
                </c:pt>
                <c:pt idx="88">
                  <c:v>-38.012850999999998</c:v>
                </c:pt>
                <c:pt idx="89">
                  <c:v>-35.778368999999998</c:v>
                </c:pt>
                <c:pt idx="90">
                  <c:v>-34.019641</c:v>
                </c:pt>
                <c:pt idx="91">
                  <c:v>-32.731830000000002</c:v>
                </c:pt>
                <c:pt idx="92">
                  <c:v>-31.791747999999998</c:v>
                </c:pt>
                <c:pt idx="93">
                  <c:v>-30.968806999999998</c:v>
                </c:pt>
                <c:pt idx="94">
                  <c:v>-30.382750999999999</c:v>
                </c:pt>
                <c:pt idx="95">
                  <c:v>-29.764483999999996</c:v>
                </c:pt>
                <c:pt idx="96">
                  <c:v>-29.441791000000002</c:v>
                </c:pt>
                <c:pt idx="97">
                  <c:v>-29.157260000000001</c:v>
                </c:pt>
                <c:pt idx="98">
                  <c:v>-29.062564000000002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9-4324-8BCC-67FE79EEC80B}"/>
            </c:ext>
          </c:extLst>
        </c:ser>
        <c:ser>
          <c:idx val="0"/>
          <c:order val="1"/>
          <c:tx>
            <c:v>12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Response'!$S$3:$S$103</c:f>
              <c:numCache>
                <c:formatCode>General</c:formatCode>
                <c:ptCount val="101"/>
                <c:pt idx="0">
                  <c:v>-0.20538709999999938</c:v>
                </c:pt>
                <c:pt idx="1">
                  <c:v>-0.19019909999999918</c:v>
                </c:pt>
                <c:pt idx="2">
                  <c:v>-0.18060609999999855</c:v>
                </c:pt>
                <c:pt idx="3">
                  <c:v>-0.13160229999999906</c:v>
                </c:pt>
                <c:pt idx="4">
                  <c:v>-9.0719299999999947E-2</c:v>
                </c:pt>
                <c:pt idx="5">
                  <c:v>-6.5912299999999036E-2</c:v>
                </c:pt>
                <c:pt idx="6">
                  <c:v>-4.1529699999999892E-2</c:v>
                </c:pt>
                <c:pt idx="7">
                  <c:v>-2.4696399999999841E-2</c:v>
                </c:pt>
                <c:pt idx="8">
                  <c:v>8.593500000001697E-3</c:v>
                </c:pt>
                <c:pt idx="9">
                  <c:v>6.9074000000011182E-3</c:v>
                </c:pt>
                <c:pt idx="10">
                  <c:v>1.336190000000137E-2</c:v>
                </c:pt>
                <c:pt idx="11">
                  <c:v>3.378670000000028E-2</c:v>
                </c:pt>
                <c:pt idx="12">
                  <c:v>4.0616000000001762E-2</c:v>
                </c:pt>
                <c:pt idx="13">
                  <c:v>2.2873800000001054E-2</c:v>
                </c:pt>
                <c:pt idx="14">
                  <c:v>5.2814000000012129E-3</c:v>
                </c:pt>
                <c:pt idx="15">
                  <c:v>1.4687500000000853E-2</c:v>
                </c:pt>
                <c:pt idx="16">
                  <c:v>1.4457700000001239E-2</c:v>
                </c:pt>
                <c:pt idx="17">
                  <c:v>6.7892000000000507E-3</c:v>
                </c:pt>
                <c:pt idx="18">
                  <c:v>-2.35366999999993E-2</c:v>
                </c:pt>
                <c:pt idx="19">
                  <c:v>-1.5682299999999927E-2</c:v>
                </c:pt>
                <c:pt idx="20">
                  <c:v>-1.797699999999125E-3</c:v>
                </c:pt>
                <c:pt idx="21">
                  <c:v>1.6145000000005183E-3</c:v>
                </c:pt>
                <c:pt idx="22">
                  <c:v>0</c:v>
                </c:pt>
                <c:pt idx="23">
                  <c:v>-3.9567999999992054E-3</c:v>
                </c:pt>
                <c:pt idx="24">
                  <c:v>-1.0079399999998628E-2</c:v>
                </c:pt>
                <c:pt idx="25">
                  <c:v>-2.5270499999999529E-2</c:v>
                </c:pt>
                <c:pt idx="26">
                  <c:v>-6.5561299999998823E-2</c:v>
                </c:pt>
                <c:pt idx="27">
                  <c:v>-9.147649999999885E-2</c:v>
                </c:pt>
                <c:pt idx="28">
                  <c:v>-0.11186129999999928</c:v>
                </c:pt>
                <c:pt idx="29">
                  <c:v>-0.16084099999999957</c:v>
                </c:pt>
                <c:pt idx="30">
                  <c:v>-0.24623009999999823</c:v>
                </c:pt>
                <c:pt idx="31">
                  <c:v>-0.32981909999999992</c:v>
                </c:pt>
                <c:pt idx="32">
                  <c:v>-0.39546409999999987</c:v>
                </c:pt>
                <c:pt idx="33">
                  <c:v>-0.49356909999999843</c:v>
                </c:pt>
                <c:pt idx="34">
                  <c:v>-0.63859309999999958</c:v>
                </c:pt>
                <c:pt idx="35">
                  <c:v>-0.77288109999999932</c:v>
                </c:pt>
                <c:pt idx="36">
                  <c:v>-0.85871709999999979</c:v>
                </c:pt>
                <c:pt idx="37">
                  <c:v>-0.96633009999999864</c:v>
                </c:pt>
                <c:pt idx="38">
                  <c:v>-1.1113020999999996</c:v>
                </c:pt>
                <c:pt idx="39">
                  <c:v>-1.2431100999999991</c:v>
                </c:pt>
                <c:pt idx="40">
                  <c:v>-1.3492290999999987</c:v>
                </c:pt>
                <c:pt idx="41">
                  <c:v>-1.4935870999999992</c:v>
                </c:pt>
                <c:pt idx="42">
                  <c:v>-1.6891140999999994</c:v>
                </c:pt>
                <c:pt idx="43">
                  <c:v>-1.8942430999999988</c:v>
                </c:pt>
                <c:pt idx="44">
                  <c:v>-2.054891099999999</c:v>
                </c:pt>
                <c:pt idx="45">
                  <c:v>-2.2928900999999993</c:v>
                </c:pt>
                <c:pt idx="46">
                  <c:v>-2.5138040999999998</c:v>
                </c:pt>
                <c:pt idx="47">
                  <c:v>-2.7593270999999984</c:v>
                </c:pt>
                <c:pt idx="48">
                  <c:v>-2.9601780999999985</c:v>
                </c:pt>
                <c:pt idx="49">
                  <c:v>-3.2068120999999987</c:v>
                </c:pt>
                <c:pt idx="50">
                  <c:v>-3.4460580999999983</c:v>
                </c:pt>
                <c:pt idx="51">
                  <c:v>-3.7033120999999998</c:v>
                </c:pt>
                <c:pt idx="52">
                  <c:v>-3.9928940999999991</c:v>
                </c:pt>
                <c:pt idx="53">
                  <c:v>-4.3295560999999996</c:v>
                </c:pt>
                <c:pt idx="54">
                  <c:v>-4.6549680999999996</c:v>
                </c:pt>
                <c:pt idx="55">
                  <c:v>-5.0250550999999994</c:v>
                </c:pt>
                <c:pt idx="56">
                  <c:v>-5.4023720999999991</c:v>
                </c:pt>
                <c:pt idx="57">
                  <c:v>-5.8343920999999987</c:v>
                </c:pt>
                <c:pt idx="58">
                  <c:v>-6.2421340999999995</c:v>
                </c:pt>
                <c:pt idx="59">
                  <c:v>-6.7161560999999974</c:v>
                </c:pt>
                <c:pt idx="60">
                  <c:v>-7.1796050999999981</c:v>
                </c:pt>
                <c:pt idx="61">
                  <c:v>-7.6943550999999974</c:v>
                </c:pt>
                <c:pt idx="62">
                  <c:v>-8.2024801000000007</c:v>
                </c:pt>
                <c:pt idx="63">
                  <c:v>-8.7768060999999999</c:v>
                </c:pt>
                <c:pt idx="64">
                  <c:v>-9.3776171000000001</c:v>
                </c:pt>
                <c:pt idx="65">
                  <c:v>-10.013784100000001</c:v>
                </c:pt>
                <c:pt idx="66">
                  <c:v>-10.690372099999999</c:v>
                </c:pt>
                <c:pt idx="67">
                  <c:v>-11.449005099999999</c:v>
                </c:pt>
                <c:pt idx="68">
                  <c:v>-12.293692099999999</c:v>
                </c:pt>
                <c:pt idx="69">
                  <c:v>-13.175274099999998</c:v>
                </c:pt>
                <c:pt idx="70">
                  <c:v>-14.095236099999999</c:v>
                </c:pt>
                <c:pt idx="71">
                  <c:v>-15.038618099999999</c:v>
                </c:pt>
                <c:pt idx="72">
                  <c:v>-16.140089099999997</c:v>
                </c:pt>
                <c:pt idx="73">
                  <c:v>-17.371908099999999</c:v>
                </c:pt>
                <c:pt idx="74">
                  <c:v>-18.7568421</c:v>
                </c:pt>
                <c:pt idx="75">
                  <c:v>-20.1993011</c:v>
                </c:pt>
                <c:pt idx="76">
                  <c:v>-21.762297099999998</c:v>
                </c:pt>
                <c:pt idx="77">
                  <c:v>-23.490549099999996</c:v>
                </c:pt>
                <c:pt idx="78">
                  <c:v>-25.414869099999997</c:v>
                </c:pt>
                <c:pt idx="79">
                  <c:v>-27.418966099999999</c:v>
                </c:pt>
                <c:pt idx="80">
                  <c:v>-29.811212099999999</c:v>
                </c:pt>
                <c:pt idx="81">
                  <c:v>-32.526766099999996</c:v>
                </c:pt>
                <c:pt idx="82">
                  <c:v>-35.153799100000001</c:v>
                </c:pt>
                <c:pt idx="83">
                  <c:v>-36.7829531</c:v>
                </c:pt>
                <c:pt idx="84">
                  <c:v>-37.1644991</c:v>
                </c:pt>
                <c:pt idx="85">
                  <c:v>-36.396536099999999</c:v>
                </c:pt>
                <c:pt idx="86">
                  <c:v>-35.080770099999995</c:v>
                </c:pt>
                <c:pt idx="87">
                  <c:v>-33.573999099999995</c:v>
                </c:pt>
                <c:pt idx="88">
                  <c:v>-32.231157099999997</c:v>
                </c:pt>
                <c:pt idx="89">
                  <c:v>-31.1507401</c:v>
                </c:pt>
                <c:pt idx="90">
                  <c:v>-30.261377099999997</c:v>
                </c:pt>
                <c:pt idx="91">
                  <c:v>-29.489187099999995</c:v>
                </c:pt>
                <c:pt idx="92">
                  <c:v>-28.773710099999995</c:v>
                </c:pt>
                <c:pt idx="93">
                  <c:v>-28.208670099999999</c:v>
                </c:pt>
                <c:pt idx="94">
                  <c:v>-27.8180561</c:v>
                </c:pt>
                <c:pt idx="95">
                  <c:v>-27.537161099999999</c:v>
                </c:pt>
                <c:pt idx="96">
                  <c:v>-27.3114451</c:v>
                </c:pt>
                <c:pt idx="97">
                  <c:v>-27.2106341</c:v>
                </c:pt>
                <c:pt idx="98">
                  <c:v>-27.168703099999995</c:v>
                </c:pt>
                <c:pt idx="99">
                  <c:v>-19.723759100000002</c:v>
                </c:pt>
                <c:pt idx="100">
                  <c:v>-12.272198099999999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59-4324-8BCC-67FE79EE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4272"/>
        <c:axId val="116136192"/>
      </c:scatterChart>
      <c:valAx>
        <c:axId val="116134272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136192"/>
        <c:crosses val="autoZero"/>
        <c:crossBetween val="midCat"/>
        <c:majorUnit val="0.5"/>
      </c:valAx>
      <c:valAx>
        <c:axId val="116136192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134272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415963329373244"/>
          <c:y val="0.68226778944298638"/>
          <c:w val="0.46321612880848689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IF RL-LSLO 12 GHz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Response'!$J$3:$J$103</c:f>
              <c:numCache>
                <c:formatCode>General</c:formatCode>
                <c:ptCount val="101"/>
                <c:pt idx="0">
                  <c:v>-16.699677999999999</c:v>
                </c:pt>
                <c:pt idx="1">
                  <c:v>-16.771919</c:v>
                </c:pt>
                <c:pt idx="2">
                  <c:v>-16.793973999999999</c:v>
                </c:pt>
                <c:pt idx="3">
                  <c:v>-16.677620000000001</c:v>
                </c:pt>
                <c:pt idx="4">
                  <c:v>-16.875921000000002</c:v>
                </c:pt>
                <c:pt idx="5">
                  <c:v>-17.075424000000002</c:v>
                </c:pt>
                <c:pt idx="6">
                  <c:v>-17.261216999999998</c:v>
                </c:pt>
                <c:pt idx="7">
                  <c:v>-17.290648999999998</c:v>
                </c:pt>
                <c:pt idx="8">
                  <c:v>-17.557818999999999</c:v>
                </c:pt>
                <c:pt idx="9">
                  <c:v>-17.718239000000001</c:v>
                </c:pt>
                <c:pt idx="10">
                  <c:v>-17.707142000000001</c:v>
                </c:pt>
                <c:pt idx="11">
                  <c:v>-17.502527000000001</c:v>
                </c:pt>
                <c:pt idx="12">
                  <c:v>-17.599121</c:v>
                </c:pt>
                <c:pt idx="13">
                  <c:v>-17.930261999999999</c:v>
                </c:pt>
                <c:pt idx="14">
                  <c:v>-18.287172000000002</c:v>
                </c:pt>
                <c:pt idx="15">
                  <c:v>-18.384920000000001</c:v>
                </c:pt>
                <c:pt idx="16">
                  <c:v>-18.508272000000002</c:v>
                </c:pt>
                <c:pt idx="17">
                  <c:v>-18.638698999999999</c:v>
                </c:pt>
                <c:pt idx="18">
                  <c:v>-18.413274999999999</c:v>
                </c:pt>
                <c:pt idx="19">
                  <c:v>-17.772189999999998</c:v>
                </c:pt>
                <c:pt idx="20">
                  <c:v>-17.263501999999999</c:v>
                </c:pt>
                <c:pt idx="21">
                  <c:v>-17.008171000000001</c:v>
                </c:pt>
                <c:pt idx="22">
                  <c:v>-16.729821999999999</c:v>
                </c:pt>
                <c:pt idx="23">
                  <c:v>-16.25996</c:v>
                </c:pt>
                <c:pt idx="24">
                  <c:v>-15.823155</c:v>
                </c:pt>
                <c:pt idx="25">
                  <c:v>-15.630055</c:v>
                </c:pt>
                <c:pt idx="26">
                  <c:v>-15.539171</c:v>
                </c:pt>
                <c:pt idx="27">
                  <c:v>-15.239777999999999</c:v>
                </c:pt>
                <c:pt idx="28">
                  <c:v>-14.884696</c:v>
                </c:pt>
                <c:pt idx="29">
                  <c:v>-14.797081</c:v>
                </c:pt>
                <c:pt idx="30">
                  <c:v>-14.864279</c:v>
                </c:pt>
                <c:pt idx="31">
                  <c:v>-14.716863</c:v>
                </c:pt>
                <c:pt idx="32">
                  <c:v>-14.348212999999999</c:v>
                </c:pt>
                <c:pt idx="33">
                  <c:v>-14.158383000000001</c:v>
                </c:pt>
                <c:pt idx="34">
                  <c:v>-14.143174999999999</c:v>
                </c:pt>
                <c:pt idx="35">
                  <c:v>-13.897304999999999</c:v>
                </c:pt>
                <c:pt idx="36">
                  <c:v>-13.409575</c:v>
                </c:pt>
                <c:pt idx="37">
                  <c:v>-13.146091</c:v>
                </c:pt>
                <c:pt idx="38">
                  <c:v>-13.181010000000001</c:v>
                </c:pt>
                <c:pt idx="39">
                  <c:v>-12.936018000000001</c:v>
                </c:pt>
                <c:pt idx="40">
                  <c:v>-12.443110000000001</c:v>
                </c:pt>
                <c:pt idx="41">
                  <c:v>-12.053179999999999</c:v>
                </c:pt>
                <c:pt idx="42">
                  <c:v>-11.824107</c:v>
                </c:pt>
                <c:pt idx="43">
                  <c:v>-11.322072</c:v>
                </c:pt>
                <c:pt idx="44">
                  <c:v>-10.659024</c:v>
                </c:pt>
                <c:pt idx="45">
                  <c:v>-10.186303000000001</c:v>
                </c:pt>
                <c:pt idx="46">
                  <c:v>-9.8152676000000003</c:v>
                </c:pt>
                <c:pt idx="47">
                  <c:v>-9.2991046999999991</c:v>
                </c:pt>
                <c:pt idx="48">
                  <c:v>-8.6810206999999995</c:v>
                </c:pt>
                <c:pt idx="49">
                  <c:v>-8.2208518999999995</c:v>
                </c:pt>
                <c:pt idx="50">
                  <c:v>-7.8229908999999997</c:v>
                </c:pt>
                <c:pt idx="51">
                  <c:v>-7.3381195000000004</c:v>
                </c:pt>
                <c:pt idx="52">
                  <c:v>-6.8586916999999996</c:v>
                </c:pt>
                <c:pt idx="53">
                  <c:v>-6.4788651000000002</c:v>
                </c:pt>
                <c:pt idx="54">
                  <c:v>-6.1531072</c:v>
                </c:pt>
                <c:pt idx="55">
                  <c:v>-5.7760286000000001</c:v>
                </c:pt>
                <c:pt idx="56">
                  <c:v>-5.4228434999999999</c:v>
                </c:pt>
                <c:pt idx="57">
                  <c:v>-5.1275611000000003</c:v>
                </c:pt>
                <c:pt idx="58">
                  <c:v>-4.8617578000000004</c:v>
                </c:pt>
                <c:pt idx="59">
                  <c:v>-4.5807361999999996</c:v>
                </c:pt>
                <c:pt idx="60">
                  <c:v>-4.3201264999999998</c:v>
                </c:pt>
                <c:pt idx="61">
                  <c:v>-4.1032599999999997</c:v>
                </c:pt>
                <c:pt idx="62">
                  <c:v>-3.8923774</c:v>
                </c:pt>
                <c:pt idx="63">
                  <c:v>-3.6963455999999999</c:v>
                </c:pt>
                <c:pt idx="64">
                  <c:v>-3.5047435999999998</c:v>
                </c:pt>
                <c:pt idx="65">
                  <c:v>-3.3447846999999999</c:v>
                </c:pt>
                <c:pt idx="66">
                  <c:v>-3.1930993000000001</c:v>
                </c:pt>
                <c:pt idx="67">
                  <c:v>-3.0630506999999998</c:v>
                </c:pt>
                <c:pt idx="68">
                  <c:v>-2.9284238999999999</c:v>
                </c:pt>
                <c:pt idx="69">
                  <c:v>-2.8212337000000001</c:v>
                </c:pt>
                <c:pt idx="70">
                  <c:v>-2.7223166999999999</c:v>
                </c:pt>
                <c:pt idx="71">
                  <c:v>-2.629667</c:v>
                </c:pt>
                <c:pt idx="72">
                  <c:v>-2.5447419</c:v>
                </c:pt>
                <c:pt idx="73">
                  <c:v>-2.4720919000000001</c:v>
                </c:pt>
                <c:pt idx="74">
                  <c:v>-2.4020402000000001</c:v>
                </c:pt>
                <c:pt idx="75">
                  <c:v>-2.3435959999999998</c:v>
                </c:pt>
                <c:pt idx="76">
                  <c:v>-2.2811892</c:v>
                </c:pt>
                <c:pt idx="77">
                  <c:v>-2.2310373999999999</c:v>
                </c:pt>
                <c:pt idx="78">
                  <c:v>-2.1827917000000001</c:v>
                </c:pt>
                <c:pt idx="79">
                  <c:v>-2.1413069</c:v>
                </c:pt>
                <c:pt idx="80">
                  <c:v>-2.0962534000000002</c:v>
                </c:pt>
                <c:pt idx="81">
                  <c:v>-2.0708532000000002</c:v>
                </c:pt>
                <c:pt idx="82">
                  <c:v>-2.0291123</c:v>
                </c:pt>
                <c:pt idx="83">
                  <c:v>-2.0065035999999998</c:v>
                </c:pt>
                <c:pt idx="84">
                  <c:v>-1.9739248</c:v>
                </c:pt>
                <c:pt idx="85">
                  <c:v>-1.9510620999999999</c:v>
                </c:pt>
                <c:pt idx="86">
                  <c:v>-1.9249479</c:v>
                </c:pt>
                <c:pt idx="87">
                  <c:v>-1.9087012999999999</c:v>
                </c:pt>
                <c:pt idx="88">
                  <c:v>-1.8808274</c:v>
                </c:pt>
                <c:pt idx="89">
                  <c:v>-1.8713424999999999</c:v>
                </c:pt>
                <c:pt idx="90">
                  <c:v>-1.8492961000000001</c:v>
                </c:pt>
                <c:pt idx="91">
                  <c:v>-1.8330549</c:v>
                </c:pt>
                <c:pt idx="92">
                  <c:v>-1.8208495</c:v>
                </c:pt>
                <c:pt idx="93">
                  <c:v>-1.8114108</c:v>
                </c:pt>
                <c:pt idx="94">
                  <c:v>-1.7924583000000001</c:v>
                </c:pt>
                <c:pt idx="95">
                  <c:v>-1.7936418999999999</c:v>
                </c:pt>
                <c:pt idx="96">
                  <c:v>-1.7771421999999999</c:v>
                </c:pt>
                <c:pt idx="97">
                  <c:v>-1.7724882</c:v>
                </c:pt>
                <c:pt idx="98">
                  <c:v>1.6044685000000001</c:v>
                </c:pt>
                <c:pt idx="99">
                  <c:v>4.9766889000000001</c:v>
                </c:pt>
                <c:pt idx="100">
                  <c:v>8.3569812999999993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B-4A1E-A080-14B740E739BA}"/>
            </c:ext>
          </c:extLst>
        </c:ser>
        <c:ser>
          <c:idx val="0"/>
          <c:order val="1"/>
          <c:tx>
            <c:v>IF RL-LSLO 12 GHz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6.9900000000000004E-2</c:v>
                </c:pt>
                <c:pt idx="2">
                  <c:v>0.1298</c:v>
                </c:pt>
                <c:pt idx="3">
                  <c:v>0.18970000000000001</c:v>
                </c:pt>
                <c:pt idx="4">
                  <c:v>0.24959999999999999</c:v>
                </c:pt>
                <c:pt idx="5">
                  <c:v>0.3095</c:v>
                </c:pt>
                <c:pt idx="6">
                  <c:v>0.36940000000000001</c:v>
                </c:pt>
                <c:pt idx="7">
                  <c:v>0.42930000000000001</c:v>
                </c:pt>
                <c:pt idx="8">
                  <c:v>0.48920000000000002</c:v>
                </c:pt>
                <c:pt idx="9">
                  <c:v>0.54910000000000003</c:v>
                </c:pt>
                <c:pt idx="10">
                  <c:v>0.60899999999999999</c:v>
                </c:pt>
                <c:pt idx="11">
                  <c:v>0.66890000000000005</c:v>
                </c:pt>
                <c:pt idx="12">
                  <c:v>0.7288</c:v>
                </c:pt>
                <c:pt idx="13">
                  <c:v>0.78869999999999996</c:v>
                </c:pt>
                <c:pt idx="14">
                  <c:v>0.84860000000000002</c:v>
                </c:pt>
                <c:pt idx="15">
                  <c:v>0.90849999999999997</c:v>
                </c:pt>
                <c:pt idx="16">
                  <c:v>0.96840000000000004</c:v>
                </c:pt>
                <c:pt idx="17">
                  <c:v>1.0283</c:v>
                </c:pt>
                <c:pt idx="18">
                  <c:v>1.0882000000000001</c:v>
                </c:pt>
                <c:pt idx="19">
                  <c:v>1.1480999999999999</c:v>
                </c:pt>
                <c:pt idx="20">
                  <c:v>1.208</c:v>
                </c:pt>
                <c:pt idx="21">
                  <c:v>1.2679</c:v>
                </c:pt>
                <c:pt idx="22">
                  <c:v>1.3278000000000001</c:v>
                </c:pt>
                <c:pt idx="23">
                  <c:v>1.3876999999999999</c:v>
                </c:pt>
                <c:pt idx="24">
                  <c:v>1.4476</c:v>
                </c:pt>
                <c:pt idx="25">
                  <c:v>1.5075000000000001</c:v>
                </c:pt>
                <c:pt idx="26">
                  <c:v>1.5673999999999999</c:v>
                </c:pt>
                <c:pt idx="27">
                  <c:v>1.6273</c:v>
                </c:pt>
                <c:pt idx="28">
                  <c:v>1.6872</c:v>
                </c:pt>
                <c:pt idx="29">
                  <c:v>1.7471000000000001</c:v>
                </c:pt>
                <c:pt idx="30">
                  <c:v>1.8069999999999999</c:v>
                </c:pt>
                <c:pt idx="31">
                  <c:v>1.8669</c:v>
                </c:pt>
                <c:pt idx="32">
                  <c:v>1.9268000000000001</c:v>
                </c:pt>
                <c:pt idx="33">
                  <c:v>1.9866999999999999</c:v>
                </c:pt>
                <c:pt idx="34">
                  <c:v>2.0466000000000002</c:v>
                </c:pt>
                <c:pt idx="35">
                  <c:v>2.1065</c:v>
                </c:pt>
                <c:pt idx="36">
                  <c:v>2.1663999999999999</c:v>
                </c:pt>
                <c:pt idx="37">
                  <c:v>2.2263000000000002</c:v>
                </c:pt>
                <c:pt idx="38">
                  <c:v>2.2862</c:v>
                </c:pt>
                <c:pt idx="39">
                  <c:v>2.3460999999999999</c:v>
                </c:pt>
                <c:pt idx="40">
                  <c:v>2.4060000000000001</c:v>
                </c:pt>
                <c:pt idx="41">
                  <c:v>2.4659</c:v>
                </c:pt>
                <c:pt idx="42">
                  <c:v>2.5257999999999998</c:v>
                </c:pt>
                <c:pt idx="43">
                  <c:v>2.5857000000000001</c:v>
                </c:pt>
                <c:pt idx="44">
                  <c:v>2.6456</c:v>
                </c:pt>
                <c:pt idx="45">
                  <c:v>2.7054999999999998</c:v>
                </c:pt>
                <c:pt idx="46">
                  <c:v>2.7654000000000001</c:v>
                </c:pt>
                <c:pt idx="47">
                  <c:v>2.8252999999999999</c:v>
                </c:pt>
                <c:pt idx="48">
                  <c:v>2.8852000000000002</c:v>
                </c:pt>
                <c:pt idx="49">
                  <c:v>2.9451000000000001</c:v>
                </c:pt>
                <c:pt idx="50">
                  <c:v>3.0049999999999999</c:v>
                </c:pt>
                <c:pt idx="51">
                  <c:v>3.0649000000000002</c:v>
                </c:pt>
                <c:pt idx="52">
                  <c:v>3.1248</c:v>
                </c:pt>
                <c:pt idx="53">
                  <c:v>3.1846999999999999</c:v>
                </c:pt>
                <c:pt idx="54">
                  <c:v>3.2446000000000002</c:v>
                </c:pt>
                <c:pt idx="55">
                  <c:v>3.3045</c:v>
                </c:pt>
                <c:pt idx="56">
                  <c:v>3.3643999999999998</c:v>
                </c:pt>
                <c:pt idx="57">
                  <c:v>3.4243000000000001</c:v>
                </c:pt>
                <c:pt idx="58">
                  <c:v>3.4842</c:v>
                </c:pt>
                <c:pt idx="59">
                  <c:v>3.5440999999999998</c:v>
                </c:pt>
                <c:pt idx="60">
                  <c:v>3.6040000000000001</c:v>
                </c:pt>
                <c:pt idx="61">
                  <c:v>3.6638999999999999</c:v>
                </c:pt>
                <c:pt idx="62">
                  <c:v>3.7238000000000002</c:v>
                </c:pt>
                <c:pt idx="63">
                  <c:v>3.7837000000000001</c:v>
                </c:pt>
                <c:pt idx="64">
                  <c:v>3.8435999999999999</c:v>
                </c:pt>
                <c:pt idx="65">
                  <c:v>3.9035000000000002</c:v>
                </c:pt>
                <c:pt idx="66">
                  <c:v>3.9634</c:v>
                </c:pt>
                <c:pt idx="67">
                  <c:v>4.0232999999999999</c:v>
                </c:pt>
                <c:pt idx="68">
                  <c:v>4.0831999999999997</c:v>
                </c:pt>
                <c:pt idx="69">
                  <c:v>4.1430999999999996</c:v>
                </c:pt>
                <c:pt idx="70">
                  <c:v>4.2030000000000003</c:v>
                </c:pt>
                <c:pt idx="71">
                  <c:v>4.2629000000000001</c:v>
                </c:pt>
                <c:pt idx="72">
                  <c:v>4.3228</c:v>
                </c:pt>
                <c:pt idx="73">
                  <c:v>4.3826999999999998</c:v>
                </c:pt>
                <c:pt idx="74">
                  <c:v>4.4425999999999997</c:v>
                </c:pt>
                <c:pt idx="75">
                  <c:v>4.5025000000000004</c:v>
                </c:pt>
                <c:pt idx="76">
                  <c:v>4.5624000000000002</c:v>
                </c:pt>
                <c:pt idx="77">
                  <c:v>4.6223000000000001</c:v>
                </c:pt>
                <c:pt idx="78">
                  <c:v>4.6821999999999999</c:v>
                </c:pt>
                <c:pt idx="79">
                  <c:v>4.7420999999999998</c:v>
                </c:pt>
                <c:pt idx="80">
                  <c:v>4.8019999999999996</c:v>
                </c:pt>
                <c:pt idx="81">
                  <c:v>4.8619000000000003</c:v>
                </c:pt>
                <c:pt idx="82">
                  <c:v>4.9218000000000002</c:v>
                </c:pt>
                <c:pt idx="83">
                  <c:v>4.9817</c:v>
                </c:pt>
                <c:pt idx="84">
                  <c:v>5.0415999999999999</c:v>
                </c:pt>
                <c:pt idx="85">
                  <c:v>5.1014999999999997</c:v>
                </c:pt>
                <c:pt idx="86">
                  <c:v>5.1614000000000004</c:v>
                </c:pt>
                <c:pt idx="87">
                  <c:v>5.2213000000000003</c:v>
                </c:pt>
                <c:pt idx="88">
                  <c:v>5.2812000000000001</c:v>
                </c:pt>
                <c:pt idx="89">
                  <c:v>5.3411</c:v>
                </c:pt>
                <c:pt idx="90">
                  <c:v>5.4009999999999998</c:v>
                </c:pt>
                <c:pt idx="91">
                  <c:v>5.4608999999999996</c:v>
                </c:pt>
                <c:pt idx="92">
                  <c:v>5.5208000000000004</c:v>
                </c:pt>
                <c:pt idx="93">
                  <c:v>5.5807000000000002</c:v>
                </c:pt>
                <c:pt idx="94">
                  <c:v>5.6406000000000001</c:v>
                </c:pt>
                <c:pt idx="95">
                  <c:v>5.7004999999999999</c:v>
                </c:pt>
                <c:pt idx="96">
                  <c:v>5.7603999999999997</c:v>
                </c:pt>
                <c:pt idx="97">
                  <c:v>5.8202999999999996</c:v>
                </c:pt>
                <c:pt idx="98">
                  <c:v>5.8802000000000003</c:v>
                </c:pt>
                <c:pt idx="99">
                  <c:v>5.9401000000000002</c:v>
                </c:pt>
                <c:pt idx="100">
                  <c:v>6</c:v>
                </c:pt>
              </c:numCache>
            </c:numRef>
          </c:xVal>
          <c:yVal>
            <c:numRef>
              <c:f>'IF Response'!$T$3:$T$103</c:f>
              <c:numCache>
                <c:formatCode>General</c:formatCode>
                <c:ptCount val="101"/>
                <c:pt idx="0">
                  <c:v>-22.694566999999999</c:v>
                </c:pt>
                <c:pt idx="1">
                  <c:v>-23.230886000000002</c:v>
                </c:pt>
                <c:pt idx="2">
                  <c:v>-23.734327</c:v>
                </c:pt>
                <c:pt idx="3">
                  <c:v>-23.977886000000002</c:v>
                </c:pt>
                <c:pt idx="4">
                  <c:v>-24.411619000000002</c:v>
                </c:pt>
                <c:pt idx="5">
                  <c:v>-24.471346</c:v>
                </c:pt>
                <c:pt idx="6">
                  <c:v>-24.051905000000001</c:v>
                </c:pt>
                <c:pt idx="7">
                  <c:v>-23.453613000000001</c:v>
                </c:pt>
                <c:pt idx="8">
                  <c:v>-23.133745000000001</c:v>
                </c:pt>
                <c:pt idx="9">
                  <c:v>-22.470109999999998</c:v>
                </c:pt>
                <c:pt idx="10">
                  <c:v>-21.607233000000001</c:v>
                </c:pt>
                <c:pt idx="11">
                  <c:v>-20.803554999999999</c:v>
                </c:pt>
                <c:pt idx="12">
                  <c:v>-20.197205</c:v>
                </c:pt>
                <c:pt idx="13">
                  <c:v>-19.446546999999999</c:v>
                </c:pt>
                <c:pt idx="14">
                  <c:v>-18.587996</c:v>
                </c:pt>
                <c:pt idx="15">
                  <c:v>-17.903465000000001</c:v>
                </c:pt>
                <c:pt idx="16">
                  <c:v>-17.320036000000002</c:v>
                </c:pt>
                <c:pt idx="17">
                  <c:v>-16.634437999999999</c:v>
                </c:pt>
                <c:pt idx="18">
                  <c:v>-15.854628</c:v>
                </c:pt>
                <c:pt idx="19">
                  <c:v>-15.195454</c:v>
                </c:pt>
                <c:pt idx="20">
                  <c:v>-14.736131</c:v>
                </c:pt>
                <c:pt idx="21">
                  <c:v>-14.264139999999999</c:v>
                </c:pt>
                <c:pt idx="22">
                  <c:v>-13.723742</c:v>
                </c:pt>
                <c:pt idx="23">
                  <c:v>-13.321812</c:v>
                </c:pt>
                <c:pt idx="24">
                  <c:v>-13.124891999999999</c:v>
                </c:pt>
                <c:pt idx="25">
                  <c:v>-12.919305</c:v>
                </c:pt>
                <c:pt idx="26">
                  <c:v>-12.604385000000001</c:v>
                </c:pt>
                <c:pt idx="27">
                  <c:v>-12.353228</c:v>
                </c:pt>
                <c:pt idx="28">
                  <c:v>-12.258519</c:v>
                </c:pt>
                <c:pt idx="29">
                  <c:v>-12.183956999999999</c:v>
                </c:pt>
                <c:pt idx="30">
                  <c:v>-11.991838</c:v>
                </c:pt>
                <c:pt idx="31">
                  <c:v>-11.840733</c:v>
                </c:pt>
                <c:pt idx="32">
                  <c:v>-11.857328000000001</c:v>
                </c:pt>
                <c:pt idx="33">
                  <c:v>-11.837669</c:v>
                </c:pt>
                <c:pt idx="34">
                  <c:v>-11.702574</c:v>
                </c:pt>
                <c:pt idx="35">
                  <c:v>-11.488236000000001</c:v>
                </c:pt>
                <c:pt idx="36">
                  <c:v>-11.316158</c:v>
                </c:pt>
                <c:pt idx="37">
                  <c:v>-11.153995999999999</c:v>
                </c:pt>
                <c:pt idx="38">
                  <c:v>-10.890314999999999</c:v>
                </c:pt>
                <c:pt idx="39">
                  <c:v>-10.485651000000001</c:v>
                </c:pt>
                <c:pt idx="40">
                  <c:v>-10.160043999999999</c:v>
                </c:pt>
                <c:pt idx="41">
                  <c:v>-9.861084</c:v>
                </c:pt>
                <c:pt idx="42">
                  <c:v>-9.4194478999999998</c:v>
                </c:pt>
                <c:pt idx="43">
                  <c:v>-8.8934716999999992</c:v>
                </c:pt>
                <c:pt idx="44">
                  <c:v>-8.4683150999999999</c:v>
                </c:pt>
                <c:pt idx="45">
                  <c:v>-8.1381350000000001</c:v>
                </c:pt>
                <c:pt idx="46">
                  <c:v>-7.7450742999999997</c:v>
                </c:pt>
                <c:pt idx="47">
                  <c:v>-7.3446517</c:v>
                </c:pt>
                <c:pt idx="48">
                  <c:v>-7.0489534999999997</c:v>
                </c:pt>
                <c:pt idx="49">
                  <c:v>-6.7937659999999997</c:v>
                </c:pt>
                <c:pt idx="50">
                  <c:v>-6.4927701999999998</c:v>
                </c:pt>
                <c:pt idx="51">
                  <c:v>-6.1897855000000002</c:v>
                </c:pt>
                <c:pt idx="52">
                  <c:v>-5.9447675000000002</c:v>
                </c:pt>
                <c:pt idx="53">
                  <c:v>-5.7000561000000003</c:v>
                </c:pt>
                <c:pt idx="54">
                  <c:v>-5.4461874999999997</c:v>
                </c:pt>
                <c:pt idx="55">
                  <c:v>-5.1981902</c:v>
                </c:pt>
                <c:pt idx="56">
                  <c:v>-4.9810556999999998</c:v>
                </c:pt>
                <c:pt idx="57">
                  <c:v>-4.7680492000000001</c:v>
                </c:pt>
                <c:pt idx="58">
                  <c:v>-4.5505228000000004</c:v>
                </c:pt>
                <c:pt idx="59">
                  <c:v>-4.3626904</c:v>
                </c:pt>
                <c:pt idx="60">
                  <c:v>-4.1808509999999997</c:v>
                </c:pt>
                <c:pt idx="61">
                  <c:v>-4.0155034000000001</c:v>
                </c:pt>
                <c:pt idx="62">
                  <c:v>-3.8497054999999998</c:v>
                </c:pt>
                <c:pt idx="63">
                  <c:v>-3.698833</c:v>
                </c:pt>
                <c:pt idx="64">
                  <c:v>-3.5481606000000001</c:v>
                </c:pt>
                <c:pt idx="65">
                  <c:v>-3.4001317000000002</c:v>
                </c:pt>
                <c:pt idx="66">
                  <c:v>-3.2538919000000002</c:v>
                </c:pt>
                <c:pt idx="67">
                  <c:v>-3.1209486000000002</c:v>
                </c:pt>
                <c:pt idx="68">
                  <c:v>-2.9954011</c:v>
                </c:pt>
                <c:pt idx="69">
                  <c:v>-2.8763719000000001</c:v>
                </c:pt>
                <c:pt idx="70">
                  <c:v>-2.7640435999999999</c:v>
                </c:pt>
                <c:pt idx="71">
                  <c:v>-2.6657419</c:v>
                </c:pt>
                <c:pt idx="72">
                  <c:v>-2.5731063000000001</c:v>
                </c:pt>
                <c:pt idx="73">
                  <c:v>-2.4897852</c:v>
                </c:pt>
                <c:pt idx="74">
                  <c:v>-2.4165874000000001</c:v>
                </c:pt>
                <c:pt idx="75">
                  <c:v>-2.3501306</c:v>
                </c:pt>
                <c:pt idx="76">
                  <c:v>-2.2904308000000002</c:v>
                </c:pt>
                <c:pt idx="77">
                  <c:v>-2.2371283000000002</c:v>
                </c:pt>
                <c:pt idx="78">
                  <c:v>-2.1894159000000002</c:v>
                </c:pt>
                <c:pt idx="79">
                  <c:v>-2.1455722000000002</c:v>
                </c:pt>
                <c:pt idx="80">
                  <c:v>-2.1052824999999999</c:v>
                </c:pt>
                <c:pt idx="81">
                  <c:v>-2.0695747999999998</c:v>
                </c:pt>
                <c:pt idx="82">
                  <c:v>-2.0357573000000002</c:v>
                </c:pt>
                <c:pt idx="83">
                  <c:v>-2.0058079000000002</c:v>
                </c:pt>
                <c:pt idx="84">
                  <c:v>-1.9759534999999999</c:v>
                </c:pt>
                <c:pt idx="85">
                  <c:v>-1.95139</c:v>
                </c:pt>
                <c:pt idx="86">
                  <c:v>-1.9248989999999999</c:v>
                </c:pt>
                <c:pt idx="87">
                  <c:v>-1.8997611999999999</c:v>
                </c:pt>
                <c:pt idx="88">
                  <c:v>-1.8773549</c:v>
                </c:pt>
                <c:pt idx="89">
                  <c:v>-1.8547480000000001</c:v>
                </c:pt>
                <c:pt idx="90">
                  <c:v>-1.8334994</c:v>
                </c:pt>
                <c:pt idx="91">
                  <c:v>-1.8175355</c:v>
                </c:pt>
                <c:pt idx="92">
                  <c:v>-1.8022279999999999</c:v>
                </c:pt>
                <c:pt idx="93">
                  <c:v>-1.7850619999999999</c:v>
                </c:pt>
                <c:pt idx="94">
                  <c:v>-1.7688326000000001</c:v>
                </c:pt>
                <c:pt idx="95">
                  <c:v>-1.7599355999999999</c:v>
                </c:pt>
                <c:pt idx="96">
                  <c:v>-1.7481692</c:v>
                </c:pt>
                <c:pt idx="97">
                  <c:v>-1.7370061000000001</c:v>
                </c:pt>
                <c:pt idx="98">
                  <c:v>-1.7067531</c:v>
                </c:pt>
                <c:pt idx="99">
                  <c:v>-1.6809523</c:v>
                </c:pt>
                <c:pt idx="100">
                  <c:v>-1.6508029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EB-4A1E-A080-14B740E73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63936"/>
        <c:axId val="116274304"/>
      </c:scatterChart>
      <c:valAx>
        <c:axId val="116263936"/>
        <c:scaling>
          <c:orientation val="minMax"/>
          <c:max val="4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274304"/>
        <c:crosses val="autoZero"/>
        <c:crossBetween val="midCat"/>
        <c:majorUnit val="0.5"/>
      </c:valAx>
      <c:valAx>
        <c:axId val="116274304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26393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2476905933427924"/>
          <c:y val="0.69222826154426986"/>
          <c:w val="0.51389494002361769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-75.635131999999999</c:v>
                </c:pt>
                <c:pt idx="1">
                  <c:v>-75.894774999999996</c:v>
                </c:pt>
                <c:pt idx="2">
                  <c:v>-75.248535000000004</c:v>
                </c:pt>
                <c:pt idx="3">
                  <c:v>-74.437209999999993</c:v>
                </c:pt>
                <c:pt idx="4">
                  <c:v>-70.201049999999995</c:v>
                </c:pt>
                <c:pt idx="5">
                  <c:v>-68.168114000000003</c:v>
                </c:pt>
                <c:pt idx="6">
                  <c:v>-66.842369000000005</c:v>
                </c:pt>
                <c:pt idx="7">
                  <c:v>-65.656723</c:v>
                </c:pt>
                <c:pt idx="8">
                  <c:v>-63.531089999999999</c:v>
                </c:pt>
                <c:pt idx="9">
                  <c:v>-60.790619</c:v>
                </c:pt>
                <c:pt idx="10">
                  <c:v>-57.530563000000001</c:v>
                </c:pt>
                <c:pt idx="11">
                  <c:v>-53.902889000000002</c:v>
                </c:pt>
                <c:pt idx="12">
                  <c:v>-50.601039999999998</c:v>
                </c:pt>
                <c:pt idx="13">
                  <c:v>-47.994273999999997</c:v>
                </c:pt>
                <c:pt idx="14">
                  <c:v>-45.555534000000002</c:v>
                </c:pt>
                <c:pt idx="15">
                  <c:v>-43.246056000000003</c:v>
                </c:pt>
                <c:pt idx="16">
                  <c:v>-41.324581000000002</c:v>
                </c:pt>
                <c:pt idx="17">
                  <c:v>-39.599772999999999</c:v>
                </c:pt>
                <c:pt idx="18">
                  <c:v>-38.175334999999997</c:v>
                </c:pt>
                <c:pt idx="19">
                  <c:v>-37.046005000000001</c:v>
                </c:pt>
                <c:pt idx="20">
                  <c:v>-36.203049</c:v>
                </c:pt>
                <c:pt idx="21">
                  <c:v>-35.497962999999999</c:v>
                </c:pt>
                <c:pt idx="22">
                  <c:v>-34.918087</c:v>
                </c:pt>
                <c:pt idx="23">
                  <c:v>-34.325623</c:v>
                </c:pt>
                <c:pt idx="24">
                  <c:v>-33.740890999999998</c:v>
                </c:pt>
                <c:pt idx="25">
                  <c:v>-33.259490999999997</c:v>
                </c:pt>
                <c:pt idx="26">
                  <c:v>-32.858074000000002</c:v>
                </c:pt>
                <c:pt idx="27">
                  <c:v>-32.521152000000001</c:v>
                </c:pt>
                <c:pt idx="28">
                  <c:v>-32.308556000000003</c:v>
                </c:pt>
                <c:pt idx="29">
                  <c:v>-32.118895999999999</c:v>
                </c:pt>
                <c:pt idx="30">
                  <c:v>-31.924271000000001</c:v>
                </c:pt>
                <c:pt idx="31">
                  <c:v>-31.800840000000001</c:v>
                </c:pt>
                <c:pt idx="32">
                  <c:v>-31.691839000000002</c:v>
                </c:pt>
                <c:pt idx="33">
                  <c:v>-31.629095</c:v>
                </c:pt>
                <c:pt idx="34">
                  <c:v>-31.723602</c:v>
                </c:pt>
                <c:pt idx="35">
                  <c:v>-31.808136000000001</c:v>
                </c:pt>
                <c:pt idx="36">
                  <c:v>-31.865546999999999</c:v>
                </c:pt>
                <c:pt idx="37">
                  <c:v>-32.072173999999997</c:v>
                </c:pt>
                <c:pt idx="38">
                  <c:v>-32.293388</c:v>
                </c:pt>
                <c:pt idx="39">
                  <c:v>-32.490257</c:v>
                </c:pt>
                <c:pt idx="40">
                  <c:v>-32.914177000000002</c:v>
                </c:pt>
                <c:pt idx="41">
                  <c:v>-33.41798</c:v>
                </c:pt>
                <c:pt idx="42">
                  <c:v>-33.896628999999997</c:v>
                </c:pt>
                <c:pt idx="43">
                  <c:v>-34.480075999999997</c:v>
                </c:pt>
                <c:pt idx="44">
                  <c:v>-35.123305999999999</c:v>
                </c:pt>
                <c:pt idx="45">
                  <c:v>-35.731304000000002</c:v>
                </c:pt>
                <c:pt idx="46">
                  <c:v>-36.391917999999997</c:v>
                </c:pt>
                <c:pt idx="47">
                  <c:v>-37.095547000000003</c:v>
                </c:pt>
                <c:pt idx="48">
                  <c:v>-37.795009999999998</c:v>
                </c:pt>
                <c:pt idx="49">
                  <c:v>-38.557254999999998</c:v>
                </c:pt>
                <c:pt idx="50">
                  <c:v>-39.3521</c:v>
                </c:pt>
                <c:pt idx="51">
                  <c:v>-40.143925000000003</c:v>
                </c:pt>
                <c:pt idx="52">
                  <c:v>-40.974139999999998</c:v>
                </c:pt>
                <c:pt idx="53">
                  <c:v>-41.779834999999999</c:v>
                </c:pt>
                <c:pt idx="54">
                  <c:v>-42.526062000000003</c:v>
                </c:pt>
                <c:pt idx="55">
                  <c:v>-43.252048000000002</c:v>
                </c:pt>
                <c:pt idx="56">
                  <c:v>-43.962615999999997</c:v>
                </c:pt>
                <c:pt idx="57">
                  <c:v>-44.643959000000002</c:v>
                </c:pt>
                <c:pt idx="58">
                  <c:v>-45.314922000000003</c:v>
                </c:pt>
                <c:pt idx="59">
                  <c:v>-46.037849000000001</c:v>
                </c:pt>
                <c:pt idx="60">
                  <c:v>-46.780594000000001</c:v>
                </c:pt>
                <c:pt idx="61">
                  <c:v>-47.538196999999997</c:v>
                </c:pt>
                <c:pt idx="62">
                  <c:v>-48.268532</c:v>
                </c:pt>
                <c:pt idx="63">
                  <c:v>-48.943192000000003</c:v>
                </c:pt>
                <c:pt idx="64">
                  <c:v>-49.508277999999997</c:v>
                </c:pt>
                <c:pt idx="65">
                  <c:v>-49.932476000000001</c:v>
                </c:pt>
                <c:pt idx="66">
                  <c:v>-50.217373000000002</c:v>
                </c:pt>
                <c:pt idx="67">
                  <c:v>-50.428089</c:v>
                </c:pt>
                <c:pt idx="68">
                  <c:v>-50.549228999999997</c:v>
                </c:pt>
                <c:pt idx="69">
                  <c:v>-50.596553999999998</c:v>
                </c:pt>
                <c:pt idx="70">
                  <c:v>-50.603382000000003</c:v>
                </c:pt>
                <c:pt idx="71">
                  <c:v>-50.597831999999997</c:v>
                </c:pt>
                <c:pt idx="72">
                  <c:v>-50.510058999999998</c:v>
                </c:pt>
                <c:pt idx="73">
                  <c:v>-50.371132000000003</c:v>
                </c:pt>
                <c:pt idx="74">
                  <c:v>-50.231735</c:v>
                </c:pt>
                <c:pt idx="75">
                  <c:v>-50.070976000000002</c:v>
                </c:pt>
                <c:pt idx="76">
                  <c:v>-49.853489000000003</c:v>
                </c:pt>
                <c:pt idx="77">
                  <c:v>-49.674629000000003</c:v>
                </c:pt>
                <c:pt idx="78">
                  <c:v>-49.519032000000003</c:v>
                </c:pt>
                <c:pt idx="79">
                  <c:v>-49.37088</c:v>
                </c:pt>
                <c:pt idx="80">
                  <c:v>-49.190379999999998</c:v>
                </c:pt>
                <c:pt idx="81">
                  <c:v>-49.034992000000003</c:v>
                </c:pt>
                <c:pt idx="82">
                  <c:v>-48.844296</c:v>
                </c:pt>
                <c:pt idx="83">
                  <c:v>-48.656933000000002</c:v>
                </c:pt>
                <c:pt idx="84">
                  <c:v>-48.454945000000002</c:v>
                </c:pt>
                <c:pt idx="85">
                  <c:v>-48.269790999999998</c:v>
                </c:pt>
                <c:pt idx="86">
                  <c:v>-48.039337000000003</c:v>
                </c:pt>
                <c:pt idx="87">
                  <c:v>-47.856814999999997</c:v>
                </c:pt>
                <c:pt idx="88">
                  <c:v>-47.686374999999998</c:v>
                </c:pt>
                <c:pt idx="89">
                  <c:v>-47.516540999999997</c:v>
                </c:pt>
                <c:pt idx="90">
                  <c:v>-47.398693000000002</c:v>
                </c:pt>
                <c:pt idx="91">
                  <c:v>-47.347667999999999</c:v>
                </c:pt>
                <c:pt idx="92">
                  <c:v>-47.254040000000003</c:v>
                </c:pt>
                <c:pt idx="93">
                  <c:v>-47.138485000000003</c:v>
                </c:pt>
                <c:pt idx="94">
                  <c:v>-47.068984999999998</c:v>
                </c:pt>
                <c:pt idx="95">
                  <c:v>-47.003857000000004</c:v>
                </c:pt>
                <c:pt idx="96">
                  <c:v>-46.912810999999998</c:v>
                </c:pt>
                <c:pt idx="97">
                  <c:v>-46.862782000000003</c:v>
                </c:pt>
                <c:pt idx="98">
                  <c:v>-46.793953000000002</c:v>
                </c:pt>
                <c:pt idx="99">
                  <c:v>-46.595416999999998</c:v>
                </c:pt>
                <c:pt idx="100">
                  <c:v>-46.276313999999999</c:v>
                </c:pt>
                <c:pt idx="101">
                  <c:v>-45.920918</c:v>
                </c:pt>
                <c:pt idx="102">
                  <c:v>-45.458202</c:v>
                </c:pt>
                <c:pt idx="103">
                  <c:v>-44.980437999999999</c:v>
                </c:pt>
                <c:pt idx="104">
                  <c:v>-44.520144999999999</c:v>
                </c:pt>
                <c:pt idx="105">
                  <c:v>-44.142825999999999</c:v>
                </c:pt>
                <c:pt idx="106">
                  <c:v>-43.751033999999997</c:v>
                </c:pt>
                <c:pt idx="107">
                  <c:v>-43.382893000000003</c:v>
                </c:pt>
                <c:pt idx="108">
                  <c:v>-42.958275</c:v>
                </c:pt>
                <c:pt idx="109">
                  <c:v>-42.493915999999999</c:v>
                </c:pt>
                <c:pt idx="110">
                  <c:v>-41.931244</c:v>
                </c:pt>
                <c:pt idx="111">
                  <c:v>-41.290142000000003</c:v>
                </c:pt>
                <c:pt idx="112">
                  <c:v>-40.599964</c:v>
                </c:pt>
                <c:pt idx="113">
                  <c:v>-39.931282000000003</c:v>
                </c:pt>
                <c:pt idx="114">
                  <c:v>-39.241928000000001</c:v>
                </c:pt>
                <c:pt idx="115">
                  <c:v>-38.569298000000003</c:v>
                </c:pt>
                <c:pt idx="116">
                  <c:v>-37.954075000000003</c:v>
                </c:pt>
                <c:pt idx="117">
                  <c:v>-37.363048999999997</c:v>
                </c:pt>
                <c:pt idx="118">
                  <c:v>-36.786971999999999</c:v>
                </c:pt>
                <c:pt idx="119">
                  <c:v>-36.246257999999997</c:v>
                </c:pt>
                <c:pt idx="120">
                  <c:v>-35.730412000000001</c:v>
                </c:pt>
                <c:pt idx="121">
                  <c:v>-35.193984999999998</c:v>
                </c:pt>
                <c:pt idx="122">
                  <c:v>-34.643559000000003</c:v>
                </c:pt>
                <c:pt idx="123">
                  <c:v>-34.092742999999999</c:v>
                </c:pt>
                <c:pt idx="124">
                  <c:v>-33.516948999999997</c:v>
                </c:pt>
                <c:pt idx="125">
                  <c:v>-32.926228000000002</c:v>
                </c:pt>
                <c:pt idx="126">
                  <c:v>-32.333843000000002</c:v>
                </c:pt>
                <c:pt idx="127">
                  <c:v>-31.807407000000001</c:v>
                </c:pt>
                <c:pt idx="128">
                  <c:v>-31.308249</c:v>
                </c:pt>
                <c:pt idx="129">
                  <c:v>-30.849091000000001</c:v>
                </c:pt>
                <c:pt idx="130">
                  <c:v>-30.433350000000001</c:v>
                </c:pt>
                <c:pt idx="131">
                  <c:v>-30.075306000000001</c:v>
                </c:pt>
                <c:pt idx="132">
                  <c:v>-29.690462</c:v>
                </c:pt>
                <c:pt idx="133">
                  <c:v>-29.329567000000001</c:v>
                </c:pt>
                <c:pt idx="134">
                  <c:v>-28.996835999999998</c:v>
                </c:pt>
                <c:pt idx="135">
                  <c:v>-28.690297999999999</c:v>
                </c:pt>
                <c:pt idx="136">
                  <c:v>-28.394707</c:v>
                </c:pt>
                <c:pt idx="137">
                  <c:v>-28.107254000000001</c:v>
                </c:pt>
                <c:pt idx="138">
                  <c:v>-27.828379000000002</c:v>
                </c:pt>
                <c:pt idx="139">
                  <c:v>-27.566991999999999</c:v>
                </c:pt>
                <c:pt idx="140">
                  <c:v>-27.313566000000002</c:v>
                </c:pt>
                <c:pt idx="141">
                  <c:v>-27.109708999999999</c:v>
                </c:pt>
                <c:pt idx="142">
                  <c:v>-26.953609</c:v>
                </c:pt>
                <c:pt idx="143">
                  <c:v>-26.794806999999999</c:v>
                </c:pt>
                <c:pt idx="144">
                  <c:v>-26.647632999999999</c:v>
                </c:pt>
                <c:pt idx="145">
                  <c:v>-26.539648</c:v>
                </c:pt>
                <c:pt idx="146">
                  <c:v>-26.413694</c:v>
                </c:pt>
                <c:pt idx="147">
                  <c:v>-26.291090000000001</c:v>
                </c:pt>
                <c:pt idx="148">
                  <c:v>-26.207376</c:v>
                </c:pt>
                <c:pt idx="149">
                  <c:v>-26.139828000000001</c:v>
                </c:pt>
                <c:pt idx="150">
                  <c:v>-26.050280000000001</c:v>
                </c:pt>
                <c:pt idx="151">
                  <c:v>-25.973305</c:v>
                </c:pt>
                <c:pt idx="152">
                  <c:v>-25.910983999999999</c:v>
                </c:pt>
                <c:pt idx="153">
                  <c:v>-25.845704999999999</c:v>
                </c:pt>
                <c:pt idx="154">
                  <c:v>-25.794554000000002</c:v>
                </c:pt>
                <c:pt idx="155">
                  <c:v>-25.747463</c:v>
                </c:pt>
                <c:pt idx="156">
                  <c:v>-25.684135000000001</c:v>
                </c:pt>
                <c:pt idx="157">
                  <c:v>-25.609210999999998</c:v>
                </c:pt>
                <c:pt idx="158">
                  <c:v>-25.540458999999998</c:v>
                </c:pt>
                <c:pt idx="159">
                  <c:v>-25.451571000000001</c:v>
                </c:pt>
                <c:pt idx="160">
                  <c:v>-25.378914000000002</c:v>
                </c:pt>
                <c:pt idx="161">
                  <c:v>-25.345808000000002</c:v>
                </c:pt>
                <c:pt idx="162">
                  <c:v>-25.342745000000001</c:v>
                </c:pt>
                <c:pt idx="163">
                  <c:v>-25.361619999999998</c:v>
                </c:pt>
                <c:pt idx="164">
                  <c:v>-25.447057999999998</c:v>
                </c:pt>
                <c:pt idx="165">
                  <c:v>-25.578423000000001</c:v>
                </c:pt>
                <c:pt idx="166">
                  <c:v>-25.766120999999998</c:v>
                </c:pt>
                <c:pt idx="167">
                  <c:v>-26.033847999999999</c:v>
                </c:pt>
                <c:pt idx="168">
                  <c:v>-26.364182</c:v>
                </c:pt>
                <c:pt idx="169">
                  <c:v>-26.729932999999999</c:v>
                </c:pt>
                <c:pt idx="170">
                  <c:v>-27.125792000000001</c:v>
                </c:pt>
                <c:pt idx="171">
                  <c:v>-27.549724999999999</c:v>
                </c:pt>
                <c:pt idx="172">
                  <c:v>-27.986853</c:v>
                </c:pt>
                <c:pt idx="173">
                  <c:v>-28.433266</c:v>
                </c:pt>
                <c:pt idx="174">
                  <c:v>-28.945414</c:v>
                </c:pt>
                <c:pt idx="175">
                  <c:v>-29.582348</c:v>
                </c:pt>
                <c:pt idx="176">
                  <c:v>-30.271457999999999</c:v>
                </c:pt>
                <c:pt idx="177">
                  <c:v>-31.048323</c:v>
                </c:pt>
                <c:pt idx="178">
                  <c:v>-32.041060999999999</c:v>
                </c:pt>
                <c:pt idx="179">
                  <c:v>-33.185634999999998</c:v>
                </c:pt>
                <c:pt idx="180">
                  <c:v>-34.424610000000001</c:v>
                </c:pt>
                <c:pt idx="181">
                  <c:v>-35.912112999999998</c:v>
                </c:pt>
                <c:pt idx="182">
                  <c:v>-37.714378000000004</c:v>
                </c:pt>
                <c:pt idx="183">
                  <c:v>-39.696285000000003</c:v>
                </c:pt>
                <c:pt idx="184">
                  <c:v>-42.068638</c:v>
                </c:pt>
                <c:pt idx="185">
                  <c:v>-44.616985</c:v>
                </c:pt>
                <c:pt idx="186">
                  <c:v>-46.168827</c:v>
                </c:pt>
                <c:pt idx="187">
                  <c:v>-46.365009000000001</c:v>
                </c:pt>
                <c:pt idx="188">
                  <c:v>-45.315185999999997</c:v>
                </c:pt>
                <c:pt idx="189">
                  <c:v>-43.024563000000001</c:v>
                </c:pt>
                <c:pt idx="190">
                  <c:v>-39.809463999999998</c:v>
                </c:pt>
                <c:pt idx="191">
                  <c:v>-36.653571999999997</c:v>
                </c:pt>
                <c:pt idx="192">
                  <c:v>-34.052543999999997</c:v>
                </c:pt>
                <c:pt idx="193">
                  <c:v>-32.008823</c:v>
                </c:pt>
                <c:pt idx="194">
                  <c:v>-30.039490000000001</c:v>
                </c:pt>
                <c:pt idx="195">
                  <c:v>-28.346406999999999</c:v>
                </c:pt>
                <c:pt idx="196">
                  <c:v>-27.15513</c:v>
                </c:pt>
                <c:pt idx="197">
                  <c:v>-25.879124000000001</c:v>
                </c:pt>
                <c:pt idx="198">
                  <c:v>-24.639772000000001</c:v>
                </c:pt>
                <c:pt idx="199">
                  <c:v>-23.878592000000001</c:v>
                </c:pt>
                <c:pt idx="200">
                  <c:v>-23.296832999999999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26-407A-A578-F0807B1A2F67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0.01</c:v>
                </c:pt>
                <c:pt idx="1">
                  <c:v>8.9950000000000002E-2</c:v>
                </c:pt>
                <c:pt idx="2">
                  <c:v>0.1699</c:v>
                </c:pt>
                <c:pt idx="3">
                  <c:v>0.24984999999999999</c:v>
                </c:pt>
                <c:pt idx="4">
                  <c:v>0.32979999999999998</c:v>
                </c:pt>
                <c:pt idx="5">
                  <c:v>0.40975</c:v>
                </c:pt>
                <c:pt idx="6">
                  <c:v>0.48970000000000002</c:v>
                </c:pt>
                <c:pt idx="7">
                  <c:v>0.56964999999999999</c:v>
                </c:pt>
                <c:pt idx="8">
                  <c:v>0.64959999999999996</c:v>
                </c:pt>
                <c:pt idx="9">
                  <c:v>0.72955000000000003</c:v>
                </c:pt>
                <c:pt idx="10">
                  <c:v>0.8095</c:v>
                </c:pt>
                <c:pt idx="11">
                  <c:v>0.88944999999999996</c:v>
                </c:pt>
                <c:pt idx="12">
                  <c:v>0.96940000000000004</c:v>
                </c:pt>
                <c:pt idx="13">
                  <c:v>1.04935</c:v>
                </c:pt>
                <c:pt idx="14">
                  <c:v>1.1293</c:v>
                </c:pt>
                <c:pt idx="15">
                  <c:v>1.2092499999999999</c:v>
                </c:pt>
                <c:pt idx="16">
                  <c:v>1.2891999999999999</c:v>
                </c:pt>
                <c:pt idx="17">
                  <c:v>1.3691500000000001</c:v>
                </c:pt>
                <c:pt idx="18">
                  <c:v>1.4491000000000001</c:v>
                </c:pt>
                <c:pt idx="19">
                  <c:v>1.52905</c:v>
                </c:pt>
                <c:pt idx="20">
                  <c:v>1.609</c:v>
                </c:pt>
                <c:pt idx="21">
                  <c:v>1.68895</c:v>
                </c:pt>
                <c:pt idx="22">
                  <c:v>1.7688999999999999</c:v>
                </c:pt>
                <c:pt idx="23">
                  <c:v>1.8488500000000001</c:v>
                </c:pt>
                <c:pt idx="24">
                  <c:v>1.9288000000000001</c:v>
                </c:pt>
                <c:pt idx="25">
                  <c:v>2.00875</c:v>
                </c:pt>
                <c:pt idx="26">
                  <c:v>2.0886999999999998</c:v>
                </c:pt>
                <c:pt idx="27">
                  <c:v>2.16865</c:v>
                </c:pt>
                <c:pt idx="28">
                  <c:v>2.2486000000000002</c:v>
                </c:pt>
                <c:pt idx="29">
                  <c:v>2.3285499999999999</c:v>
                </c:pt>
                <c:pt idx="30">
                  <c:v>2.4085000000000001</c:v>
                </c:pt>
                <c:pt idx="31">
                  <c:v>2.4884499999999998</c:v>
                </c:pt>
                <c:pt idx="32">
                  <c:v>2.5684</c:v>
                </c:pt>
                <c:pt idx="33">
                  <c:v>2.6483500000000002</c:v>
                </c:pt>
                <c:pt idx="34">
                  <c:v>2.7282999999999999</c:v>
                </c:pt>
                <c:pt idx="35">
                  <c:v>2.8082500000000001</c:v>
                </c:pt>
                <c:pt idx="36">
                  <c:v>2.8881999999999999</c:v>
                </c:pt>
                <c:pt idx="37">
                  <c:v>2.9681500000000001</c:v>
                </c:pt>
                <c:pt idx="38">
                  <c:v>3.0480999999999998</c:v>
                </c:pt>
                <c:pt idx="39">
                  <c:v>3.12805</c:v>
                </c:pt>
                <c:pt idx="40">
                  <c:v>3.2080000000000002</c:v>
                </c:pt>
                <c:pt idx="41">
                  <c:v>3.2879499999999999</c:v>
                </c:pt>
                <c:pt idx="42">
                  <c:v>3.3679000000000001</c:v>
                </c:pt>
                <c:pt idx="43">
                  <c:v>3.4478499999999999</c:v>
                </c:pt>
                <c:pt idx="44">
                  <c:v>3.5278</c:v>
                </c:pt>
                <c:pt idx="45">
                  <c:v>3.6077499999999998</c:v>
                </c:pt>
                <c:pt idx="46">
                  <c:v>3.6877</c:v>
                </c:pt>
                <c:pt idx="47">
                  <c:v>3.7676500000000002</c:v>
                </c:pt>
                <c:pt idx="48">
                  <c:v>3.8475999999999999</c:v>
                </c:pt>
                <c:pt idx="49">
                  <c:v>3.9275500000000001</c:v>
                </c:pt>
                <c:pt idx="50">
                  <c:v>4.0075000000000003</c:v>
                </c:pt>
                <c:pt idx="51">
                  <c:v>4.0874499999999996</c:v>
                </c:pt>
                <c:pt idx="52">
                  <c:v>4.1673999999999998</c:v>
                </c:pt>
                <c:pt idx="53">
                  <c:v>4.24735</c:v>
                </c:pt>
                <c:pt idx="54">
                  <c:v>4.3273000000000001</c:v>
                </c:pt>
                <c:pt idx="55">
                  <c:v>4.4072500000000003</c:v>
                </c:pt>
                <c:pt idx="56">
                  <c:v>4.4871999999999996</c:v>
                </c:pt>
                <c:pt idx="57">
                  <c:v>4.5671499999999998</c:v>
                </c:pt>
                <c:pt idx="58">
                  <c:v>4.6471</c:v>
                </c:pt>
                <c:pt idx="59">
                  <c:v>4.7270500000000002</c:v>
                </c:pt>
                <c:pt idx="60">
                  <c:v>4.8070000000000004</c:v>
                </c:pt>
                <c:pt idx="61">
                  <c:v>4.8869499999999997</c:v>
                </c:pt>
                <c:pt idx="62">
                  <c:v>4.9668999999999999</c:v>
                </c:pt>
                <c:pt idx="63">
                  <c:v>5.0468500000000001</c:v>
                </c:pt>
                <c:pt idx="64">
                  <c:v>5.1268000000000002</c:v>
                </c:pt>
                <c:pt idx="65">
                  <c:v>5.2067500000000004</c:v>
                </c:pt>
                <c:pt idx="66">
                  <c:v>5.2866999999999997</c:v>
                </c:pt>
                <c:pt idx="67">
                  <c:v>5.3666499999999999</c:v>
                </c:pt>
                <c:pt idx="68">
                  <c:v>5.4466000000000001</c:v>
                </c:pt>
                <c:pt idx="69">
                  <c:v>5.5265500000000003</c:v>
                </c:pt>
                <c:pt idx="70">
                  <c:v>5.6064999999999996</c:v>
                </c:pt>
                <c:pt idx="71">
                  <c:v>5.6864499999999998</c:v>
                </c:pt>
                <c:pt idx="72">
                  <c:v>5.7664</c:v>
                </c:pt>
                <c:pt idx="73">
                  <c:v>5.8463500000000002</c:v>
                </c:pt>
                <c:pt idx="74">
                  <c:v>5.9263000000000003</c:v>
                </c:pt>
                <c:pt idx="75">
                  <c:v>6.0062499999999996</c:v>
                </c:pt>
                <c:pt idx="76">
                  <c:v>6.0861999999999998</c:v>
                </c:pt>
                <c:pt idx="77">
                  <c:v>6.16615</c:v>
                </c:pt>
                <c:pt idx="78">
                  <c:v>6.2461000000000002</c:v>
                </c:pt>
                <c:pt idx="79">
                  <c:v>6.3260500000000004</c:v>
                </c:pt>
                <c:pt idx="80">
                  <c:v>6.4059999999999997</c:v>
                </c:pt>
                <c:pt idx="81">
                  <c:v>6.4859499999999999</c:v>
                </c:pt>
                <c:pt idx="82">
                  <c:v>6.5659000000000001</c:v>
                </c:pt>
                <c:pt idx="83">
                  <c:v>6.6458500000000003</c:v>
                </c:pt>
                <c:pt idx="84">
                  <c:v>6.7257999999999996</c:v>
                </c:pt>
                <c:pt idx="85">
                  <c:v>6.8057499999999997</c:v>
                </c:pt>
                <c:pt idx="86">
                  <c:v>6.8856999999999999</c:v>
                </c:pt>
                <c:pt idx="87">
                  <c:v>6.9656500000000001</c:v>
                </c:pt>
                <c:pt idx="88">
                  <c:v>7.0456000000000003</c:v>
                </c:pt>
                <c:pt idx="89">
                  <c:v>7.1255499999999996</c:v>
                </c:pt>
                <c:pt idx="90">
                  <c:v>7.2054999999999998</c:v>
                </c:pt>
                <c:pt idx="91">
                  <c:v>7.28545</c:v>
                </c:pt>
                <c:pt idx="92">
                  <c:v>7.3654000000000002</c:v>
                </c:pt>
                <c:pt idx="93">
                  <c:v>7.4453500000000004</c:v>
                </c:pt>
                <c:pt idx="94">
                  <c:v>7.5252999999999997</c:v>
                </c:pt>
                <c:pt idx="95">
                  <c:v>7.6052499999999998</c:v>
                </c:pt>
                <c:pt idx="96">
                  <c:v>7.6852</c:v>
                </c:pt>
                <c:pt idx="97">
                  <c:v>7.7651500000000002</c:v>
                </c:pt>
                <c:pt idx="98">
                  <c:v>7.8451000000000004</c:v>
                </c:pt>
                <c:pt idx="99">
                  <c:v>7.9250499999999997</c:v>
                </c:pt>
                <c:pt idx="100">
                  <c:v>8.0050000000000008</c:v>
                </c:pt>
                <c:pt idx="101">
                  <c:v>8.0849499999999992</c:v>
                </c:pt>
                <c:pt idx="102">
                  <c:v>8.1648999999999994</c:v>
                </c:pt>
                <c:pt idx="103">
                  <c:v>8.2448499999999996</c:v>
                </c:pt>
                <c:pt idx="104">
                  <c:v>8.3247999999999998</c:v>
                </c:pt>
                <c:pt idx="105">
                  <c:v>8.4047499999999999</c:v>
                </c:pt>
                <c:pt idx="106">
                  <c:v>8.4847000000000001</c:v>
                </c:pt>
                <c:pt idx="107">
                  <c:v>8.5646500000000003</c:v>
                </c:pt>
                <c:pt idx="108">
                  <c:v>8.6446000000000005</c:v>
                </c:pt>
                <c:pt idx="109">
                  <c:v>8.7245500000000007</c:v>
                </c:pt>
                <c:pt idx="110">
                  <c:v>8.8045000000000009</c:v>
                </c:pt>
                <c:pt idx="111">
                  <c:v>8.8844499999999993</c:v>
                </c:pt>
                <c:pt idx="112">
                  <c:v>8.9643999999999995</c:v>
                </c:pt>
                <c:pt idx="113">
                  <c:v>9.0443499999999997</c:v>
                </c:pt>
                <c:pt idx="114">
                  <c:v>9.1242999999999999</c:v>
                </c:pt>
                <c:pt idx="115">
                  <c:v>9.20425</c:v>
                </c:pt>
                <c:pt idx="116">
                  <c:v>9.2842000000000002</c:v>
                </c:pt>
                <c:pt idx="117">
                  <c:v>9.3641500000000004</c:v>
                </c:pt>
                <c:pt idx="118">
                  <c:v>9.4441000000000006</c:v>
                </c:pt>
                <c:pt idx="119">
                  <c:v>9.5240500000000008</c:v>
                </c:pt>
                <c:pt idx="120">
                  <c:v>9.6039999999999992</c:v>
                </c:pt>
                <c:pt idx="121">
                  <c:v>9.6839499999999994</c:v>
                </c:pt>
                <c:pt idx="122">
                  <c:v>9.7638999999999996</c:v>
                </c:pt>
                <c:pt idx="123">
                  <c:v>9.8438499999999998</c:v>
                </c:pt>
                <c:pt idx="124">
                  <c:v>9.9238</c:v>
                </c:pt>
                <c:pt idx="125">
                  <c:v>10.00375</c:v>
                </c:pt>
                <c:pt idx="126">
                  <c:v>10.0837</c:v>
                </c:pt>
                <c:pt idx="127">
                  <c:v>10.163650000000001</c:v>
                </c:pt>
                <c:pt idx="128">
                  <c:v>10.243600000000001</c:v>
                </c:pt>
                <c:pt idx="129">
                  <c:v>10.323549999999999</c:v>
                </c:pt>
                <c:pt idx="130">
                  <c:v>10.403499999999999</c:v>
                </c:pt>
                <c:pt idx="131">
                  <c:v>10.483449999999999</c:v>
                </c:pt>
                <c:pt idx="132">
                  <c:v>10.5634</c:v>
                </c:pt>
                <c:pt idx="133">
                  <c:v>10.64335</c:v>
                </c:pt>
                <c:pt idx="134">
                  <c:v>10.7233</c:v>
                </c:pt>
                <c:pt idx="135">
                  <c:v>10.80325</c:v>
                </c:pt>
                <c:pt idx="136">
                  <c:v>10.8832</c:v>
                </c:pt>
                <c:pt idx="137">
                  <c:v>10.963150000000001</c:v>
                </c:pt>
                <c:pt idx="138">
                  <c:v>11.043100000000001</c:v>
                </c:pt>
                <c:pt idx="139">
                  <c:v>11.123049999999999</c:v>
                </c:pt>
                <c:pt idx="140">
                  <c:v>11.202999999999999</c:v>
                </c:pt>
                <c:pt idx="141">
                  <c:v>11.28295</c:v>
                </c:pt>
                <c:pt idx="142">
                  <c:v>11.3629</c:v>
                </c:pt>
                <c:pt idx="143">
                  <c:v>11.44285</c:v>
                </c:pt>
                <c:pt idx="144">
                  <c:v>11.5228</c:v>
                </c:pt>
                <c:pt idx="145">
                  <c:v>11.60275</c:v>
                </c:pt>
                <c:pt idx="146">
                  <c:v>11.682700000000001</c:v>
                </c:pt>
                <c:pt idx="147">
                  <c:v>11.762650000000001</c:v>
                </c:pt>
                <c:pt idx="148">
                  <c:v>11.842599999999999</c:v>
                </c:pt>
                <c:pt idx="149">
                  <c:v>11.922549999999999</c:v>
                </c:pt>
                <c:pt idx="150">
                  <c:v>12.0025</c:v>
                </c:pt>
                <c:pt idx="151">
                  <c:v>12.08245</c:v>
                </c:pt>
                <c:pt idx="152">
                  <c:v>12.1624</c:v>
                </c:pt>
                <c:pt idx="153">
                  <c:v>12.24235</c:v>
                </c:pt>
                <c:pt idx="154">
                  <c:v>12.3223</c:v>
                </c:pt>
                <c:pt idx="155">
                  <c:v>12.40225</c:v>
                </c:pt>
                <c:pt idx="156">
                  <c:v>12.482200000000001</c:v>
                </c:pt>
                <c:pt idx="157">
                  <c:v>12.562150000000001</c:v>
                </c:pt>
                <c:pt idx="158">
                  <c:v>12.642099999999999</c:v>
                </c:pt>
                <c:pt idx="159">
                  <c:v>12.722049999999999</c:v>
                </c:pt>
                <c:pt idx="160">
                  <c:v>12.802</c:v>
                </c:pt>
                <c:pt idx="161">
                  <c:v>12.88195</c:v>
                </c:pt>
                <c:pt idx="162">
                  <c:v>12.9619</c:v>
                </c:pt>
                <c:pt idx="163">
                  <c:v>13.04185</c:v>
                </c:pt>
                <c:pt idx="164">
                  <c:v>13.1218</c:v>
                </c:pt>
                <c:pt idx="165">
                  <c:v>13.201750000000001</c:v>
                </c:pt>
                <c:pt idx="166">
                  <c:v>13.281700000000001</c:v>
                </c:pt>
                <c:pt idx="167">
                  <c:v>13.361649999999999</c:v>
                </c:pt>
                <c:pt idx="168">
                  <c:v>13.441599999999999</c:v>
                </c:pt>
                <c:pt idx="169">
                  <c:v>13.52155</c:v>
                </c:pt>
                <c:pt idx="170">
                  <c:v>13.6015</c:v>
                </c:pt>
                <c:pt idx="171">
                  <c:v>13.68145</c:v>
                </c:pt>
                <c:pt idx="172">
                  <c:v>13.7614</c:v>
                </c:pt>
                <c:pt idx="173">
                  <c:v>13.84135</c:v>
                </c:pt>
                <c:pt idx="174">
                  <c:v>13.9213</c:v>
                </c:pt>
                <c:pt idx="175">
                  <c:v>14.001250000000001</c:v>
                </c:pt>
                <c:pt idx="176">
                  <c:v>14.081200000000001</c:v>
                </c:pt>
                <c:pt idx="177">
                  <c:v>14.161149999999999</c:v>
                </c:pt>
                <c:pt idx="178">
                  <c:v>14.241099999999999</c:v>
                </c:pt>
                <c:pt idx="179">
                  <c:v>14.32105</c:v>
                </c:pt>
                <c:pt idx="180">
                  <c:v>14.401</c:v>
                </c:pt>
                <c:pt idx="181">
                  <c:v>14.48095</c:v>
                </c:pt>
                <c:pt idx="182">
                  <c:v>14.5609</c:v>
                </c:pt>
                <c:pt idx="183">
                  <c:v>14.64085</c:v>
                </c:pt>
                <c:pt idx="184">
                  <c:v>14.720800000000001</c:v>
                </c:pt>
                <c:pt idx="185">
                  <c:v>14.800750000000001</c:v>
                </c:pt>
                <c:pt idx="186">
                  <c:v>14.880699999999999</c:v>
                </c:pt>
                <c:pt idx="187">
                  <c:v>14.960649999999999</c:v>
                </c:pt>
                <c:pt idx="188">
                  <c:v>15.0406</c:v>
                </c:pt>
                <c:pt idx="189">
                  <c:v>15.12055</c:v>
                </c:pt>
                <c:pt idx="190">
                  <c:v>15.2005</c:v>
                </c:pt>
                <c:pt idx="191">
                  <c:v>15.28045</c:v>
                </c:pt>
                <c:pt idx="192">
                  <c:v>15.3604</c:v>
                </c:pt>
                <c:pt idx="193">
                  <c:v>15.44035</c:v>
                </c:pt>
                <c:pt idx="194">
                  <c:v>15.520300000000001</c:v>
                </c:pt>
                <c:pt idx="195">
                  <c:v>15.600250000000001</c:v>
                </c:pt>
                <c:pt idx="196">
                  <c:v>15.680199999999999</c:v>
                </c:pt>
                <c:pt idx="197">
                  <c:v>15.760149999999999</c:v>
                </c:pt>
                <c:pt idx="198">
                  <c:v>15.8401</c:v>
                </c:pt>
                <c:pt idx="199">
                  <c:v>15.92005</c:v>
                </c:pt>
                <c:pt idx="200">
                  <c:v>16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-64.866637999999995</c:v>
                </c:pt>
                <c:pt idx="1">
                  <c:v>-57.562491999999999</c:v>
                </c:pt>
                <c:pt idx="2">
                  <c:v>-49.682518000000002</c:v>
                </c:pt>
                <c:pt idx="3">
                  <c:v>-41.692207000000003</c:v>
                </c:pt>
                <c:pt idx="4">
                  <c:v>-37.465651999999999</c:v>
                </c:pt>
                <c:pt idx="5">
                  <c:v>-35.362709000000002</c:v>
                </c:pt>
                <c:pt idx="6">
                  <c:v>-35.031792000000003</c:v>
                </c:pt>
                <c:pt idx="7">
                  <c:v>-35.223891999999999</c:v>
                </c:pt>
                <c:pt idx="8">
                  <c:v>-35.634399000000002</c:v>
                </c:pt>
                <c:pt idx="9">
                  <c:v>-36.190196999999998</c:v>
                </c:pt>
                <c:pt idx="10">
                  <c:v>-36.607543999999997</c:v>
                </c:pt>
                <c:pt idx="11">
                  <c:v>-36.805298000000001</c:v>
                </c:pt>
                <c:pt idx="12">
                  <c:v>-36.921021000000003</c:v>
                </c:pt>
                <c:pt idx="13">
                  <c:v>-36.979458000000001</c:v>
                </c:pt>
                <c:pt idx="14">
                  <c:v>-36.980831000000002</c:v>
                </c:pt>
                <c:pt idx="15">
                  <c:v>-37.096133999999999</c:v>
                </c:pt>
                <c:pt idx="16">
                  <c:v>-37.601832999999999</c:v>
                </c:pt>
                <c:pt idx="17">
                  <c:v>-38.559184999999999</c:v>
                </c:pt>
                <c:pt idx="18">
                  <c:v>-39.900517000000001</c:v>
                </c:pt>
                <c:pt idx="19">
                  <c:v>-41.568916000000002</c:v>
                </c:pt>
                <c:pt idx="20">
                  <c:v>-43.641727000000003</c:v>
                </c:pt>
                <c:pt idx="21">
                  <c:v>-46.397503</c:v>
                </c:pt>
                <c:pt idx="22">
                  <c:v>-50.118141000000001</c:v>
                </c:pt>
                <c:pt idx="23">
                  <c:v>-55.484820999999997</c:v>
                </c:pt>
                <c:pt idx="24">
                  <c:v>-57.673076999999999</c:v>
                </c:pt>
                <c:pt idx="25">
                  <c:v>-58.611052999999998</c:v>
                </c:pt>
                <c:pt idx="26">
                  <c:v>-57.840480999999997</c:v>
                </c:pt>
                <c:pt idx="27">
                  <c:v>-55.633938000000001</c:v>
                </c:pt>
                <c:pt idx="28">
                  <c:v>-51.071021999999999</c:v>
                </c:pt>
                <c:pt idx="29">
                  <c:v>-48.79945</c:v>
                </c:pt>
                <c:pt idx="30">
                  <c:v>-46.826644999999999</c:v>
                </c:pt>
                <c:pt idx="31">
                  <c:v>-45.511142999999997</c:v>
                </c:pt>
                <c:pt idx="32">
                  <c:v>-44.076847000000001</c:v>
                </c:pt>
                <c:pt idx="33">
                  <c:v>-42.542178999999997</c:v>
                </c:pt>
                <c:pt idx="34">
                  <c:v>-41.116348000000002</c:v>
                </c:pt>
                <c:pt idx="35">
                  <c:v>-39.782513000000002</c:v>
                </c:pt>
                <c:pt idx="36">
                  <c:v>-38.316502</c:v>
                </c:pt>
                <c:pt idx="37">
                  <c:v>-36.821559999999998</c:v>
                </c:pt>
                <c:pt idx="38">
                  <c:v>-35.500114000000004</c:v>
                </c:pt>
                <c:pt idx="39">
                  <c:v>-34.240124000000002</c:v>
                </c:pt>
                <c:pt idx="40">
                  <c:v>-32.999465999999998</c:v>
                </c:pt>
                <c:pt idx="41">
                  <c:v>-31.865376000000001</c:v>
                </c:pt>
                <c:pt idx="42">
                  <c:v>-30.868756999999999</c:v>
                </c:pt>
                <c:pt idx="43">
                  <c:v>-29.928518</c:v>
                </c:pt>
                <c:pt idx="44">
                  <c:v>-29.053872999999999</c:v>
                </c:pt>
                <c:pt idx="45">
                  <c:v>-28.344532000000001</c:v>
                </c:pt>
                <c:pt idx="46">
                  <c:v>-27.680358999999999</c:v>
                </c:pt>
                <c:pt idx="47">
                  <c:v>-27.060601999999999</c:v>
                </c:pt>
                <c:pt idx="48">
                  <c:v>-26.498249000000001</c:v>
                </c:pt>
                <c:pt idx="49">
                  <c:v>-26.014914999999998</c:v>
                </c:pt>
                <c:pt idx="50">
                  <c:v>-25.553706999999999</c:v>
                </c:pt>
                <c:pt idx="51">
                  <c:v>-25.115499</c:v>
                </c:pt>
                <c:pt idx="52">
                  <c:v>-24.731798000000001</c:v>
                </c:pt>
                <c:pt idx="53">
                  <c:v>-24.379034000000001</c:v>
                </c:pt>
                <c:pt idx="54">
                  <c:v>-24.032865999999999</c:v>
                </c:pt>
                <c:pt idx="55">
                  <c:v>-23.684329999999999</c:v>
                </c:pt>
                <c:pt idx="56">
                  <c:v>-23.386134999999999</c:v>
                </c:pt>
                <c:pt idx="57">
                  <c:v>-23.107444999999998</c:v>
                </c:pt>
                <c:pt idx="58">
                  <c:v>-22.842196000000001</c:v>
                </c:pt>
                <c:pt idx="59">
                  <c:v>-22.618773000000001</c:v>
                </c:pt>
                <c:pt idx="60">
                  <c:v>-22.446625000000001</c:v>
                </c:pt>
                <c:pt idx="61">
                  <c:v>-22.28257</c:v>
                </c:pt>
                <c:pt idx="62">
                  <c:v>-22.129669</c:v>
                </c:pt>
                <c:pt idx="63">
                  <c:v>-22.002027999999999</c:v>
                </c:pt>
                <c:pt idx="64">
                  <c:v>-21.889424999999999</c:v>
                </c:pt>
                <c:pt idx="65">
                  <c:v>-21.759491000000001</c:v>
                </c:pt>
                <c:pt idx="66">
                  <c:v>-21.635324000000001</c:v>
                </c:pt>
                <c:pt idx="67">
                  <c:v>-21.524895000000001</c:v>
                </c:pt>
                <c:pt idx="68">
                  <c:v>-21.388598999999999</c:v>
                </c:pt>
                <c:pt idx="69">
                  <c:v>-21.238018</c:v>
                </c:pt>
                <c:pt idx="70">
                  <c:v>-21.10886</c:v>
                </c:pt>
                <c:pt idx="71">
                  <c:v>-20.977011000000001</c:v>
                </c:pt>
                <c:pt idx="72">
                  <c:v>-20.832792000000001</c:v>
                </c:pt>
                <c:pt idx="73">
                  <c:v>-20.713099</c:v>
                </c:pt>
                <c:pt idx="74">
                  <c:v>-20.604239</c:v>
                </c:pt>
                <c:pt idx="75">
                  <c:v>-20.487047</c:v>
                </c:pt>
                <c:pt idx="76">
                  <c:v>-20.376427</c:v>
                </c:pt>
                <c:pt idx="77">
                  <c:v>-20.292393000000001</c:v>
                </c:pt>
                <c:pt idx="78">
                  <c:v>-20.213761999999999</c:v>
                </c:pt>
                <c:pt idx="79">
                  <c:v>-20.120792000000002</c:v>
                </c:pt>
                <c:pt idx="80">
                  <c:v>-20.057421000000001</c:v>
                </c:pt>
                <c:pt idx="81">
                  <c:v>-20.021595000000001</c:v>
                </c:pt>
                <c:pt idx="82">
                  <c:v>-19.96508</c:v>
                </c:pt>
                <c:pt idx="83">
                  <c:v>-19.916588000000001</c:v>
                </c:pt>
                <c:pt idx="84">
                  <c:v>-19.916074999999999</c:v>
                </c:pt>
                <c:pt idx="85">
                  <c:v>-19.905535</c:v>
                </c:pt>
                <c:pt idx="86">
                  <c:v>-19.869752999999999</c:v>
                </c:pt>
                <c:pt idx="87">
                  <c:v>-19.872226999999999</c:v>
                </c:pt>
                <c:pt idx="88">
                  <c:v>-19.930440999999998</c:v>
                </c:pt>
                <c:pt idx="89">
                  <c:v>-19.936053999999999</c:v>
                </c:pt>
                <c:pt idx="90">
                  <c:v>-19.926970000000001</c:v>
                </c:pt>
                <c:pt idx="91">
                  <c:v>-19.979649999999999</c:v>
                </c:pt>
                <c:pt idx="92">
                  <c:v>-20.037872</c:v>
                </c:pt>
                <c:pt idx="93">
                  <c:v>-20.057829000000002</c:v>
                </c:pt>
                <c:pt idx="94">
                  <c:v>-20.123472</c:v>
                </c:pt>
                <c:pt idx="95">
                  <c:v>-20.232047999999999</c:v>
                </c:pt>
                <c:pt idx="96">
                  <c:v>-20.317709000000001</c:v>
                </c:pt>
                <c:pt idx="97">
                  <c:v>-20.395916</c:v>
                </c:pt>
                <c:pt idx="98">
                  <c:v>-20.495256000000001</c:v>
                </c:pt>
                <c:pt idx="99">
                  <c:v>-20.612579</c:v>
                </c:pt>
                <c:pt idx="100">
                  <c:v>-20.707232999999999</c:v>
                </c:pt>
                <c:pt idx="101">
                  <c:v>-20.799526</c:v>
                </c:pt>
                <c:pt idx="102">
                  <c:v>-20.905100000000001</c:v>
                </c:pt>
                <c:pt idx="103">
                  <c:v>-20.978145999999999</c:v>
                </c:pt>
                <c:pt idx="104">
                  <c:v>-21.019957999999999</c:v>
                </c:pt>
                <c:pt idx="105">
                  <c:v>-21.087444000000001</c:v>
                </c:pt>
                <c:pt idx="106">
                  <c:v>-21.161131000000001</c:v>
                </c:pt>
                <c:pt idx="107">
                  <c:v>-21.225245999999999</c:v>
                </c:pt>
                <c:pt idx="108">
                  <c:v>-21.296628999999999</c:v>
                </c:pt>
                <c:pt idx="109">
                  <c:v>-21.389970999999999</c:v>
                </c:pt>
                <c:pt idx="110">
                  <c:v>-21.469346999999999</c:v>
                </c:pt>
                <c:pt idx="111">
                  <c:v>-21.559449999999998</c:v>
                </c:pt>
                <c:pt idx="112">
                  <c:v>-21.680091999999998</c:v>
                </c:pt>
                <c:pt idx="113">
                  <c:v>-21.831558000000001</c:v>
                </c:pt>
                <c:pt idx="114">
                  <c:v>-21.991351999999999</c:v>
                </c:pt>
                <c:pt idx="115">
                  <c:v>-22.173193000000001</c:v>
                </c:pt>
                <c:pt idx="116">
                  <c:v>-22.371117000000002</c:v>
                </c:pt>
                <c:pt idx="117">
                  <c:v>-22.582321</c:v>
                </c:pt>
                <c:pt idx="118">
                  <c:v>-22.822956000000001</c:v>
                </c:pt>
                <c:pt idx="119">
                  <c:v>-23.104451999999998</c:v>
                </c:pt>
                <c:pt idx="120">
                  <c:v>-23.421852000000001</c:v>
                </c:pt>
                <c:pt idx="121">
                  <c:v>-23.758420999999998</c:v>
                </c:pt>
                <c:pt idx="122">
                  <c:v>-24.105173000000001</c:v>
                </c:pt>
                <c:pt idx="123">
                  <c:v>-24.471848000000001</c:v>
                </c:pt>
                <c:pt idx="124">
                  <c:v>-24.872039999999998</c:v>
                </c:pt>
                <c:pt idx="125">
                  <c:v>-25.291878000000001</c:v>
                </c:pt>
                <c:pt idx="126">
                  <c:v>-25.734096999999998</c:v>
                </c:pt>
                <c:pt idx="127">
                  <c:v>-26.171858</c:v>
                </c:pt>
                <c:pt idx="128">
                  <c:v>-26.598614000000001</c:v>
                </c:pt>
                <c:pt idx="129">
                  <c:v>-26.985372999999999</c:v>
                </c:pt>
                <c:pt idx="130">
                  <c:v>-27.351738000000001</c:v>
                </c:pt>
                <c:pt idx="131">
                  <c:v>-27.660520999999999</c:v>
                </c:pt>
                <c:pt idx="132">
                  <c:v>-27.967016000000001</c:v>
                </c:pt>
                <c:pt idx="133">
                  <c:v>-28.187206</c:v>
                </c:pt>
                <c:pt idx="134">
                  <c:v>-28.351472999999999</c:v>
                </c:pt>
                <c:pt idx="135">
                  <c:v>-28.43648</c:v>
                </c:pt>
                <c:pt idx="136">
                  <c:v>-28.451946</c:v>
                </c:pt>
                <c:pt idx="137">
                  <c:v>-28.354600999999999</c:v>
                </c:pt>
                <c:pt idx="138">
                  <c:v>-28.250422</c:v>
                </c:pt>
                <c:pt idx="139">
                  <c:v>-28.069326</c:v>
                </c:pt>
                <c:pt idx="140">
                  <c:v>-27.83079</c:v>
                </c:pt>
                <c:pt idx="141">
                  <c:v>-27.581430000000001</c:v>
                </c:pt>
                <c:pt idx="142">
                  <c:v>-27.312891</c:v>
                </c:pt>
                <c:pt idx="143">
                  <c:v>-26.963595999999999</c:v>
                </c:pt>
                <c:pt idx="144">
                  <c:v>-26.607294</c:v>
                </c:pt>
                <c:pt idx="145">
                  <c:v>-26.259352</c:v>
                </c:pt>
                <c:pt idx="146">
                  <c:v>-25.872347000000001</c:v>
                </c:pt>
                <c:pt idx="147">
                  <c:v>-25.447638000000001</c:v>
                </c:pt>
                <c:pt idx="148">
                  <c:v>-25.063692</c:v>
                </c:pt>
                <c:pt idx="149">
                  <c:v>-24.678477999999998</c:v>
                </c:pt>
                <c:pt idx="150">
                  <c:v>-24.260266999999999</c:v>
                </c:pt>
                <c:pt idx="151">
                  <c:v>-23.855588999999998</c:v>
                </c:pt>
                <c:pt idx="152">
                  <c:v>-23.489156999999999</c:v>
                </c:pt>
                <c:pt idx="153">
                  <c:v>-23.089725000000001</c:v>
                </c:pt>
                <c:pt idx="154">
                  <c:v>-22.678636999999998</c:v>
                </c:pt>
                <c:pt idx="155">
                  <c:v>-22.271543999999999</c:v>
                </c:pt>
                <c:pt idx="156">
                  <c:v>-21.849534999999999</c:v>
                </c:pt>
                <c:pt idx="157">
                  <c:v>-21.404675000000001</c:v>
                </c:pt>
                <c:pt idx="158">
                  <c:v>-20.952318000000002</c:v>
                </c:pt>
                <c:pt idx="159">
                  <c:v>-20.501261</c:v>
                </c:pt>
                <c:pt idx="160">
                  <c:v>-20.030843999999998</c:v>
                </c:pt>
                <c:pt idx="161">
                  <c:v>-19.544134</c:v>
                </c:pt>
                <c:pt idx="162">
                  <c:v>-19.050384999999999</c:v>
                </c:pt>
                <c:pt idx="163">
                  <c:v>-18.553722</c:v>
                </c:pt>
                <c:pt idx="164">
                  <c:v>-18.020721000000002</c:v>
                </c:pt>
                <c:pt idx="165">
                  <c:v>-17.498629000000001</c:v>
                </c:pt>
                <c:pt idx="166">
                  <c:v>-16.971737000000001</c:v>
                </c:pt>
                <c:pt idx="167">
                  <c:v>-16.432887999999998</c:v>
                </c:pt>
                <c:pt idx="168">
                  <c:v>-15.873827</c:v>
                </c:pt>
                <c:pt idx="169">
                  <c:v>-15.340306</c:v>
                </c:pt>
                <c:pt idx="170">
                  <c:v>-14.782273999999999</c:v>
                </c:pt>
                <c:pt idx="171">
                  <c:v>-14.239659</c:v>
                </c:pt>
                <c:pt idx="172">
                  <c:v>-13.725977</c:v>
                </c:pt>
                <c:pt idx="173">
                  <c:v>-13.249017</c:v>
                </c:pt>
                <c:pt idx="174">
                  <c:v>-12.766177000000001</c:v>
                </c:pt>
                <c:pt idx="175">
                  <c:v>-12.310143</c:v>
                </c:pt>
                <c:pt idx="176">
                  <c:v>-11.891035</c:v>
                </c:pt>
                <c:pt idx="177">
                  <c:v>-11.502359999999999</c:v>
                </c:pt>
                <c:pt idx="178">
                  <c:v>-11.148308</c:v>
                </c:pt>
                <c:pt idx="179">
                  <c:v>-10.870222</c:v>
                </c:pt>
                <c:pt idx="180">
                  <c:v>-10.685617000000001</c:v>
                </c:pt>
                <c:pt idx="181">
                  <c:v>-10.598907000000001</c:v>
                </c:pt>
                <c:pt idx="182">
                  <c:v>-10.593646</c:v>
                </c:pt>
                <c:pt idx="183">
                  <c:v>-10.72705</c:v>
                </c:pt>
                <c:pt idx="184">
                  <c:v>-11.038065</c:v>
                </c:pt>
                <c:pt idx="185">
                  <c:v>-11.447361000000001</c:v>
                </c:pt>
                <c:pt idx="186">
                  <c:v>-11.985669</c:v>
                </c:pt>
                <c:pt idx="187">
                  <c:v>-12.749116000000001</c:v>
                </c:pt>
                <c:pt idx="188">
                  <c:v>-13.598703</c:v>
                </c:pt>
                <c:pt idx="189">
                  <c:v>-14.542630000000001</c:v>
                </c:pt>
                <c:pt idx="190">
                  <c:v>-15.715922000000001</c:v>
                </c:pt>
                <c:pt idx="191">
                  <c:v>-16.982683000000002</c:v>
                </c:pt>
                <c:pt idx="192">
                  <c:v>-18.353491000000002</c:v>
                </c:pt>
                <c:pt idx="193">
                  <c:v>-19.937601000000001</c:v>
                </c:pt>
                <c:pt idx="194">
                  <c:v>-21.569642999999999</c:v>
                </c:pt>
                <c:pt idx="195">
                  <c:v>-23.337826</c:v>
                </c:pt>
                <c:pt idx="196">
                  <c:v>-25.186523000000001</c:v>
                </c:pt>
                <c:pt idx="197">
                  <c:v>-26.718236999999998</c:v>
                </c:pt>
                <c:pt idx="198">
                  <c:v>-28.09252</c:v>
                </c:pt>
                <c:pt idx="199">
                  <c:v>-29.173819000000002</c:v>
                </c:pt>
                <c:pt idx="200">
                  <c:v>-29.788077999999999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6-407A-A578-F0807B1A2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44"/>
        <c:axId val="116412416"/>
      </c:scatterChart>
      <c:valAx>
        <c:axId val="116406144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412416"/>
        <c:crosses val="autoZero"/>
        <c:crossBetween val="midCat"/>
        <c:majorUnit val="2"/>
      </c:valAx>
      <c:valAx>
        <c:axId val="116412416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40614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20438066126662"/>
          <c:y val="0.69520231846019254"/>
          <c:w val="0.28184035736801683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-67.565376000000001</c:v>
              </c:pt>
              <c:pt idx="1">
                <c:v>-66.835875999999999</c:v>
              </c:pt>
              <c:pt idx="2">
                <c:v>-65.854118</c:v>
              </c:pt>
              <c:pt idx="3">
                <c:v>-64.304878000000002</c:v>
              </c:pt>
              <c:pt idx="4">
                <c:v>-63.861046000000002</c:v>
              </c:pt>
              <c:pt idx="5">
                <c:v>-63.461441000000001</c:v>
              </c:pt>
              <c:pt idx="6">
                <c:v>-64.443222000000006</c:v>
              </c:pt>
              <c:pt idx="7">
                <c:v>-65.252212999999998</c:v>
              </c:pt>
              <c:pt idx="8">
                <c:v>-67.598213000000001</c:v>
              </c:pt>
              <c:pt idx="9">
                <c:v>-68.810531999999995</c:v>
              </c:pt>
              <c:pt idx="10">
                <c:v>-70.007407999999998</c:v>
              </c:pt>
              <c:pt idx="11">
                <c:v>-67.411118000000002</c:v>
              </c:pt>
              <c:pt idx="12">
                <c:v>-64.543960999999996</c:v>
              </c:pt>
              <c:pt idx="13">
                <c:v>-61.006962000000001</c:v>
              </c:pt>
              <c:pt idx="14">
                <c:v>-59.436607000000002</c:v>
              </c:pt>
              <c:pt idx="15">
                <c:v>-57.813282000000001</c:v>
              </c:pt>
              <c:pt idx="16">
                <c:v>-56.329605000000001</c:v>
              </c:pt>
              <c:pt idx="17">
                <c:v>-54.865524000000001</c:v>
              </c:pt>
              <c:pt idx="18">
                <c:v>-53.897033999999998</c:v>
              </c:pt>
              <c:pt idx="19">
                <c:v>-53.034973000000001</c:v>
              </c:pt>
              <c:pt idx="20">
                <c:v>-52.398701000000003</c:v>
              </c:pt>
              <c:pt idx="21">
                <c:v>-51.629795000000001</c:v>
              </c:pt>
              <c:pt idx="22">
                <c:v>-50.960299999999997</c:v>
              </c:pt>
              <c:pt idx="23">
                <c:v>-50.461101999999997</c:v>
              </c:pt>
              <c:pt idx="24">
                <c:v>-50.341911000000003</c:v>
              </c:pt>
              <c:pt idx="25">
                <c:v>-50.085144</c:v>
              </c:pt>
              <c:pt idx="26">
                <c:v>-50.140887999999997</c:v>
              </c:pt>
              <c:pt idx="27">
                <c:v>-50.055999999999997</c:v>
              </c:pt>
              <c:pt idx="28">
                <c:v>-50.375762999999999</c:v>
              </c:pt>
              <c:pt idx="29">
                <c:v>-50.250293999999997</c:v>
              </c:pt>
              <c:pt idx="30">
                <c:v>-50.282642000000003</c:v>
              </c:pt>
              <c:pt idx="31">
                <c:v>-50.302914000000001</c:v>
              </c:pt>
              <c:pt idx="32">
                <c:v>-50.519371</c:v>
              </c:pt>
              <c:pt idx="33">
                <c:v>-50.919846</c:v>
              </c:pt>
              <c:pt idx="34">
                <c:v>-51.332980999999997</c:v>
              </c:pt>
              <c:pt idx="35">
                <c:v>-51.995978999999998</c:v>
              </c:pt>
              <c:pt idx="36">
                <c:v>-52.403441999999998</c:v>
              </c:pt>
              <c:pt idx="37">
                <c:v>-52.872841000000001</c:v>
              </c:pt>
              <c:pt idx="38">
                <c:v>-53.076110999999997</c:v>
              </c:pt>
              <c:pt idx="39">
                <c:v>-53.314613000000001</c:v>
              </c:pt>
              <c:pt idx="40">
                <c:v>-53.312130000000003</c:v>
              </c:pt>
              <c:pt idx="41">
                <c:v>-53.213745000000003</c:v>
              </c:pt>
              <c:pt idx="42">
                <c:v>-52.846245000000003</c:v>
              </c:pt>
              <c:pt idx="43">
                <c:v>-52.326447000000002</c:v>
              </c:pt>
              <c:pt idx="44">
                <c:v>-51.974570999999997</c:v>
              </c:pt>
              <c:pt idx="45">
                <c:v>-51.613422</c:v>
              </c:pt>
              <c:pt idx="46">
                <c:v>-51.656543999999997</c:v>
              </c:pt>
              <c:pt idx="47">
                <c:v>-51.217784999999999</c:v>
              </c:pt>
              <c:pt idx="48">
                <c:v>-50.952655999999998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B6A-4465-97EA-53C6AB8E1EB6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-66.813957000000002</c:v>
              </c:pt>
              <c:pt idx="1">
                <c:v>-63.347282</c:v>
              </c:pt>
              <c:pt idx="2">
                <c:v>-59.395511999999997</c:v>
              </c:pt>
              <c:pt idx="3">
                <c:v>-57.795009999999998</c:v>
              </c:pt>
              <c:pt idx="4">
                <c:v>-57.370220000000003</c:v>
              </c:pt>
              <c:pt idx="5">
                <c:v>-57.492393</c:v>
              </c:pt>
              <c:pt idx="6">
                <c:v>-56.387596000000002</c:v>
              </c:pt>
              <c:pt idx="7">
                <c:v>-55.618732000000001</c:v>
              </c:pt>
              <c:pt idx="8">
                <c:v>-54.655124999999998</c:v>
              </c:pt>
              <c:pt idx="9">
                <c:v>-53.898299999999999</c:v>
              </c:pt>
              <c:pt idx="10">
                <c:v>-53.512844000000001</c:v>
              </c:pt>
              <c:pt idx="11">
                <c:v>-52.891818999999998</c:v>
              </c:pt>
              <c:pt idx="12">
                <c:v>-52.212173</c:v>
              </c:pt>
              <c:pt idx="13">
                <c:v>-51.432555999999998</c:v>
              </c:pt>
              <c:pt idx="14">
                <c:v>-50.845207000000002</c:v>
              </c:pt>
              <c:pt idx="15">
                <c:v>-50.404162999999997</c:v>
              </c:pt>
              <c:pt idx="16">
                <c:v>-50.108806999999999</c:v>
              </c:pt>
              <c:pt idx="17">
                <c:v>-49.848605999999997</c:v>
              </c:pt>
              <c:pt idx="18">
                <c:v>-49.831726000000003</c:v>
              </c:pt>
              <c:pt idx="19">
                <c:v>-49.702357999999997</c:v>
              </c:pt>
              <c:pt idx="20">
                <c:v>-49.517158999999999</c:v>
              </c:pt>
              <c:pt idx="21">
                <c:v>-49.124415999999997</c:v>
              </c:pt>
              <c:pt idx="22">
                <c:v>-48.600731000000003</c:v>
              </c:pt>
              <c:pt idx="23">
                <c:v>-48.289433000000002</c:v>
              </c:pt>
              <c:pt idx="24">
                <c:v>-48.394202999999997</c:v>
              </c:pt>
              <c:pt idx="25">
                <c:v>-48.383259000000002</c:v>
              </c:pt>
              <c:pt idx="26">
                <c:v>-47.958064999999998</c:v>
              </c:pt>
              <c:pt idx="27">
                <c:v>-47.038955999999999</c:v>
              </c:pt>
              <c:pt idx="28">
                <c:v>-46.432507000000001</c:v>
              </c:pt>
              <c:pt idx="29">
                <c:v>-46.157646</c:v>
              </c:pt>
              <c:pt idx="30">
                <c:v>-45.907058999999997</c:v>
              </c:pt>
              <c:pt idx="31">
                <c:v>-45.495975000000001</c:v>
              </c:pt>
              <c:pt idx="32">
                <c:v>-45.293467999999997</c:v>
              </c:pt>
              <c:pt idx="33">
                <c:v>-45.454163000000001</c:v>
              </c:pt>
              <c:pt idx="34">
                <c:v>-46.200226000000001</c:v>
              </c:pt>
              <c:pt idx="35">
                <c:v>-47.012816999999998</c:v>
              </c:pt>
              <c:pt idx="36">
                <c:v>-47.785496000000002</c:v>
              </c:pt>
              <c:pt idx="37">
                <c:v>-47.976871000000003</c:v>
              </c:pt>
              <c:pt idx="38">
                <c:v>-48.264561</c:v>
              </c:pt>
              <c:pt idx="39">
                <c:v>-48.831454999999998</c:v>
              </c:pt>
              <c:pt idx="40">
                <c:v>-49.801743000000002</c:v>
              </c:pt>
              <c:pt idx="41">
                <c:v>-50.058757999999997</c:v>
              </c:pt>
              <c:pt idx="42">
                <c:v>-50.175217000000004</c:v>
              </c:pt>
              <c:pt idx="43">
                <c:v>-50.252029</c:v>
              </c:pt>
              <c:pt idx="44">
                <c:v>-50.968510000000002</c:v>
              </c:pt>
              <c:pt idx="45">
                <c:v>-51.267155000000002</c:v>
              </c:pt>
              <c:pt idx="46">
                <c:v>-51.15213</c:v>
              </c:pt>
              <c:pt idx="47">
                <c:v>-50.384574999999998</c:v>
              </c:pt>
              <c:pt idx="48">
                <c:v>-49.749564999999997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B6A-4465-97EA-53C6AB8E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12480"/>
        <c:axId val="116622848"/>
      </c:scatterChart>
      <c:valAx>
        <c:axId val="116612480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22848"/>
        <c:crosses val="autoZero"/>
        <c:crossBetween val="midCat"/>
        <c:majorUnit val="2"/>
      </c:valAx>
      <c:valAx>
        <c:axId val="1166228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12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57672977907241"/>
          <c:y val="0.66444262175561386"/>
          <c:w val="0.29035663797577083"/>
          <c:h val="0.1303712215403464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-52.766643999999999</c:v>
              </c:pt>
              <c:pt idx="1">
                <c:v>-55.183086000000003</c:v>
              </c:pt>
              <c:pt idx="2">
                <c:v>-60.747703999999999</c:v>
              </c:pt>
              <c:pt idx="3">
                <c:v>-64.043907000000004</c:v>
              </c:pt>
              <c:pt idx="4">
                <c:v>-62.983787999999997</c:v>
              </c:pt>
              <c:pt idx="5">
                <c:v>-57.442534999999999</c:v>
              </c:pt>
              <c:pt idx="6">
                <c:v>-52.698523999999999</c:v>
              </c:pt>
              <c:pt idx="7">
                <c:v>-49.751469</c:v>
              </c:pt>
              <c:pt idx="8">
                <c:v>-47.750351000000002</c:v>
              </c:pt>
              <c:pt idx="9">
                <c:v>-46.055732999999996</c:v>
              </c:pt>
              <c:pt idx="10">
                <c:v>-44.899757000000001</c:v>
              </c:pt>
              <c:pt idx="11">
                <c:v>-43.937179999999998</c:v>
              </c:pt>
              <c:pt idx="12">
                <c:v>-43.455227000000001</c:v>
              </c:pt>
              <c:pt idx="13">
                <c:v>-42.961533000000003</c:v>
              </c:pt>
              <c:pt idx="14">
                <c:v>-42.813910999999997</c:v>
              </c:pt>
              <c:pt idx="15">
                <c:v>-43.058993999999998</c:v>
              </c:pt>
              <c:pt idx="16">
                <c:v>-43.486469</c:v>
              </c:pt>
              <c:pt idx="17">
                <c:v>-44.186039000000001</c:v>
              </c:pt>
              <c:pt idx="18">
                <c:v>-44.705711000000001</c:v>
              </c:pt>
              <c:pt idx="19">
                <c:v>-45.753796000000001</c:v>
              </c:pt>
              <c:pt idx="20">
                <c:v>-46.936461999999999</c:v>
              </c:pt>
              <c:pt idx="21">
                <c:v>-47.813923000000003</c:v>
              </c:pt>
              <c:pt idx="22">
                <c:v>-47.370261999999997</c:v>
              </c:pt>
              <c:pt idx="23">
                <c:v>-45.650393999999999</c:v>
              </c:pt>
              <c:pt idx="24">
                <c:v>-43.275672999999998</c:v>
              </c:pt>
              <c:pt idx="25">
                <c:v>-41.038165999999997</c:v>
              </c:pt>
              <c:pt idx="26">
                <c:v>-39.933444999999999</c:v>
              </c:pt>
              <c:pt idx="27">
                <c:v>-39.291859000000002</c:v>
              </c:pt>
              <c:pt idx="28">
                <c:v>-39.515957</c:v>
              </c:pt>
              <c:pt idx="29">
                <c:v>-38.867142000000001</c:v>
              </c:pt>
              <c:pt idx="30">
                <c:v>-38.861125999999999</c:v>
              </c:pt>
              <c:pt idx="31">
                <c:v>-39.202713000000003</c:v>
              </c:pt>
              <c:pt idx="32">
                <c:v>-39.902439000000001</c:v>
              </c:pt>
              <c:pt idx="33">
                <c:v>-40.604267</c:v>
              </c:pt>
              <c:pt idx="34">
                <c:v>-41.296306999999999</c:v>
              </c:pt>
              <c:pt idx="35">
                <c:v>-42.424824000000001</c:v>
              </c:pt>
              <c:pt idx="36">
                <c:v>-43.506236999999999</c:v>
              </c:pt>
              <c:pt idx="37">
                <c:v>-44.381591999999998</c:v>
              </c:pt>
              <c:pt idx="38">
                <c:v>-45.424103000000002</c:v>
              </c:pt>
              <c:pt idx="39">
                <c:v>-46.432330999999998</c:v>
              </c:pt>
              <c:pt idx="40">
                <c:v>-47.583266999999999</c:v>
              </c:pt>
              <c:pt idx="41">
                <c:v>-48.693278999999997</c:v>
              </c:pt>
              <c:pt idx="42">
                <c:v>-49.487366000000002</c:v>
              </c:pt>
              <c:pt idx="43">
                <c:v>-49.864753999999998</c:v>
              </c:pt>
              <c:pt idx="44">
                <c:v>-49.864303999999997</c:v>
              </c:pt>
              <c:pt idx="45">
                <c:v>-49.950806</c:v>
              </c:pt>
              <c:pt idx="46">
                <c:v>-52.951748000000002</c:v>
              </c:pt>
              <c:pt idx="47">
                <c:v>-54.389544999999998</c:v>
              </c:pt>
              <c:pt idx="48">
                <c:v>-55.772320000000001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FE7-4505-9A74-95B92529372F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-58.380310000000001</c:v>
              </c:pt>
              <c:pt idx="1">
                <c:v>-58.233153999999999</c:v>
              </c:pt>
              <c:pt idx="2">
                <c:v>-58.088763999999998</c:v>
              </c:pt>
              <c:pt idx="3">
                <c:v>-57.903202</c:v>
              </c:pt>
              <c:pt idx="4">
                <c:v>-58.052661999999998</c:v>
              </c:pt>
              <c:pt idx="5">
                <c:v>-57.93985</c:v>
              </c:pt>
              <c:pt idx="6">
                <c:v>-57.835014000000001</c:v>
              </c:pt>
              <c:pt idx="7">
                <c:v>-57.591361999999997</c:v>
              </c:pt>
              <c:pt idx="8">
                <c:v>-56.722900000000003</c:v>
              </c:pt>
              <c:pt idx="9">
                <c:v>-56.570469000000003</c:v>
              </c:pt>
              <c:pt idx="10">
                <c:v>-55.524841000000002</c:v>
              </c:pt>
              <c:pt idx="11">
                <c:v>-54.840538000000002</c:v>
              </c:pt>
              <c:pt idx="12">
                <c:v>-52.617519000000001</c:v>
              </c:pt>
              <c:pt idx="13">
                <c:v>-50.540694999999999</c:v>
              </c:pt>
              <c:pt idx="14">
                <c:v>-48.422328999999998</c:v>
              </c:pt>
              <c:pt idx="15">
                <c:v>-47.551696999999997</c:v>
              </c:pt>
              <c:pt idx="16">
                <c:v>-45.958159999999999</c:v>
              </c:pt>
              <c:pt idx="17">
                <c:v>-44.900706999999997</c:v>
              </c:pt>
              <c:pt idx="18">
                <c:v>-42.792254999999997</c:v>
              </c:pt>
              <c:pt idx="19">
                <c:v>-41.729621999999999</c:v>
              </c:pt>
              <c:pt idx="20">
                <c:v>-40.550052999999998</c:v>
              </c:pt>
              <c:pt idx="21">
                <c:v>-39.784306000000001</c:v>
              </c:pt>
              <c:pt idx="22">
                <c:v>-39.102218999999998</c:v>
              </c:pt>
              <c:pt idx="23">
                <c:v>-38.480946000000003</c:v>
              </c:pt>
              <c:pt idx="24">
                <c:v>-37.810310000000001</c:v>
              </c:pt>
              <c:pt idx="25">
                <c:v>-37.359673000000001</c:v>
              </c:pt>
              <c:pt idx="26">
                <c:v>-36.697696999999998</c:v>
              </c:pt>
              <c:pt idx="27">
                <c:v>-36.477969999999999</c:v>
              </c:pt>
              <c:pt idx="28">
                <c:v>-36.209625000000003</c:v>
              </c:pt>
              <c:pt idx="29">
                <c:v>-36.670085999999998</c:v>
              </c:pt>
              <c:pt idx="30">
                <c:v>-36.932034000000002</c:v>
              </c:pt>
              <c:pt idx="31">
                <c:v>-37.095950999999999</c:v>
              </c:pt>
              <c:pt idx="32">
                <c:v>-37.029654999999998</c:v>
              </c:pt>
              <c:pt idx="33">
                <c:v>-37.379398000000002</c:v>
              </c:pt>
              <c:pt idx="34">
                <c:v>-37.705368</c:v>
              </c:pt>
              <c:pt idx="35">
                <c:v>-37.989975000000001</c:v>
              </c:pt>
              <c:pt idx="36">
                <c:v>-38.154738999999999</c:v>
              </c:pt>
              <c:pt idx="37">
                <c:v>-38.920245999999999</c:v>
              </c:pt>
              <c:pt idx="38">
                <c:v>-39.488948999999998</c:v>
              </c:pt>
              <c:pt idx="39">
                <c:v>-40.205387000000002</c:v>
              </c:pt>
              <c:pt idx="40">
                <c:v>-40.498730000000002</c:v>
              </c:pt>
              <c:pt idx="41">
                <c:v>-40.873927999999999</c:v>
              </c:pt>
              <c:pt idx="42">
                <c:v>-41.263412000000002</c:v>
              </c:pt>
              <c:pt idx="43">
                <c:v>-42.056094999999999</c:v>
              </c:pt>
              <c:pt idx="44">
                <c:v>-42.119624999999999</c:v>
              </c:pt>
              <c:pt idx="45">
                <c:v>-41.891646999999999</c:v>
              </c:pt>
              <c:pt idx="46">
                <c:v>-41.052405999999998</c:v>
              </c:pt>
              <c:pt idx="47">
                <c:v>-40.766525000000001</c:v>
              </c:pt>
              <c:pt idx="48">
                <c:v>-40.489910000000002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FE7-4505-9A74-95B925293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2768"/>
        <c:axId val="116679040"/>
      </c:scatterChart>
      <c:valAx>
        <c:axId val="11667276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79040"/>
        <c:crosses val="autoZero"/>
        <c:crossBetween val="midCat"/>
        <c:majorUnit val="2"/>
      </c:valAx>
      <c:valAx>
        <c:axId val="11667904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7276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860293856186"/>
          <c:y val="0.6644948943898098"/>
          <c:w val="0.28757600170857273"/>
          <c:h val="0.13031902360868949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-51.443511999999998</c:v>
              </c:pt>
              <c:pt idx="1">
                <c:v>-53.622073999999998</c:v>
              </c:pt>
              <c:pt idx="2">
                <c:v>-62.60125</c:v>
              </c:pt>
              <c:pt idx="3">
                <c:v>-65.048843000000005</c:v>
              </c:pt>
              <c:pt idx="4">
                <c:v>-64.192672999999999</c:v>
              </c:pt>
              <c:pt idx="5">
                <c:v>-55.380248999999999</c:v>
              </c:pt>
              <c:pt idx="6">
                <c:v>-51.977378999999999</c:v>
              </c:pt>
              <c:pt idx="7">
                <c:v>-50.206164999999999</c:v>
              </c:pt>
              <c:pt idx="8">
                <c:v>-49.965893000000001</c:v>
              </c:pt>
              <c:pt idx="9">
                <c:v>-49.592449000000002</c:v>
              </c:pt>
              <c:pt idx="10">
                <c:v>-49.601714999999999</c:v>
              </c:pt>
              <c:pt idx="11">
                <c:v>-48.155106000000004</c:v>
              </c:pt>
              <c:pt idx="12">
                <c:v>-45.875529999999998</c:v>
              </c:pt>
              <c:pt idx="13">
                <c:v>-43.809685000000002</c:v>
              </c:pt>
              <c:pt idx="14">
                <c:v>-42.873427999999997</c:v>
              </c:pt>
              <c:pt idx="15">
                <c:v>-42.902531000000003</c:v>
              </c:pt>
              <c:pt idx="16">
                <c:v>-43.475417999999998</c:v>
              </c:pt>
              <c:pt idx="17">
                <c:v>-44.139816000000003</c:v>
              </c:pt>
              <c:pt idx="18">
                <c:v>-45.081263999999997</c:v>
              </c:pt>
              <c:pt idx="19">
                <c:v>-45.571114000000001</c:v>
              </c:pt>
              <c:pt idx="20">
                <c:v>-46.048774999999999</c:v>
              </c:pt>
              <c:pt idx="21">
                <c:v>-46.451706000000001</c:v>
              </c:pt>
              <c:pt idx="22">
                <c:v>-46.858974000000003</c:v>
              </c:pt>
              <c:pt idx="23">
                <c:v>-47.348396000000001</c:v>
              </c:pt>
              <c:pt idx="24">
                <c:v>-47.907665000000001</c:v>
              </c:pt>
              <c:pt idx="25">
                <c:v>-48.845466999999999</c:v>
              </c:pt>
              <c:pt idx="26">
                <c:v>-49.766902999999999</c:v>
              </c:pt>
              <c:pt idx="27">
                <c:v>-51.121243</c:v>
              </c:pt>
              <c:pt idx="28">
                <c:v>-52.662556000000002</c:v>
              </c:pt>
              <c:pt idx="29">
                <c:v>-54.577091000000003</c:v>
              </c:pt>
              <c:pt idx="30">
                <c:v>-56.2836</c:v>
              </c:pt>
              <c:pt idx="31">
                <c:v>-58.095683999999999</c:v>
              </c:pt>
              <c:pt idx="32">
                <c:v>-61.096828000000002</c:v>
              </c:pt>
              <c:pt idx="33">
                <c:v>-66.314544999999995</c:v>
              </c:pt>
              <c:pt idx="34">
                <c:v>-67.438927000000007</c:v>
              </c:pt>
              <c:pt idx="35">
                <c:v>-65.296477999999993</c:v>
              </c:pt>
              <c:pt idx="36">
                <c:v>-59.477882000000001</c:v>
              </c:pt>
              <c:pt idx="37">
                <c:v>-56.382286000000001</c:v>
              </c:pt>
              <c:pt idx="38">
                <c:v>-54.598720999999998</c:v>
              </c:pt>
              <c:pt idx="39">
                <c:v>-53.459342999999997</c:v>
              </c:pt>
              <c:pt idx="40">
                <c:v>-52.546405999999998</c:v>
              </c:pt>
              <c:pt idx="41">
                <c:v>-51.484344</c:v>
              </c:pt>
              <c:pt idx="42">
                <c:v>-50.269011999999996</c:v>
              </c:pt>
              <c:pt idx="43">
                <c:v>-49.086292</c:v>
              </c:pt>
              <c:pt idx="44">
                <c:v>-47.904083</c:v>
              </c:pt>
              <c:pt idx="45">
                <c:v>-46.994053000000001</c:v>
              </c:pt>
              <c:pt idx="46">
                <c:v>-46.772162999999999</c:v>
              </c:pt>
              <c:pt idx="47">
                <c:v>-46.862456999999999</c:v>
              </c:pt>
              <c:pt idx="48">
                <c:v>-47.083812999999999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30F-4F9B-8787-5390F1C4EBBE}"/>
            </c:ext>
          </c:extLst>
        </c:ser>
        <c:ser>
          <c:idx val="1"/>
          <c:order val="1"/>
          <c:tx>
            <c:v>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-31.269020000000001</c:v>
              </c:pt>
              <c:pt idx="1">
                <c:v>-30.796168999999999</c:v>
              </c:pt>
              <c:pt idx="2">
                <c:v>-30.098427000000001</c:v>
              </c:pt>
              <c:pt idx="3">
                <c:v>-29.451439000000001</c:v>
              </c:pt>
              <c:pt idx="4">
                <c:v>-28.989142999999999</c:v>
              </c:pt>
              <c:pt idx="5">
                <c:v>-28.586936999999999</c:v>
              </c:pt>
              <c:pt idx="6">
                <c:v>-28.011762999999998</c:v>
              </c:pt>
              <c:pt idx="7">
                <c:v>-27.634577</c:v>
              </c:pt>
              <c:pt idx="8">
                <c:v>-27.114236999999999</c:v>
              </c:pt>
              <c:pt idx="9">
                <c:v>-26.837433000000001</c:v>
              </c:pt>
              <c:pt idx="10">
                <c:v>-26.381202999999999</c:v>
              </c:pt>
              <c:pt idx="11">
                <c:v>-26.262791</c:v>
              </c:pt>
              <c:pt idx="12">
                <c:v>-26.086075000000001</c:v>
              </c:pt>
              <c:pt idx="13">
                <c:v>-26.071622999999999</c:v>
              </c:pt>
              <c:pt idx="14">
                <c:v>-25.989778999999999</c:v>
              </c:pt>
              <c:pt idx="15">
                <c:v>-26.121199000000001</c:v>
              </c:pt>
              <c:pt idx="16">
                <c:v>-26.113385999999998</c:v>
              </c:pt>
              <c:pt idx="17">
                <c:v>-26.147587000000001</c:v>
              </c:pt>
              <c:pt idx="18">
                <c:v>-26.210455</c:v>
              </c:pt>
              <c:pt idx="19">
                <c:v>-26.414943999999998</c:v>
              </c:pt>
              <c:pt idx="20">
                <c:v>-26.631015999999999</c:v>
              </c:pt>
              <c:pt idx="21">
                <c:v>-26.809666</c:v>
              </c:pt>
              <c:pt idx="22">
                <c:v>-26.968592000000001</c:v>
              </c:pt>
              <c:pt idx="23">
                <c:v>-27.214285</c:v>
              </c:pt>
              <c:pt idx="24">
                <c:v>-27.403822000000002</c:v>
              </c:pt>
              <c:pt idx="25">
                <c:v>-27.634186</c:v>
              </c:pt>
              <c:pt idx="26">
                <c:v>-27.662158999999999</c:v>
              </c:pt>
              <c:pt idx="27">
                <c:v>-27.624707999999998</c:v>
              </c:pt>
              <c:pt idx="28">
                <c:v>-27.454875999999999</c:v>
              </c:pt>
              <c:pt idx="29">
                <c:v>-27.312052000000001</c:v>
              </c:pt>
              <c:pt idx="30">
                <c:v>-27.365486000000001</c:v>
              </c:pt>
              <c:pt idx="31">
                <c:v>-27.468836</c:v>
              </c:pt>
              <c:pt idx="32">
                <c:v>-27.882850999999999</c:v>
              </c:pt>
              <c:pt idx="33">
                <c:v>-28.029833</c:v>
              </c:pt>
              <c:pt idx="34">
                <c:v>-28.302923</c:v>
              </c:pt>
              <c:pt idx="35">
                <c:v>-28.236878999999998</c:v>
              </c:pt>
              <c:pt idx="36">
                <c:v>-28.161476</c:v>
              </c:pt>
              <c:pt idx="37">
                <c:v>-28.110043999999998</c:v>
              </c:pt>
              <c:pt idx="38">
                <c:v>-28.278172000000001</c:v>
              </c:pt>
              <c:pt idx="39">
                <c:v>-28.642365000000002</c:v>
              </c:pt>
              <c:pt idx="40">
                <c:v>-28.897124999999999</c:v>
              </c:pt>
              <c:pt idx="41">
                <c:v>-29.182234000000001</c:v>
              </c:pt>
              <c:pt idx="42">
                <c:v>-29.469056999999999</c:v>
              </c:pt>
              <c:pt idx="43">
                <c:v>-29.796514999999999</c:v>
              </c:pt>
              <c:pt idx="44">
                <c:v>-29.918413000000001</c:v>
              </c:pt>
              <c:pt idx="45">
                <c:v>-30.002507999999999</c:v>
              </c:pt>
              <c:pt idx="46">
                <c:v>-30.347345000000001</c:v>
              </c:pt>
              <c:pt idx="47">
                <c:v>-30.983898</c:v>
              </c:pt>
              <c:pt idx="48">
                <c:v>-31.513898999999999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30F-4F9B-8787-5390F1C4E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19776"/>
        <c:axId val="117021696"/>
      </c:scatterChart>
      <c:valAx>
        <c:axId val="117019776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4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7021696"/>
        <c:crosses val="autoZero"/>
        <c:crossBetween val="midCat"/>
        <c:majorUnit val="2"/>
      </c:valAx>
      <c:valAx>
        <c:axId val="117021696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701977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033284088591"/>
          <c:y val="0.66907225138524351"/>
          <c:w val="0.28205468044122006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-56.831592999999998</c:v>
              </c:pt>
              <c:pt idx="1">
                <c:v>-55.494114000000003</c:v>
              </c:pt>
              <c:pt idx="2">
                <c:v>-53.996699999999997</c:v>
              </c:pt>
              <c:pt idx="3">
                <c:v>-52.782001000000001</c:v>
              </c:pt>
              <c:pt idx="4">
                <c:v>-52.782944000000001</c:v>
              </c:pt>
              <c:pt idx="5">
                <c:v>-52.611927000000001</c:v>
              </c:pt>
              <c:pt idx="6">
                <c:v>-53.040599999999998</c:v>
              </c:pt>
              <c:pt idx="7">
                <c:v>-53.147587000000001</c:v>
              </c:pt>
              <c:pt idx="8">
                <c:v>-53.715747999999998</c:v>
              </c:pt>
              <c:pt idx="9">
                <c:v>-55.201430999999999</c:v>
              </c:pt>
              <c:pt idx="10">
                <c:v>-56.393520000000002</c:v>
              </c:pt>
              <c:pt idx="11">
                <c:v>-57.861590999999997</c:v>
              </c:pt>
              <c:pt idx="12">
                <c:v>-60.214882000000003</c:v>
              </c:pt>
              <c:pt idx="13">
                <c:v>-64.684509000000006</c:v>
              </c:pt>
              <c:pt idx="14">
                <c:v>-68.448211999999998</c:v>
              </c:pt>
              <c:pt idx="15">
                <c:v>-67.445250999999999</c:v>
              </c:pt>
              <c:pt idx="16">
                <c:v>-62.621166000000002</c:v>
              </c:pt>
              <c:pt idx="17">
                <c:v>-57.381622</c:v>
              </c:pt>
              <c:pt idx="18">
                <c:v>-54.436478000000001</c:v>
              </c:pt>
              <c:pt idx="19">
                <c:v>-52.396610000000003</c:v>
              </c:pt>
              <c:pt idx="20">
                <c:v>-50.817203999999997</c:v>
              </c:pt>
              <c:pt idx="21">
                <c:v>-49.653500000000001</c:v>
              </c:pt>
              <c:pt idx="22">
                <c:v>-49.312958000000002</c:v>
              </c:pt>
              <c:pt idx="23">
                <c:v>-49.058501999999997</c:v>
              </c:pt>
              <c:pt idx="24">
                <c:v>-48.838946999999997</c:v>
              </c:pt>
              <c:pt idx="25">
                <c:v>-48.423378</c:v>
              </c:pt>
              <c:pt idx="26">
                <c:v>-48.303356000000001</c:v>
              </c:pt>
              <c:pt idx="27">
                <c:v>-47.753914000000002</c:v>
              </c:pt>
              <c:pt idx="28">
                <c:v>-47.614345999999998</c:v>
              </c:pt>
              <c:pt idx="29">
                <c:v>-47.188648000000001</c:v>
              </c:pt>
              <c:pt idx="30">
                <c:v>-47.327697999999998</c:v>
              </c:pt>
              <c:pt idx="31">
                <c:v>-47.517273000000003</c:v>
              </c:pt>
              <c:pt idx="32">
                <c:v>-47.724136000000001</c:v>
              </c:pt>
              <c:pt idx="33">
                <c:v>-49.171120000000002</c:v>
              </c:pt>
              <c:pt idx="34">
                <c:v>-50.353698999999999</c:v>
              </c:pt>
              <c:pt idx="35">
                <c:v>-51.202002999999998</c:v>
              </c:pt>
              <c:pt idx="36">
                <c:v>-50.971989000000001</c:v>
              </c:pt>
              <c:pt idx="37">
                <c:v>-50.512439999999998</c:v>
              </c:pt>
              <c:pt idx="38">
                <c:v>-50.397095</c:v>
              </c:pt>
              <c:pt idx="39">
                <c:v>-50.316738000000001</c:v>
              </c:pt>
              <c:pt idx="40">
                <c:v>-50.249172000000002</c:v>
              </c:pt>
              <c:pt idx="41">
                <c:v>-50.288505999999998</c:v>
              </c:pt>
              <c:pt idx="42">
                <c:v>-50.379463000000001</c:v>
              </c:pt>
              <c:pt idx="43">
                <c:v>-50.597782000000002</c:v>
              </c:pt>
              <c:pt idx="44">
                <c:v>-51.172131</c:v>
              </c:pt>
              <c:pt idx="45">
                <c:v>-51.079574999999998</c:v>
              </c:pt>
              <c:pt idx="46">
                <c:v>-51.031979</c:v>
              </c:pt>
              <c:pt idx="47">
                <c:v>-50.386738000000001</c:v>
              </c:pt>
              <c:pt idx="48">
                <c:v>-50.306975999999999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033-435D-8A8D-AA57406360E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-49.571506999999997</c:v>
              </c:pt>
              <c:pt idx="1">
                <c:v>-49.096901000000003</c:v>
              </c:pt>
              <c:pt idx="2">
                <c:v>-48.470058000000002</c:v>
              </c:pt>
              <c:pt idx="3">
                <c:v>-48.132347000000003</c:v>
              </c:pt>
              <c:pt idx="4">
                <c:v>-47.690055999999998</c:v>
              </c:pt>
              <c:pt idx="5">
                <c:v>-47.510058999999998</c:v>
              </c:pt>
              <c:pt idx="6">
                <c:v>-47.446064</c:v>
              </c:pt>
              <c:pt idx="7">
                <c:v>-48.085625</c:v>
              </c:pt>
              <c:pt idx="8">
                <c:v>-48.812508000000001</c:v>
              </c:pt>
              <c:pt idx="9">
                <c:v>-49.975791999999998</c:v>
              </c:pt>
              <c:pt idx="10">
                <c:v>-51.343941000000001</c:v>
              </c:pt>
              <c:pt idx="11">
                <c:v>-53.338073999999999</c:v>
              </c:pt>
              <c:pt idx="12">
                <c:v>-56.165725999999999</c:v>
              </c:pt>
              <c:pt idx="13">
                <c:v>-59.331257000000001</c:v>
              </c:pt>
              <c:pt idx="14">
                <c:v>-61.074986000000003</c:v>
              </c:pt>
              <c:pt idx="15">
                <c:v>-60.498641999999997</c:v>
              </c:pt>
              <c:pt idx="16">
                <c:v>-57.801853000000001</c:v>
              </c:pt>
              <c:pt idx="17">
                <c:v>-55.131926999999997</c:v>
              </c:pt>
              <c:pt idx="18">
                <c:v>-53.097220999999998</c:v>
              </c:pt>
              <c:pt idx="19">
                <c:v>-51.666794000000003</c:v>
              </c:pt>
              <c:pt idx="20">
                <c:v>-50.73518</c:v>
              </c:pt>
              <c:pt idx="21">
                <c:v>-50.225624000000003</c:v>
              </c:pt>
              <c:pt idx="22">
                <c:v>-50.142220000000002</c:v>
              </c:pt>
              <c:pt idx="23">
                <c:v>-50.317554000000001</c:v>
              </c:pt>
              <c:pt idx="24">
                <c:v>-50.573078000000002</c:v>
              </c:pt>
              <c:pt idx="25">
                <c:v>-51.109192</c:v>
              </c:pt>
              <c:pt idx="26">
                <c:v>-52.016894999999998</c:v>
              </c:pt>
              <c:pt idx="27">
                <c:v>-53.272758000000003</c:v>
              </c:pt>
              <c:pt idx="28">
                <c:v>-57.386291999999997</c:v>
              </c:pt>
              <c:pt idx="29">
                <c:v>-60.017769000000001</c:v>
              </c:pt>
              <c:pt idx="30">
                <c:v>-59.436878</c:v>
              </c:pt>
              <c:pt idx="31">
                <c:v>-54.613151999999999</c:v>
              </c:pt>
              <c:pt idx="32">
                <c:v>-50.938003999999999</c:v>
              </c:pt>
              <c:pt idx="33">
                <c:v>-48.484870999999998</c:v>
              </c:pt>
              <c:pt idx="34">
                <c:v>-46.057502999999997</c:v>
              </c:pt>
              <c:pt idx="35">
                <c:v>-43.187294000000001</c:v>
              </c:pt>
              <c:pt idx="36">
                <c:v>-41.920001999999997</c:v>
              </c:pt>
              <c:pt idx="37">
                <c:v>-41.785125999999998</c:v>
              </c:pt>
              <c:pt idx="38">
                <c:v>-42.049007000000003</c:v>
              </c:pt>
              <c:pt idx="39">
                <c:v>-42.461803000000003</c:v>
              </c:pt>
              <c:pt idx="40">
                <c:v>-42.954085999999997</c:v>
              </c:pt>
              <c:pt idx="41">
                <c:v>-43.530743000000001</c:v>
              </c:pt>
              <c:pt idx="42">
                <c:v>-44.063637</c:v>
              </c:pt>
              <c:pt idx="43">
                <c:v>-44.501888000000001</c:v>
              </c:pt>
              <c:pt idx="44">
                <c:v>-45.245398999999999</c:v>
              </c:pt>
              <c:pt idx="45">
                <c:v>-46.130997000000001</c:v>
              </c:pt>
              <c:pt idx="46">
                <c:v>-47.443824999999997</c:v>
              </c:pt>
              <c:pt idx="47">
                <c:v>-48.061442999999997</c:v>
              </c:pt>
              <c:pt idx="48">
                <c:v>-48.413196999999997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033-435D-8A8D-AA5740636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30208"/>
        <c:axId val="116832128"/>
      </c:scatterChart>
      <c:valAx>
        <c:axId val="11683020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832128"/>
        <c:crosses val="autoZero"/>
        <c:crossBetween val="midCat"/>
        <c:majorUnit val="2"/>
      </c:valAx>
      <c:valAx>
        <c:axId val="11683212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83020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5274784175986"/>
          <c:y val="0.67370188101487316"/>
          <c:w val="0.28480546114993138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Harm-A'!$N$3:$N$51</c:f>
              <c:numCache>
                <c:formatCode>0.00</c:formatCode>
                <c:ptCount val="49"/>
                <c:pt idx="0">
                  <c:v>-61.041930999999998</c:v>
                </c:pt>
                <c:pt idx="1">
                  <c:v>-62.040053999999998</c:v>
                </c:pt>
                <c:pt idx="2">
                  <c:v>-62.936141999999997</c:v>
                </c:pt>
                <c:pt idx="3">
                  <c:v>-64.075942999999995</c:v>
                </c:pt>
                <c:pt idx="4">
                  <c:v>-64.837378999999999</c:v>
                </c:pt>
                <c:pt idx="5">
                  <c:v>-65.377898999999999</c:v>
                </c:pt>
                <c:pt idx="6">
                  <c:v>-65.352294999999998</c:v>
                </c:pt>
                <c:pt idx="7">
                  <c:v>-64.743201999999997</c:v>
                </c:pt>
                <c:pt idx="8">
                  <c:v>-64.508003000000002</c:v>
                </c:pt>
                <c:pt idx="9">
                  <c:v>-64.072128000000006</c:v>
                </c:pt>
                <c:pt idx="10">
                  <c:v>-63.827190000000002</c:v>
                </c:pt>
                <c:pt idx="11">
                  <c:v>-63.407192000000002</c:v>
                </c:pt>
                <c:pt idx="12">
                  <c:v>-63.160648000000002</c:v>
                </c:pt>
                <c:pt idx="13">
                  <c:v>-62.618518999999999</c:v>
                </c:pt>
                <c:pt idx="14">
                  <c:v>-62.483578000000001</c:v>
                </c:pt>
                <c:pt idx="15">
                  <c:v>-62.072749999999999</c:v>
                </c:pt>
                <c:pt idx="16">
                  <c:v>-61.878529</c:v>
                </c:pt>
                <c:pt idx="17">
                  <c:v>-61.549664</c:v>
                </c:pt>
                <c:pt idx="18">
                  <c:v>-61.577221000000002</c:v>
                </c:pt>
                <c:pt idx="19">
                  <c:v>-61.149543999999999</c:v>
                </c:pt>
                <c:pt idx="20">
                  <c:v>-60.618617999999998</c:v>
                </c:pt>
                <c:pt idx="21">
                  <c:v>-60.367882000000002</c:v>
                </c:pt>
                <c:pt idx="22">
                  <c:v>-60.074505000000002</c:v>
                </c:pt>
                <c:pt idx="23">
                  <c:v>-60.059714999999997</c:v>
                </c:pt>
                <c:pt idx="24">
                  <c:v>-60.105907000000002</c:v>
                </c:pt>
                <c:pt idx="25">
                  <c:v>-60.190342000000001</c:v>
                </c:pt>
                <c:pt idx="26">
                  <c:v>-59.841419000000002</c:v>
                </c:pt>
                <c:pt idx="27">
                  <c:v>-59.602829</c:v>
                </c:pt>
                <c:pt idx="28">
                  <c:v>-59.799343</c:v>
                </c:pt>
                <c:pt idx="29">
                  <c:v>-59.862533999999997</c:v>
                </c:pt>
                <c:pt idx="30">
                  <c:v>-59.931956999999997</c:v>
                </c:pt>
                <c:pt idx="31">
                  <c:v>-59.863281000000001</c:v>
                </c:pt>
                <c:pt idx="32">
                  <c:v>-60.068558000000003</c:v>
                </c:pt>
                <c:pt idx="33">
                  <c:v>-60.103149000000002</c:v>
                </c:pt>
                <c:pt idx="34">
                  <c:v>-60.124039000000003</c:v>
                </c:pt>
                <c:pt idx="35">
                  <c:v>-59.990527999999998</c:v>
                </c:pt>
                <c:pt idx="36">
                  <c:v>-59.676085999999998</c:v>
                </c:pt>
                <c:pt idx="37">
                  <c:v>-59.517238999999996</c:v>
                </c:pt>
                <c:pt idx="38">
                  <c:v>-59.558247000000001</c:v>
                </c:pt>
                <c:pt idx="39">
                  <c:v>-59.690913999999999</c:v>
                </c:pt>
                <c:pt idx="40">
                  <c:v>-59.665134000000002</c:v>
                </c:pt>
                <c:pt idx="41">
                  <c:v>-59.698830000000001</c:v>
                </c:pt>
                <c:pt idx="42">
                  <c:v>-59.752212999999998</c:v>
                </c:pt>
                <c:pt idx="43">
                  <c:v>-59.934334</c:v>
                </c:pt>
                <c:pt idx="44">
                  <c:v>-60.042217000000001</c:v>
                </c:pt>
                <c:pt idx="45">
                  <c:v>-60.183083000000003</c:v>
                </c:pt>
                <c:pt idx="46">
                  <c:v>-60.364449</c:v>
                </c:pt>
                <c:pt idx="47">
                  <c:v>-60.844985999999999</c:v>
                </c:pt>
                <c:pt idx="48">
                  <c:v>-61.297749000000003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51-4F67-B69D-B92F1ACDEE8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Harm-B'!$N$3:$N$51</c:f>
              <c:numCache>
                <c:formatCode>0.00</c:formatCode>
                <c:ptCount val="49"/>
                <c:pt idx="0">
                  <c:v>-60.113250999999998</c:v>
                </c:pt>
                <c:pt idx="1">
                  <c:v>-60.035671000000001</c:v>
                </c:pt>
                <c:pt idx="2">
                  <c:v>-60.081511999999996</c:v>
                </c:pt>
                <c:pt idx="3">
                  <c:v>-60.533413000000003</c:v>
                </c:pt>
                <c:pt idx="4">
                  <c:v>-60.899231</c:v>
                </c:pt>
                <c:pt idx="5">
                  <c:v>-61.397838999999998</c:v>
                </c:pt>
                <c:pt idx="6">
                  <c:v>-61.682105999999997</c:v>
                </c:pt>
                <c:pt idx="7">
                  <c:v>-62.146132999999999</c:v>
                </c:pt>
                <c:pt idx="8">
                  <c:v>-62.572971000000003</c:v>
                </c:pt>
                <c:pt idx="9">
                  <c:v>-63.061610999999999</c:v>
                </c:pt>
                <c:pt idx="10">
                  <c:v>-63.642349000000003</c:v>
                </c:pt>
                <c:pt idx="11">
                  <c:v>-64.412497999999999</c:v>
                </c:pt>
                <c:pt idx="12">
                  <c:v>-65.069275000000005</c:v>
                </c:pt>
                <c:pt idx="13">
                  <c:v>-65.727424999999997</c:v>
                </c:pt>
                <c:pt idx="14">
                  <c:v>-66.243178999999998</c:v>
                </c:pt>
                <c:pt idx="15">
                  <c:v>-66.782707000000002</c:v>
                </c:pt>
                <c:pt idx="16">
                  <c:v>-67.200744999999998</c:v>
                </c:pt>
                <c:pt idx="17">
                  <c:v>-67.963759999999994</c:v>
                </c:pt>
                <c:pt idx="18">
                  <c:v>-69.092072000000002</c:v>
                </c:pt>
                <c:pt idx="19">
                  <c:v>-69.051727</c:v>
                </c:pt>
                <c:pt idx="20">
                  <c:v>-68.992087999999995</c:v>
                </c:pt>
                <c:pt idx="21">
                  <c:v>-68.324898000000005</c:v>
                </c:pt>
                <c:pt idx="22">
                  <c:v>-68.185271999999998</c:v>
                </c:pt>
                <c:pt idx="23">
                  <c:v>-67.748763999999994</c:v>
                </c:pt>
                <c:pt idx="24">
                  <c:v>-68.161736000000005</c:v>
                </c:pt>
                <c:pt idx="25">
                  <c:v>-68.329673999999997</c:v>
                </c:pt>
                <c:pt idx="26">
                  <c:v>-67.654410999999996</c:v>
                </c:pt>
                <c:pt idx="27">
                  <c:v>-67.151329000000004</c:v>
                </c:pt>
                <c:pt idx="28">
                  <c:v>-67.194038000000006</c:v>
                </c:pt>
                <c:pt idx="29">
                  <c:v>-67.658195000000006</c:v>
                </c:pt>
                <c:pt idx="30">
                  <c:v>-67.309348999999997</c:v>
                </c:pt>
                <c:pt idx="31">
                  <c:v>-67.611075999999997</c:v>
                </c:pt>
                <c:pt idx="32">
                  <c:v>-67.647559999999999</c:v>
                </c:pt>
                <c:pt idx="33">
                  <c:v>-67.668777000000006</c:v>
                </c:pt>
                <c:pt idx="34">
                  <c:v>-67.082702999999995</c:v>
                </c:pt>
                <c:pt idx="35">
                  <c:v>-66.224120999999997</c:v>
                </c:pt>
                <c:pt idx="36">
                  <c:v>-65.236030999999997</c:v>
                </c:pt>
                <c:pt idx="37">
                  <c:v>-64.092690000000005</c:v>
                </c:pt>
                <c:pt idx="38">
                  <c:v>-63.546379000000002</c:v>
                </c:pt>
                <c:pt idx="39">
                  <c:v>-63.106270000000002</c:v>
                </c:pt>
                <c:pt idx="40">
                  <c:v>-62.821663000000001</c:v>
                </c:pt>
                <c:pt idx="41">
                  <c:v>-62.195315999999998</c:v>
                </c:pt>
                <c:pt idx="42">
                  <c:v>-61.897243000000003</c:v>
                </c:pt>
                <c:pt idx="43">
                  <c:v>-61.334003000000003</c:v>
                </c:pt>
                <c:pt idx="44">
                  <c:v>-61.070255000000003</c:v>
                </c:pt>
                <c:pt idx="45">
                  <c:v>-60.512706999999999</c:v>
                </c:pt>
                <c:pt idx="46">
                  <c:v>-60.104618000000002</c:v>
                </c:pt>
                <c:pt idx="47">
                  <c:v>-59.777393000000004</c:v>
                </c:pt>
                <c:pt idx="48">
                  <c:v>-59.596286999999997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51-4F67-B69D-B92F1ACDEE80}"/>
            </c:ext>
          </c:extLst>
        </c:ser>
        <c:ser>
          <c:idx val="1"/>
          <c:order val="2"/>
          <c:tx>
            <c:v>5xLO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Harm-A'!$V$3:$V$51</c:f>
              <c:numCache>
                <c:formatCode>0.00</c:formatCode>
                <c:ptCount val="49"/>
                <c:pt idx="0">
                  <c:v>-70.800667000000004</c:v>
                </c:pt>
                <c:pt idx="1">
                  <c:v>-69.719543000000002</c:v>
                </c:pt>
                <c:pt idx="2">
                  <c:v>-70.799019000000001</c:v>
                </c:pt>
                <c:pt idx="3">
                  <c:v>-70.033469999999994</c:v>
                </c:pt>
                <c:pt idx="4">
                  <c:v>-69.465698000000003</c:v>
                </c:pt>
                <c:pt idx="5">
                  <c:v>-69.291427999999996</c:v>
                </c:pt>
                <c:pt idx="6">
                  <c:v>-70.200965999999994</c:v>
                </c:pt>
                <c:pt idx="7">
                  <c:v>-70.878715999999997</c:v>
                </c:pt>
                <c:pt idx="8">
                  <c:v>-69.898155000000003</c:v>
                </c:pt>
                <c:pt idx="9">
                  <c:v>-70.506050000000002</c:v>
                </c:pt>
                <c:pt idx="10">
                  <c:v>-70.228049999999996</c:v>
                </c:pt>
                <c:pt idx="11">
                  <c:v>-69.475150999999997</c:v>
                </c:pt>
                <c:pt idx="12">
                  <c:v>-68.372887000000006</c:v>
                </c:pt>
                <c:pt idx="13">
                  <c:v>-68.154838999999996</c:v>
                </c:pt>
                <c:pt idx="14">
                  <c:v>-68.486396999999997</c:v>
                </c:pt>
                <c:pt idx="15">
                  <c:v>-68.898026000000002</c:v>
                </c:pt>
                <c:pt idx="16">
                  <c:v>-69.608704000000003</c:v>
                </c:pt>
                <c:pt idx="17">
                  <c:v>-69.980270000000004</c:v>
                </c:pt>
                <c:pt idx="18">
                  <c:v>-70.453498999999994</c:v>
                </c:pt>
                <c:pt idx="19">
                  <c:v>-69.814696999999995</c:v>
                </c:pt>
                <c:pt idx="20">
                  <c:v>-69.350470999999999</c:v>
                </c:pt>
                <c:pt idx="21">
                  <c:v>-69.629395000000002</c:v>
                </c:pt>
                <c:pt idx="22">
                  <c:v>-68.929924</c:v>
                </c:pt>
                <c:pt idx="23">
                  <c:v>-69.041854999999998</c:v>
                </c:pt>
                <c:pt idx="24">
                  <c:v>-69.108643000000001</c:v>
                </c:pt>
                <c:pt idx="25">
                  <c:v>-69.853301999999999</c:v>
                </c:pt>
                <c:pt idx="26">
                  <c:v>-68.823241999999993</c:v>
                </c:pt>
                <c:pt idx="27">
                  <c:v>-68.762810000000002</c:v>
                </c:pt>
                <c:pt idx="28">
                  <c:v>-68.799751000000001</c:v>
                </c:pt>
                <c:pt idx="29">
                  <c:v>-69.028396999999998</c:v>
                </c:pt>
                <c:pt idx="30">
                  <c:v>-68.954712000000001</c:v>
                </c:pt>
                <c:pt idx="31">
                  <c:v>-69.291977000000003</c:v>
                </c:pt>
                <c:pt idx="32">
                  <c:v>-69.375290000000007</c:v>
                </c:pt>
                <c:pt idx="33">
                  <c:v>-69.324539000000001</c:v>
                </c:pt>
                <c:pt idx="34">
                  <c:v>-68.932991000000001</c:v>
                </c:pt>
                <c:pt idx="35">
                  <c:v>-68.315551999999997</c:v>
                </c:pt>
                <c:pt idx="36">
                  <c:v>-67.968185000000005</c:v>
                </c:pt>
                <c:pt idx="37">
                  <c:v>-68.349502999999999</c:v>
                </c:pt>
                <c:pt idx="38">
                  <c:v>-68.099868999999998</c:v>
                </c:pt>
                <c:pt idx="39">
                  <c:v>-69.053780000000003</c:v>
                </c:pt>
                <c:pt idx="40">
                  <c:v>-69.695587000000003</c:v>
                </c:pt>
                <c:pt idx="41">
                  <c:v>-69.917381000000006</c:v>
                </c:pt>
                <c:pt idx="42">
                  <c:v>-69.798942999999994</c:v>
                </c:pt>
                <c:pt idx="43">
                  <c:v>-69.822563000000002</c:v>
                </c:pt>
                <c:pt idx="44">
                  <c:v>-69.983718999999994</c:v>
                </c:pt>
                <c:pt idx="45">
                  <c:v>-69.433166999999997</c:v>
                </c:pt>
                <c:pt idx="46">
                  <c:v>-69.567229999999995</c:v>
                </c:pt>
                <c:pt idx="47">
                  <c:v>-69.381637999999995</c:v>
                </c:pt>
                <c:pt idx="48">
                  <c:v>-70.439064000000002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F451-4F67-B69D-B92F1ACDEE80}"/>
            </c:ext>
          </c:extLst>
        </c:ser>
        <c:ser>
          <c:idx val="3"/>
          <c:order val="3"/>
          <c:tx>
            <c:v>5xLO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Harm-B'!$V$3:$V$51</c:f>
              <c:numCache>
                <c:formatCode>0.00</c:formatCode>
                <c:ptCount val="49"/>
                <c:pt idx="0">
                  <c:v>-70.443129999999996</c:v>
                </c:pt>
                <c:pt idx="1">
                  <c:v>-70.193450999999996</c:v>
                </c:pt>
                <c:pt idx="2">
                  <c:v>-69.837349000000003</c:v>
                </c:pt>
                <c:pt idx="3">
                  <c:v>-69.384665999999996</c:v>
                </c:pt>
                <c:pt idx="4">
                  <c:v>-70.406395000000003</c:v>
                </c:pt>
                <c:pt idx="5">
                  <c:v>-71.715964999999997</c:v>
                </c:pt>
                <c:pt idx="6">
                  <c:v>-70.560997</c:v>
                </c:pt>
                <c:pt idx="7">
                  <c:v>-70.464027000000002</c:v>
                </c:pt>
                <c:pt idx="8">
                  <c:v>-70.409301999999997</c:v>
                </c:pt>
                <c:pt idx="9">
                  <c:v>-69.784424000000001</c:v>
                </c:pt>
                <c:pt idx="10">
                  <c:v>-68.177925000000002</c:v>
                </c:pt>
                <c:pt idx="11">
                  <c:v>-68.429550000000006</c:v>
                </c:pt>
                <c:pt idx="12">
                  <c:v>-70.938614000000001</c:v>
                </c:pt>
                <c:pt idx="13">
                  <c:v>-71.227881999999994</c:v>
                </c:pt>
                <c:pt idx="14">
                  <c:v>-71.957877999999994</c:v>
                </c:pt>
                <c:pt idx="15">
                  <c:v>-72.981018000000006</c:v>
                </c:pt>
                <c:pt idx="16">
                  <c:v>-74.795265000000001</c:v>
                </c:pt>
                <c:pt idx="17">
                  <c:v>-72.289542999999995</c:v>
                </c:pt>
                <c:pt idx="18">
                  <c:v>-70.734084999999993</c:v>
                </c:pt>
                <c:pt idx="19">
                  <c:v>-71.789490000000001</c:v>
                </c:pt>
                <c:pt idx="20">
                  <c:v>-71.508056999999994</c:v>
                </c:pt>
                <c:pt idx="21">
                  <c:v>-71.278464999999997</c:v>
                </c:pt>
                <c:pt idx="22">
                  <c:v>-70.538109000000006</c:v>
                </c:pt>
                <c:pt idx="23">
                  <c:v>-72.793434000000005</c:v>
                </c:pt>
                <c:pt idx="24">
                  <c:v>-72.141907000000003</c:v>
                </c:pt>
                <c:pt idx="25">
                  <c:v>-71.083213999999998</c:v>
                </c:pt>
                <c:pt idx="26">
                  <c:v>-71.387244999999993</c:v>
                </c:pt>
                <c:pt idx="27">
                  <c:v>-71.434036000000006</c:v>
                </c:pt>
                <c:pt idx="28">
                  <c:v>-71.937316999999993</c:v>
                </c:pt>
                <c:pt idx="29">
                  <c:v>-71.332436000000001</c:v>
                </c:pt>
                <c:pt idx="30">
                  <c:v>-71.145233000000005</c:v>
                </c:pt>
                <c:pt idx="31">
                  <c:v>-71.092467999999997</c:v>
                </c:pt>
                <c:pt idx="32">
                  <c:v>-70.135941000000003</c:v>
                </c:pt>
                <c:pt idx="33">
                  <c:v>-69.473754999999997</c:v>
                </c:pt>
                <c:pt idx="34">
                  <c:v>-69.113213000000002</c:v>
                </c:pt>
                <c:pt idx="35">
                  <c:v>-70.564414999999997</c:v>
                </c:pt>
                <c:pt idx="36">
                  <c:v>-69.828209000000001</c:v>
                </c:pt>
                <c:pt idx="37">
                  <c:v>-70.885818</c:v>
                </c:pt>
                <c:pt idx="38">
                  <c:v>-70.348793000000001</c:v>
                </c:pt>
                <c:pt idx="39">
                  <c:v>-71.356650999999999</c:v>
                </c:pt>
                <c:pt idx="40">
                  <c:v>-70.663405999999995</c:v>
                </c:pt>
                <c:pt idx="41">
                  <c:v>-68.879943999999995</c:v>
                </c:pt>
                <c:pt idx="42">
                  <c:v>-68.845161000000004</c:v>
                </c:pt>
                <c:pt idx="43">
                  <c:v>-68.208770999999999</c:v>
                </c:pt>
                <c:pt idx="44">
                  <c:v>-68.599425999999994</c:v>
                </c:pt>
                <c:pt idx="45">
                  <c:v>-67.768317999999994</c:v>
                </c:pt>
                <c:pt idx="46">
                  <c:v>-69.043342999999993</c:v>
                </c:pt>
                <c:pt idx="47">
                  <c:v>-69.521500000000003</c:v>
                </c:pt>
                <c:pt idx="48">
                  <c:v>-68.390281999999999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451-4F67-B69D-B92F1ACDE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00224"/>
        <c:axId val="116902144"/>
        <c:extLst/>
      </c:scatterChart>
      <c:valAx>
        <c:axId val="116900224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902144"/>
        <c:crosses val="autoZero"/>
        <c:crossBetween val="midCat"/>
        <c:majorUnit val="1"/>
      </c:valAx>
      <c:valAx>
        <c:axId val="116902144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9002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8354373486696"/>
          <c:y val="0.1108132837561971"/>
          <c:w val="0.74697213657994499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Harm-A'!$M$3:$M$51</c:f>
              <c:numCache>
                <c:formatCode>0.00</c:formatCode>
                <c:ptCount val="49"/>
                <c:pt idx="0">
                  <c:v>-42.125393000000003</c:v>
                </c:pt>
                <c:pt idx="1">
                  <c:v>-42.278488000000003</c:v>
                </c:pt>
                <c:pt idx="2">
                  <c:v>-42.609009</c:v>
                </c:pt>
                <c:pt idx="3">
                  <c:v>-42.207431999999997</c:v>
                </c:pt>
                <c:pt idx="4">
                  <c:v>-41.611961000000001</c:v>
                </c:pt>
                <c:pt idx="5">
                  <c:v>-41.132641</c:v>
                </c:pt>
                <c:pt idx="6">
                  <c:v>-41.570770000000003</c:v>
                </c:pt>
                <c:pt idx="7">
                  <c:v>-41.660431000000003</c:v>
                </c:pt>
                <c:pt idx="8">
                  <c:v>-42.166874</c:v>
                </c:pt>
                <c:pt idx="9">
                  <c:v>-42.691676999999999</c:v>
                </c:pt>
                <c:pt idx="10">
                  <c:v>-42.494537000000001</c:v>
                </c:pt>
                <c:pt idx="11">
                  <c:v>-41.803310000000003</c:v>
                </c:pt>
                <c:pt idx="12">
                  <c:v>-41.589184000000003</c:v>
                </c:pt>
                <c:pt idx="13">
                  <c:v>-41.923865999999997</c:v>
                </c:pt>
                <c:pt idx="14">
                  <c:v>-41.968788000000004</c:v>
                </c:pt>
                <c:pt idx="15">
                  <c:v>-42.269134999999999</c:v>
                </c:pt>
                <c:pt idx="16">
                  <c:v>-42.449516000000003</c:v>
                </c:pt>
                <c:pt idx="17">
                  <c:v>-42.054661000000003</c:v>
                </c:pt>
                <c:pt idx="18">
                  <c:v>-41.212234000000002</c:v>
                </c:pt>
                <c:pt idx="19">
                  <c:v>-41.162891000000002</c:v>
                </c:pt>
                <c:pt idx="20">
                  <c:v>-41.613506000000001</c:v>
                </c:pt>
                <c:pt idx="21">
                  <c:v>-41.876148000000001</c:v>
                </c:pt>
                <c:pt idx="22">
                  <c:v>-42.109684000000001</c:v>
                </c:pt>
                <c:pt idx="23">
                  <c:v>-42.088191999999999</c:v>
                </c:pt>
                <c:pt idx="24">
                  <c:v>-41.652897000000003</c:v>
                </c:pt>
                <c:pt idx="25">
                  <c:v>-41.226726999999997</c:v>
                </c:pt>
                <c:pt idx="26">
                  <c:v>-41.577357999999997</c:v>
                </c:pt>
                <c:pt idx="27">
                  <c:v>-42.005920000000003</c:v>
                </c:pt>
                <c:pt idx="28">
                  <c:v>-42.091639999999998</c:v>
                </c:pt>
                <c:pt idx="29">
                  <c:v>-42.048271</c:v>
                </c:pt>
                <c:pt idx="30">
                  <c:v>-42.368327999999998</c:v>
                </c:pt>
                <c:pt idx="31">
                  <c:v>-42.420940000000002</c:v>
                </c:pt>
                <c:pt idx="32">
                  <c:v>-42.525596999999998</c:v>
                </c:pt>
                <c:pt idx="33">
                  <c:v>-42.689357999999999</c:v>
                </c:pt>
                <c:pt idx="34">
                  <c:v>-43.157623000000001</c:v>
                </c:pt>
                <c:pt idx="35">
                  <c:v>-43.492874</c:v>
                </c:pt>
                <c:pt idx="36">
                  <c:v>-43.917492000000003</c:v>
                </c:pt>
                <c:pt idx="37">
                  <c:v>-44.371571000000003</c:v>
                </c:pt>
                <c:pt idx="38">
                  <c:v>-44.628487</c:v>
                </c:pt>
                <c:pt idx="39">
                  <c:v>-44.630778999999997</c:v>
                </c:pt>
                <c:pt idx="40">
                  <c:v>-44.523055999999997</c:v>
                </c:pt>
                <c:pt idx="41">
                  <c:v>-44.465107000000003</c:v>
                </c:pt>
                <c:pt idx="42">
                  <c:v>-44.267409999999998</c:v>
                </c:pt>
                <c:pt idx="43">
                  <c:v>-44.107368000000001</c:v>
                </c:pt>
                <c:pt idx="44">
                  <c:v>-43.860992000000003</c:v>
                </c:pt>
                <c:pt idx="45">
                  <c:v>-43.69717</c:v>
                </c:pt>
                <c:pt idx="46">
                  <c:v>-43.326343999999999</c:v>
                </c:pt>
                <c:pt idx="47">
                  <c:v>-43.088284000000002</c:v>
                </c:pt>
                <c:pt idx="48">
                  <c:v>-42.910998999999997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22-4470-AB96-51543D77053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6</c:v>
                </c:pt>
                <c:pt idx="1">
                  <c:v>6.125</c:v>
                </c:pt>
                <c:pt idx="2">
                  <c:v>6.25</c:v>
                </c:pt>
                <c:pt idx="3">
                  <c:v>6.375</c:v>
                </c:pt>
                <c:pt idx="4">
                  <c:v>6.5</c:v>
                </c:pt>
                <c:pt idx="5">
                  <c:v>6.625</c:v>
                </c:pt>
                <c:pt idx="6">
                  <c:v>6.75</c:v>
                </c:pt>
                <c:pt idx="7">
                  <c:v>6.875</c:v>
                </c:pt>
                <c:pt idx="8">
                  <c:v>7</c:v>
                </c:pt>
                <c:pt idx="9">
                  <c:v>7.125</c:v>
                </c:pt>
                <c:pt idx="10">
                  <c:v>7.25</c:v>
                </c:pt>
                <c:pt idx="11">
                  <c:v>7.375</c:v>
                </c:pt>
                <c:pt idx="12">
                  <c:v>7.5</c:v>
                </c:pt>
                <c:pt idx="13">
                  <c:v>7.625</c:v>
                </c:pt>
                <c:pt idx="14">
                  <c:v>7.75</c:v>
                </c:pt>
                <c:pt idx="15">
                  <c:v>7.875</c:v>
                </c:pt>
                <c:pt idx="16">
                  <c:v>8</c:v>
                </c:pt>
                <c:pt idx="17">
                  <c:v>8.125</c:v>
                </c:pt>
                <c:pt idx="18">
                  <c:v>8.25</c:v>
                </c:pt>
                <c:pt idx="19">
                  <c:v>8.375</c:v>
                </c:pt>
                <c:pt idx="20">
                  <c:v>8.5</c:v>
                </c:pt>
                <c:pt idx="21">
                  <c:v>8.625</c:v>
                </c:pt>
                <c:pt idx="22">
                  <c:v>8.75</c:v>
                </c:pt>
                <c:pt idx="23">
                  <c:v>8.875</c:v>
                </c:pt>
                <c:pt idx="24">
                  <c:v>9</c:v>
                </c:pt>
                <c:pt idx="25">
                  <c:v>9.125</c:v>
                </c:pt>
                <c:pt idx="26">
                  <c:v>9.25</c:v>
                </c:pt>
                <c:pt idx="27">
                  <c:v>9.375</c:v>
                </c:pt>
                <c:pt idx="28">
                  <c:v>9.5</c:v>
                </c:pt>
                <c:pt idx="29">
                  <c:v>9.625</c:v>
                </c:pt>
                <c:pt idx="30">
                  <c:v>9.75</c:v>
                </c:pt>
                <c:pt idx="31">
                  <c:v>9.875</c:v>
                </c:pt>
                <c:pt idx="32">
                  <c:v>10</c:v>
                </c:pt>
                <c:pt idx="33">
                  <c:v>10.125</c:v>
                </c:pt>
                <c:pt idx="34">
                  <c:v>10.25</c:v>
                </c:pt>
                <c:pt idx="35">
                  <c:v>10.375</c:v>
                </c:pt>
                <c:pt idx="36">
                  <c:v>10.5</c:v>
                </c:pt>
                <c:pt idx="37">
                  <c:v>10.625</c:v>
                </c:pt>
                <c:pt idx="38">
                  <c:v>10.75</c:v>
                </c:pt>
                <c:pt idx="39">
                  <c:v>10.875</c:v>
                </c:pt>
                <c:pt idx="40">
                  <c:v>11</c:v>
                </c:pt>
                <c:pt idx="41">
                  <c:v>11.125</c:v>
                </c:pt>
                <c:pt idx="42">
                  <c:v>11.25</c:v>
                </c:pt>
                <c:pt idx="43">
                  <c:v>11.375</c:v>
                </c:pt>
                <c:pt idx="44">
                  <c:v>11.5</c:v>
                </c:pt>
                <c:pt idx="45">
                  <c:v>11.625</c:v>
                </c:pt>
                <c:pt idx="46">
                  <c:v>11.75</c:v>
                </c:pt>
                <c:pt idx="47">
                  <c:v>11.875</c:v>
                </c:pt>
                <c:pt idx="48">
                  <c:v>12</c:v>
                </c:pt>
              </c:numCache>
            </c:numRef>
          </c:xVal>
          <c:yVal>
            <c:numRef>
              <c:f>'LO Harm-B'!$M$3:$M$51</c:f>
              <c:numCache>
                <c:formatCode>0.00</c:formatCode>
                <c:ptCount val="49"/>
                <c:pt idx="0">
                  <c:v>-68.672379000000006</c:v>
                </c:pt>
                <c:pt idx="1">
                  <c:v>-68.756469999999993</c:v>
                </c:pt>
                <c:pt idx="2">
                  <c:v>-68.904799999999994</c:v>
                </c:pt>
                <c:pt idx="3">
                  <c:v>-68.867728999999997</c:v>
                </c:pt>
                <c:pt idx="4">
                  <c:v>-68.438034000000002</c:v>
                </c:pt>
                <c:pt idx="5">
                  <c:v>-67.921463000000003</c:v>
                </c:pt>
                <c:pt idx="6">
                  <c:v>-67.797691</c:v>
                </c:pt>
                <c:pt idx="7">
                  <c:v>-67.267120000000006</c:v>
                </c:pt>
                <c:pt idx="8">
                  <c:v>-66.746566999999999</c:v>
                </c:pt>
                <c:pt idx="9">
                  <c:v>-65.740752999999998</c:v>
                </c:pt>
                <c:pt idx="10">
                  <c:v>-64.965980999999999</c:v>
                </c:pt>
                <c:pt idx="11">
                  <c:v>-63.989204000000001</c:v>
                </c:pt>
                <c:pt idx="12">
                  <c:v>-63.277774999999998</c:v>
                </c:pt>
                <c:pt idx="13">
                  <c:v>-63.075989</c:v>
                </c:pt>
                <c:pt idx="14">
                  <c:v>-62.549984000000002</c:v>
                </c:pt>
                <c:pt idx="15">
                  <c:v>-62.149814999999997</c:v>
                </c:pt>
                <c:pt idx="16">
                  <c:v>-61.404991000000003</c:v>
                </c:pt>
                <c:pt idx="17">
                  <c:v>-61.419379999999997</c:v>
                </c:pt>
                <c:pt idx="18">
                  <c:v>-61.243850999999999</c:v>
                </c:pt>
                <c:pt idx="19">
                  <c:v>-61.539707</c:v>
                </c:pt>
                <c:pt idx="20">
                  <c:v>-61.800784999999998</c:v>
                </c:pt>
                <c:pt idx="21">
                  <c:v>-62.192813999999998</c:v>
                </c:pt>
                <c:pt idx="22">
                  <c:v>-62.476410000000001</c:v>
                </c:pt>
                <c:pt idx="23">
                  <c:v>-63.400393999999999</c:v>
                </c:pt>
                <c:pt idx="24">
                  <c:v>-67.521514999999994</c:v>
                </c:pt>
                <c:pt idx="25">
                  <c:v>-70.703643999999997</c:v>
                </c:pt>
                <c:pt idx="26">
                  <c:v>-71.083145000000002</c:v>
                </c:pt>
                <c:pt idx="27">
                  <c:v>-68.299171000000001</c:v>
                </c:pt>
                <c:pt idx="28">
                  <c:v>-66.063980000000001</c:v>
                </c:pt>
                <c:pt idx="29">
                  <c:v>-66.807761999999997</c:v>
                </c:pt>
                <c:pt idx="30">
                  <c:v>-65.175490999999994</c:v>
                </c:pt>
                <c:pt idx="31">
                  <c:v>-62.537433999999998</c:v>
                </c:pt>
                <c:pt idx="32">
                  <c:v>-58.677391</c:v>
                </c:pt>
                <c:pt idx="33">
                  <c:v>-56.649059000000001</c:v>
                </c:pt>
                <c:pt idx="34">
                  <c:v>-55.163894999999997</c:v>
                </c:pt>
                <c:pt idx="35">
                  <c:v>-54.011490000000002</c:v>
                </c:pt>
                <c:pt idx="36">
                  <c:v>-53.826599000000002</c:v>
                </c:pt>
                <c:pt idx="37">
                  <c:v>-53.731464000000003</c:v>
                </c:pt>
                <c:pt idx="38">
                  <c:v>-53.066509000000003</c:v>
                </c:pt>
                <c:pt idx="39">
                  <c:v>-51.932406999999998</c:v>
                </c:pt>
                <c:pt idx="40">
                  <c:v>-51.366405</c:v>
                </c:pt>
                <c:pt idx="41">
                  <c:v>-50.85886</c:v>
                </c:pt>
                <c:pt idx="42">
                  <c:v>-50.181987999999997</c:v>
                </c:pt>
                <c:pt idx="43">
                  <c:v>-49.818012000000003</c:v>
                </c:pt>
                <c:pt idx="44">
                  <c:v>-49.544803999999999</c:v>
                </c:pt>
                <c:pt idx="45">
                  <c:v>-49.548015999999997</c:v>
                </c:pt>
                <c:pt idx="46">
                  <c:v>-49.485999999999997</c:v>
                </c:pt>
                <c:pt idx="47">
                  <c:v>-49.938335000000002</c:v>
                </c:pt>
                <c:pt idx="48">
                  <c:v>-50.295417999999998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22-4470-AB96-51543D770530}"/>
            </c:ext>
          </c:extLst>
        </c:ser>
        <c:ser>
          <c:idx val="1"/>
          <c:order val="2"/>
          <c:tx>
            <c:v>5xLO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Harm-A'!$U$3:$U$51</c:f>
              <c:numCache>
                <c:formatCode>0.00</c:formatCode>
                <c:ptCount val="49"/>
                <c:pt idx="0">
                  <c:v>-51.884887999999997</c:v>
                </c:pt>
                <c:pt idx="1">
                  <c:v>-53.259749999999997</c:v>
                </c:pt>
                <c:pt idx="2">
                  <c:v>-52.226771999999997</c:v>
                </c:pt>
                <c:pt idx="3">
                  <c:v>-52.442135</c:v>
                </c:pt>
                <c:pt idx="4">
                  <c:v>-52.668368999999998</c:v>
                </c:pt>
                <c:pt idx="5">
                  <c:v>-52.145617999999999</c:v>
                </c:pt>
                <c:pt idx="6">
                  <c:v>-53.565350000000002</c:v>
                </c:pt>
                <c:pt idx="7">
                  <c:v>-53.439770000000003</c:v>
                </c:pt>
                <c:pt idx="8">
                  <c:v>-54.256050000000002</c:v>
                </c:pt>
                <c:pt idx="9">
                  <c:v>-54.313254999999998</c:v>
                </c:pt>
                <c:pt idx="10">
                  <c:v>-54.072989999999997</c:v>
                </c:pt>
                <c:pt idx="11">
                  <c:v>-54.200927999999998</c:v>
                </c:pt>
                <c:pt idx="12">
                  <c:v>-53.156570000000002</c:v>
                </c:pt>
                <c:pt idx="13">
                  <c:v>-53.406936999999999</c:v>
                </c:pt>
                <c:pt idx="14">
                  <c:v>-52.939556000000003</c:v>
                </c:pt>
                <c:pt idx="15">
                  <c:v>-53.673507999999998</c:v>
                </c:pt>
                <c:pt idx="16">
                  <c:v>-54.137431999999997</c:v>
                </c:pt>
                <c:pt idx="17">
                  <c:v>-54.225864000000001</c:v>
                </c:pt>
                <c:pt idx="18">
                  <c:v>-54.690207999999998</c:v>
                </c:pt>
                <c:pt idx="19">
                  <c:v>-53.547817000000002</c:v>
                </c:pt>
                <c:pt idx="20">
                  <c:v>-54.470233999999998</c:v>
                </c:pt>
                <c:pt idx="21">
                  <c:v>-54.053764000000001</c:v>
                </c:pt>
                <c:pt idx="22">
                  <c:v>-53.332794</c:v>
                </c:pt>
                <c:pt idx="23">
                  <c:v>-53.827857999999999</c:v>
                </c:pt>
                <c:pt idx="24">
                  <c:v>-54.007174999999997</c:v>
                </c:pt>
                <c:pt idx="25">
                  <c:v>-54.914360000000002</c:v>
                </c:pt>
                <c:pt idx="26">
                  <c:v>-53.808064000000002</c:v>
                </c:pt>
                <c:pt idx="27">
                  <c:v>-53.952762999999997</c:v>
                </c:pt>
                <c:pt idx="28">
                  <c:v>-53.969420999999997</c:v>
                </c:pt>
                <c:pt idx="29">
                  <c:v>-53.932301000000002</c:v>
                </c:pt>
                <c:pt idx="30">
                  <c:v>-53.718032999999998</c:v>
                </c:pt>
                <c:pt idx="31">
                  <c:v>-53.702556999999999</c:v>
                </c:pt>
                <c:pt idx="32">
                  <c:v>-54.803790999999997</c:v>
                </c:pt>
                <c:pt idx="33">
                  <c:v>-54.005428000000002</c:v>
                </c:pt>
                <c:pt idx="34">
                  <c:v>-53.667788999999999</c:v>
                </c:pt>
                <c:pt idx="35">
                  <c:v>-53.360035000000003</c:v>
                </c:pt>
                <c:pt idx="36">
                  <c:v>-52.938633000000003</c:v>
                </c:pt>
                <c:pt idx="37">
                  <c:v>-52.947037000000002</c:v>
                </c:pt>
                <c:pt idx="38">
                  <c:v>-52.263995999999999</c:v>
                </c:pt>
                <c:pt idx="39">
                  <c:v>-53.612152000000002</c:v>
                </c:pt>
                <c:pt idx="40">
                  <c:v>-53.526985000000003</c:v>
                </c:pt>
                <c:pt idx="41">
                  <c:v>-53.743431000000001</c:v>
                </c:pt>
                <c:pt idx="42">
                  <c:v>-53.214260000000003</c:v>
                </c:pt>
                <c:pt idx="43">
                  <c:v>-53.115321999999999</c:v>
                </c:pt>
                <c:pt idx="44">
                  <c:v>-53.261021</c:v>
                </c:pt>
                <c:pt idx="45">
                  <c:v>-51.758262999999999</c:v>
                </c:pt>
                <c:pt idx="46">
                  <c:v>-52.039363999999999</c:v>
                </c:pt>
                <c:pt idx="47">
                  <c:v>-52.106335000000001</c:v>
                </c:pt>
                <c:pt idx="48">
                  <c:v>-52.643760999999998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1722-4470-AB96-51543D770530}"/>
            </c:ext>
          </c:extLst>
        </c:ser>
        <c:ser>
          <c:idx val="3"/>
          <c:order val="3"/>
          <c:tx>
            <c:v>5xLO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Harm-B'!$T$3:$T$51</c:f>
              <c:numCache>
                <c:formatCode>0.00</c:formatCode>
                <c:ptCount val="49"/>
                <c:pt idx="0">
                  <c:v>10</c:v>
                </c:pt>
                <c:pt idx="1">
                  <c:v>10.041666666667</c:v>
                </c:pt>
                <c:pt idx="2">
                  <c:v>10.083333333333</c:v>
                </c:pt>
                <c:pt idx="3">
                  <c:v>10.125</c:v>
                </c:pt>
                <c:pt idx="4">
                  <c:v>10.166666666667</c:v>
                </c:pt>
                <c:pt idx="5">
                  <c:v>10.208333333333</c:v>
                </c:pt>
                <c:pt idx="6">
                  <c:v>10.25</c:v>
                </c:pt>
                <c:pt idx="7">
                  <c:v>10.291666666667</c:v>
                </c:pt>
                <c:pt idx="8">
                  <c:v>10.333333333333</c:v>
                </c:pt>
                <c:pt idx="9">
                  <c:v>10.375</c:v>
                </c:pt>
                <c:pt idx="10">
                  <c:v>10.416666666667</c:v>
                </c:pt>
                <c:pt idx="11">
                  <c:v>10.458333333333</c:v>
                </c:pt>
                <c:pt idx="12">
                  <c:v>10.5</c:v>
                </c:pt>
                <c:pt idx="13">
                  <c:v>10.541666666667</c:v>
                </c:pt>
                <c:pt idx="14">
                  <c:v>10.583333333333</c:v>
                </c:pt>
                <c:pt idx="15">
                  <c:v>10.625</c:v>
                </c:pt>
                <c:pt idx="16">
                  <c:v>10.666666666667</c:v>
                </c:pt>
                <c:pt idx="17">
                  <c:v>10.708333333333</c:v>
                </c:pt>
                <c:pt idx="18">
                  <c:v>10.75</c:v>
                </c:pt>
                <c:pt idx="19">
                  <c:v>10.791666666667</c:v>
                </c:pt>
                <c:pt idx="20">
                  <c:v>10.833333333333</c:v>
                </c:pt>
                <c:pt idx="21">
                  <c:v>10.875</c:v>
                </c:pt>
                <c:pt idx="22">
                  <c:v>10.916666666667</c:v>
                </c:pt>
                <c:pt idx="23">
                  <c:v>10.958333333333</c:v>
                </c:pt>
                <c:pt idx="24">
                  <c:v>11</c:v>
                </c:pt>
                <c:pt idx="25">
                  <c:v>11.041666666667</c:v>
                </c:pt>
                <c:pt idx="26">
                  <c:v>11.083333333333</c:v>
                </c:pt>
                <c:pt idx="27">
                  <c:v>11.125</c:v>
                </c:pt>
                <c:pt idx="28">
                  <c:v>11.166666666667</c:v>
                </c:pt>
                <c:pt idx="29">
                  <c:v>11.208333333333</c:v>
                </c:pt>
                <c:pt idx="30">
                  <c:v>11.25</c:v>
                </c:pt>
                <c:pt idx="31">
                  <c:v>11.291666666667</c:v>
                </c:pt>
                <c:pt idx="32">
                  <c:v>11.333333333333</c:v>
                </c:pt>
                <c:pt idx="33">
                  <c:v>11.375</c:v>
                </c:pt>
                <c:pt idx="34">
                  <c:v>11.416666666667</c:v>
                </c:pt>
                <c:pt idx="35">
                  <c:v>11.458333333333</c:v>
                </c:pt>
                <c:pt idx="36">
                  <c:v>11.5</c:v>
                </c:pt>
                <c:pt idx="37">
                  <c:v>11.541666666667</c:v>
                </c:pt>
                <c:pt idx="38">
                  <c:v>11.583333333333</c:v>
                </c:pt>
                <c:pt idx="39">
                  <c:v>11.625</c:v>
                </c:pt>
                <c:pt idx="40">
                  <c:v>11.666666666667</c:v>
                </c:pt>
                <c:pt idx="41">
                  <c:v>11.708333333333</c:v>
                </c:pt>
                <c:pt idx="42">
                  <c:v>11.75</c:v>
                </c:pt>
                <c:pt idx="43">
                  <c:v>11.791666666667</c:v>
                </c:pt>
                <c:pt idx="44">
                  <c:v>11.833333333333</c:v>
                </c:pt>
                <c:pt idx="45">
                  <c:v>11.875</c:v>
                </c:pt>
                <c:pt idx="46">
                  <c:v>11.916666666667</c:v>
                </c:pt>
                <c:pt idx="47">
                  <c:v>11.958333333333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Harm-B'!$U$3:$U$51</c:f>
              <c:numCache>
                <c:formatCode>0.00</c:formatCode>
                <c:ptCount val="49"/>
                <c:pt idx="0">
                  <c:v>-75.743019000000004</c:v>
                </c:pt>
                <c:pt idx="1">
                  <c:v>-73.834655999999995</c:v>
                </c:pt>
                <c:pt idx="2">
                  <c:v>-69.241478000000001</c:v>
                </c:pt>
                <c:pt idx="3">
                  <c:v>-71.651961999999997</c:v>
                </c:pt>
                <c:pt idx="4">
                  <c:v>-67.406127999999995</c:v>
                </c:pt>
                <c:pt idx="5">
                  <c:v>-69.501204999999999</c:v>
                </c:pt>
                <c:pt idx="6">
                  <c:v>-67.266373000000002</c:v>
                </c:pt>
                <c:pt idx="7">
                  <c:v>-68.428725999999997</c:v>
                </c:pt>
                <c:pt idx="8">
                  <c:v>-68.484466999999995</c:v>
                </c:pt>
                <c:pt idx="9">
                  <c:v>-70.654655000000005</c:v>
                </c:pt>
                <c:pt idx="10">
                  <c:v>-76.264495999999994</c:v>
                </c:pt>
                <c:pt idx="11">
                  <c:v>-73.860373999999993</c:v>
                </c:pt>
                <c:pt idx="12">
                  <c:v>-82.328316000000001</c:v>
                </c:pt>
                <c:pt idx="13">
                  <c:v>-84.05941</c:v>
                </c:pt>
                <c:pt idx="14">
                  <c:v>-78.533325000000005</c:v>
                </c:pt>
                <c:pt idx="15">
                  <c:v>-71.301659000000001</c:v>
                </c:pt>
                <c:pt idx="16">
                  <c:v>-74.691597000000002</c:v>
                </c:pt>
                <c:pt idx="17">
                  <c:v>-75.546897999999999</c:v>
                </c:pt>
                <c:pt idx="18">
                  <c:v>-78.802345000000003</c:v>
                </c:pt>
                <c:pt idx="19">
                  <c:v>-80.750366</c:v>
                </c:pt>
                <c:pt idx="20">
                  <c:v>-81.136168999999995</c:v>
                </c:pt>
                <c:pt idx="21">
                  <c:v>-71.028137000000001</c:v>
                </c:pt>
                <c:pt idx="22">
                  <c:v>-74.516150999999994</c:v>
                </c:pt>
                <c:pt idx="23">
                  <c:v>-72.087563000000003</c:v>
                </c:pt>
                <c:pt idx="24">
                  <c:v>-72.630363000000003</c:v>
                </c:pt>
                <c:pt idx="25">
                  <c:v>-69.319275000000005</c:v>
                </c:pt>
                <c:pt idx="26">
                  <c:v>-85.461624</c:v>
                </c:pt>
                <c:pt idx="27">
                  <c:v>-88.827918999999994</c:v>
                </c:pt>
                <c:pt idx="28">
                  <c:v>-83.241721999999996</c:v>
                </c:pt>
                <c:pt idx="29">
                  <c:v>-76.099875999999995</c:v>
                </c:pt>
                <c:pt idx="30">
                  <c:v>-74.918068000000005</c:v>
                </c:pt>
                <c:pt idx="31">
                  <c:v>-69.06662</c:v>
                </c:pt>
                <c:pt idx="32">
                  <c:v>-70.771133000000006</c:v>
                </c:pt>
                <c:pt idx="33">
                  <c:v>-65.134079</c:v>
                </c:pt>
                <c:pt idx="34">
                  <c:v>-66.297150000000002</c:v>
                </c:pt>
                <c:pt idx="35">
                  <c:v>-65.634972000000005</c:v>
                </c:pt>
                <c:pt idx="36">
                  <c:v>-66.530745999999994</c:v>
                </c:pt>
                <c:pt idx="37">
                  <c:v>-67.748917000000006</c:v>
                </c:pt>
                <c:pt idx="38">
                  <c:v>-66.510497999999998</c:v>
                </c:pt>
                <c:pt idx="39">
                  <c:v>-73.332283000000004</c:v>
                </c:pt>
                <c:pt idx="40">
                  <c:v>-69.537391999999997</c:v>
                </c:pt>
                <c:pt idx="41">
                  <c:v>-66.740241999999995</c:v>
                </c:pt>
                <c:pt idx="42">
                  <c:v>-68.739349000000004</c:v>
                </c:pt>
                <c:pt idx="43">
                  <c:v>-70.031799000000007</c:v>
                </c:pt>
                <c:pt idx="44">
                  <c:v>-68.411834999999996</c:v>
                </c:pt>
                <c:pt idx="45">
                  <c:v>-66.287689</c:v>
                </c:pt>
                <c:pt idx="46">
                  <c:v>-70.589882000000003</c:v>
                </c:pt>
                <c:pt idx="47">
                  <c:v>-68.557175000000001</c:v>
                </c:pt>
                <c:pt idx="48">
                  <c:v>-72.615532000000002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722-4470-AB96-51543D77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66272"/>
        <c:axId val="118168192"/>
        <c:extLst/>
      </c:scatterChart>
      <c:valAx>
        <c:axId val="118166272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168192"/>
        <c:crosses val="autoZero"/>
        <c:crossBetween val="midCat"/>
        <c:majorUnit val="1"/>
      </c:valAx>
      <c:valAx>
        <c:axId val="11816819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1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4559919140184785"/>
          <c:y val="0.12467701953922425"/>
          <c:w val="0.72280255559112294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2xLO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Harm-A'!$J$3:$J$51</c:f>
              <c:numCache>
                <c:formatCode>0.00</c:formatCode>
                <c:ptCount val="49"/>
                <c:pt idx="0">
                  <c:v>-47.691662000000001</c:v>
                </c:pt>
                <c:pt idx="1">
                  <c:v>-48.085495000000002</c:v>
                </c:pt>
                <c:pt idx="2">
                  <c:v>-48.659278999999998</c:v>
                </c:pt>
                <c:pt idx="3">
                  <c:v>-49.103634</c:v>
                </c:pt>
                <c:pt idx="4">
                  <c:v>-49.709468999999999</c:v>
                </c:pt>
                <c:pt idx="5">
                  <c:v>-50.004199999999997</c:v>
                </c:pt>
                <c:pt idx="6">
                  <c:v>-49.96143</c:v>
                </c:pt>
                <c:pt idx="7">
                  <c:v>-49.520690999999999</c:v>
                </c:pt>
                <c:pt idx="8">
                  <c:v>-48.939537000000001</c:v>
                </c:pt>
                <c:pt idx="9">
                  <c:v>-48.386257000000001</c:v>
                </c:pt>
                <c:pt idx="10">
                  <c:v>-47.558211999999997</c:v>
                </c:pt>
                <c:pt idx="11">
                  <c:v>-47.088496999999997</c:v>
                </c:pt>
                <c:pt idx="12">
                  <c:v>-47.091000000000001</c:v>
                </c:pt>
                <c:pt idx="13">
                  <c:v>-47.213344999999997</c:v>
                </c:pt>
                <c:pt idx="14">
                  <c:v>-47.177821999999999</c:v>
                </c:pt>
                <c:pt idx="15">
                  <c:v>-47.078426</c:v>
                </c:pt>
                <c:pt idx="16">
                  <c:v>-47.850512999999999</c:v>
                </c:pt>
                <c:pt idx="17">
                  <c:v>-48.899425999999998</c:v>
                </c:pt>
                <c:pt idx="18">
                  <c:v>-49.830826000000002</c:v>
                </c:pt>
                <c:pt idx="19">
                  <c:v>-50.825138000000003</c:v>
                </c:pt>
                <c:pt idx="20">
                  <c:v>-52.259422000000001</c:v>
                </c:pt>
                <c:pt idx="21">
                  <c:v>-53.683708000000003</c:v>
                </c:pt>
                <c:pt idx="22">
                  <c:v>-54.209198000000001</c:v>
                </c:pt>
                <c:pt idx="23">
                  <c:v>-54.144126999999997</c:v>
                </c:pt>
                <c:pt idx="24">
                  <c:v>-54.464466000000002</c:v>
                </c:pt>
                <c:pt idx="25">
                  <c:v>-55.082554000000002</c:v>
                </c:pt>
                <c:pt idx="26">
                  <c:v>-55.865569999999998</c:v>
                </c:pt>
                <c:pt idx="27">
                  <c:v>-56.476027999999999</c:v>
                </c:pt>
                <c:pt idx="28">
                  <c:v>-56.961578000000003</c:v>
                </c:pt>
                <c:pt idx="29">
                  <c:v>-57.212283999999997</c:v>
                </c:pt>
                <c:pt idx="30">
                  <c:v>-56.696049000000002</c:v>
                </c:pt>
                <c:pt idx="31">
                  <c:v>-56.419243000000002</c:v>
                </c:pt>
                <c:pt idx="32">
                  <c:v>-55.788372000000003</c:v>
                </c:pt>
                <c:pt idx="33">
                  <c:v>-55.971972999999998</c:v>
                </c:pt>
                <c:pt idx="34">
                  <c:v>-57.264007999999997</c:v>
                </c:pt>
                <c:pt idx="35">
                  <c:v>-61.154961</c:v>
                </c:pt>
                <c:pt idx="36">
                  <c:v>-63.906170000000003</c:v>
                </c:pt>
                <c:pt idx="37">
                  <c:v>-63.919032999999999</c:v>
                </c:pt>
                <c:pt idx="38">
                  <c:v>-60.897381000000003</c:v>
                </c:pt>
                <c:pt idx="39">
                  <c:v>-58.389561</c:v>
                </c:pt>
                <c:pt idx="40">
                  <c:v>-57.092804000000001</c:v>
                </c:pt>
                <c:pt idx="41">
                  <c:v>-56.460555999999997</c:v>
                </c:pt>
                <c:pt idx="42">
                  <c:v>-56.217315999999997</c:v>
                </c:pt>
                <c:pt idx="43">
                  <c:v>-56.822947999999997</c:v>
                </c:pt>
                <c:pt idx="44">
                  <c:v>-58.524597</c:v>
                </c:pt>
                <c:pt idx="45">
                  <c:v>-60.342533000000003</c:v>
                </c:pt>
                <c:pt idx="46">
                  <c:v>-60.236294000000001</c:v>
                </c:pt>
                <c:pt idx="47">
                  <c:v>-58.379916999999999</c:v>
                </c:pt>
                <c:pt idx="48">
                  <c:v>-56.304381999999997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7F-48EA-B59D-020C9A3AD408}"/>
            </c:ext>
          </c:extLst>
        </c:ser>
        <c:ser>
          <c:idx val="1"/>
          <c:order val="1"/>
          <c:tx>
            <c:v>2xLO 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Harm-B'!$J$3:$J$51</c:f>
              <c:numCache>
                <c:formatCode>0.00</c:formatCode>
                <c:ptCount val="49"/>
                <c:pt idx="0">
                  <c:v>-43.548706000000003</c:v>
                </c:pt>
                <c:pt idx="1">
                  <c:v>-43.475974999999998</c:v>
                </c:pt>
                <c:pt idx="2">
                  <c:v>-43.39772</c:v>
                </c:pt>
                <c:pt idx="3">
                  <c:v>-43.281666000000001</c:v>
                </c:pt>
                <c:pt idx="4">
                  <c:v>-42.952807999999997</c:v>
                </c:pt>
                <c:pt idx="5">
                  <c:v>-42.558700999999999</c:v>
                </c:pt>
                <c:pt idx="6">
                  <c:v>-42.147587000000001</c:v>
                </c:pt>
                <c:pt idx="7">
                  <c:v>-42.013095999999997</c:v>
                </c:pt>
                <c:pt idx="8">
                  <c:v>-41.686798000000003</c:v>
                </c:pt>
                <c:pt idx="9">
                  <c:v>-41.338005000000003</c:v>
                </c:pt>
                <c:pt idx="10">
                  <c:v>-41.085113999999997</c:v>
                </c:pt>
                <c:pt idx="11">
                  <c:v>-41.067410000000002</c:v>
                </c:pt>
                <c:pt idx="12">
                  <c:v>-41.121403000000001</c:v>
                </c:pt>
                <c:pt idx="13">
                  <c:v>-40.961162999999999</c:v>
                </c:pt>
                <c:pt idx="14">
                  <c:v>-41.077117999999999</c:v>
                </c:pt>
                <c:pt idx="15">
                  <c:v>-41.462691999999997</c:v>
                </c:pt>
                <c:pt idx="16">
                  <c:v>-41.936382000000002</c:v>
                </c:pt>
                <c:pt idx="17">
                  <c:v>-42.239342000000001</c:v>
                </c:pt>
                <c:pt idx="18">
                  <c:v>-42.520519</c:v>
                </c:pt>
                <c:pt idx="19">
                  <c:v>-43.088870999999997</c:v>
                </c:pt>
                <c:pt idx="20">
                  <c:v>-43.648555999999999</c:v>
                </c:pt>
                <c:pt idx="21">
                  <c:v>-43.994853999999997</c:v>
                </c:pt>
                <c:pt idx="22">
                  <c:v>-44.097622000000001</c:v>
                </c:pt>
                <c:pt idx="23">
                  <c:v>-44.270820999999998</c:v>
                </c:pt>
                <c:pt idx="24">
                  <c:v>-44.699477999999999</c:v>
                </c:pt>
                <c:pt idx="25">
                  <c:v>-45.147326999999997</c:v>
                </c:pt>
                <c:pt idx="26">
                  <c:v>-45.667479999999998</c:v>
                </c:pt>
                <c:pt idx="27">
                  <c:v>-46.299503000000001</c:v>
                </c:pt>
                <c:pt idx="28">
                  <c:v>-47.322704000000002</c:v>
                </c:pt>
                <c:pt idx="29">
                  <c:v>-48.267783999999999</c:v>
                </c:pt>
                <c:pt idx="30">
                  <c:v>-49.090800999999999</c:v>
                </c:pt>
                <c:pt idx="31">
                  <c:v>-49.605927000000001</c:v>
                </c:pt>
                <c:pt idx="32">
                  <c:v>-50.074199999999998</c:v>
                </c:pt>
                <c:pt idx="33">
                  <c:v>-50.209727999999998</c:v>
                </c:pt>
                <c:pt idx="34">
                  <c:v>-50.015403999999997</c:v>
                </c:pt>
                <c:pt idx="35">
                  <c:v>-49.67371</c:v>
                </c:pt>
                <c:pt idx="36">
                  <c:v>-49.750644999999999</c:v>
                </c:pt>
                <c:pt idx="37">
                  <c:v>-50.501072000000001</c:v>
                </c:pt>
                <c:pt idx="38">
                  <c:v>-51.923237</c:v>
                </c:pt>
                <c:pt idx="39">
                  <c:v>-53.495559999999998</c:v>
                </c:pt>
                <c:pt idx="40">
                  <c:v>-53.847095000000003</c:v>
                </c:pt>
                <c:pt idx="41">
                  <c:v>-53.441485999999998</c:v>
                </c:pt>
                <c:pt idx="42">
                  <c:v>-51.966957000000001</c:v>
                </c:pt>
                <c:pt idx="43">
                  <c:v>-51.421016999999999</c:v>
                </c:pt>
                <c:pt idx="44">
                  <c:v>-51.397320000000001</c:v>
                </c:pt>
                <c:pt idx="45">
                  <c:v>-52.579371999999999</c:v>
                </c:pt>
                <c:pt idx="46">
                  <c:v>-53.833621999999998</c:v>
                </c:pt>
                <c:pt idx="47">
                  <c:v>-55.755386000000001</c:v>
                </c:pt>
                <c:pt idx="48">
                  <c:v>-57.098762999999998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7F-48EA-B59D-020C9A3AD408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Harm-A'!$R$3:$R$51</c:f>
              <c:numCache>
                <c:formatCode>0.00</c:formatCode>
                <c:ptCount val="49"/>
                <c:pt idx="0">
                  <c:v>-55.49324</c:v>
                </c:pt>
                <c:pt idx="1">
                  <c:v>-55.964531000000001</c:v>
                </c:pt>
                <c:pt idx="2">
                  <c:v>-56.580505000000002</c:v>
                </c:pt>
                <c:pt idx="3">
                  <c:v>-57.067996999999998</c:v>
                </c:pt>
                <c:pt idx="4">
                  <c:v>-56.979328000000002</c:v>
                </c:pt>
                <c:pt idx="5">
                  <c:v>-56.643093</c:v>
                </c:pt>
                <c:pt idx="6">
                  <c:v>-56.988171000000001</c:v>
                </c:pt>
                <c:pt idx="7">
                  <c:v>-57.449630999999997</c:v>
                </c:pt>
                <c:pt idx="8">
                  <c:v>-58.069358999999999</c:v>
                </c:pt>
                <c:pt idx="9">
                  <c:v>-58.238255000000002</c:v>
                </c:pt>
                <c:pt idx="10">
                  <c:v>-58.437106999999997</c:v>
                </c:pt>
                <c:pt idx="11">
                  <c:v>-58.961029000000003</c:v>
                </c:pt>
                <c:pt idx="12">
                  <c:v>-59.225406999999997</c:v>
                </c:pt>
                <c:pt idx="13">
                  <c:v>-59.365482</c:v>
                </c:pt>
                <c:pt idx="14">
                  <c:v>-58.903454000000004</c:v>
                </c:pt>
                <c:pt idx="15">
                  <c:v>-59.359848</c:v>
                </c:pt>
                <c:pt idx="16">
                  <c:v>-60.041378000000002</c:v>
                </c:pt>
                <c:pt idx="17">
                  <c:v>-61.059341000000003</c:v>
                </c:pt>
                <c:pt idx="18">
                  <c:v>-61.103847999999999</c:v>
                </c:pt>
                <c:pt idx="19">
                  <c:v>-61.491512</c:v>
                </c:pt>
                <c:pt idx="20">
                  <c:v>-61.793663000000002</c:v>
                </c:pt>
                <c:pt idx="21">
                  <c:v>-62.517296000000002</c:v>
                </c:pt>
                <c:pt idx="22">
                  <c:v>-62.855682000000002</c:v>
                </c:pt>
                <c:pt idx="23">
                  <c:v>-62.960402999999999</c:v>
                </c:pt>
                <c:pt idx="24">
                  <c:v>-63.632159999999999</c:v>
                </c:pt>
                <c:pt idx="25">
                  <c:v>-64.204498000000001</c:v>
                </c:pt>
                <c:pt idx="26">
                  <c:v>-64.652054000000007</c:v>
                </c:pt>
                <c:pt idx="27">
                  <c:v>-65.097733000000005</c:v>
                </c:pt>
                <c:pt idx="28">
                  <c:v>-64.959038000000007</c:v>
                </c:pt>
                <c:pt idx="29">
                  <c:v>-65.384253999999999</c:v>
                </c:pt>
                <c:pt idx="30">
                  <c:v>-64.983833000000004</c:v>
                </c:pt>
                <c:pt idx="31">
                  <c:v>-64.520347999999998</c:v>
                </c:pt>
                <c:pt idx="32">
                  <c:v>-64.431991999999994</c:v>
                </c:pt>
                <c:pt idx="33">
                  <c:v>-64.829620000000006</c:v>
                </c:pt>
                <c:pt idx="34">
                  <c:v>-65.178878999999995</c:v>
                </c:pt>
                <c:pt idx="35">
                  <c:v>-66.000670999999997</c:v>
                </c:pt>
                <c:pt idx="36">
                  <c:v>-65.509551999999999</c:v>
                </c:pt>
                <c:pt idx="37">
                  <c:v>-66.755402000000004</c:v>
                </c:pt>
                <c:pt idx="38">
                  <c:v>-67.808090000000007</c:v>
                </c:pt>
                <c:pt idx="39">
                  <c:v>-68.180580000000006</c:v>
                </c:pt>
                <c:pt idx="40">
                  <c:v>-68.457283000000004</c:v>
                </c:pt>
                <c:pt idx="41">
                  <c:v>-68.906464</c:v>
                </c:pt>
                <c:pt idx="42">
                  <c:v>-71.049767000000003</c:v>
                </c:pt>
                <c:pt idx="43">
                  <c:v>-72.020813000000004</c:v>
                </c:pt>
                <c:pt idx="44">
                  <c:v>-77.455230999999998</c:v>
                </c:pt>
                <c:pt idx="45">
                  <c:v>-76.724213000000006</c:v>
                </c:pt>
                <c:pt idx="46">
                  <c:v>-76.859367000000006</c:v>
                </c:pt>
                <c:pt idx="47">
                  <c:v>-70.794846000000007</c:v>
                </c:pt>
                <c:pt idx="48">
                  <c:v>-70.771407999999994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D27F-48EA-B59D-020C9A3AD408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-54.343257999999999</c:v>
                </c:pt>
                <c:pt idx="1">
                  <c:v>-54.261448000000001</c:v>
                </c:pt>
                <c:pt idx="2">
                  <c:v>-54.275233999999998</c:v>
                </c:pt>
                <c:pt idx="3">
                  <c:v>-54.094337000000003</c:v>
                </c:pt>
                <c:pt idx="4">
                  <c:v>-53.891361000000003</c:v>
                </c:pt>
                <c:pt idx="5">
                  <c:v>-53.586917999999997</c:v>
                </c:pt>
                <c:pt idx="6">
                  <c:v>-53.372512999999998</c:v>
                </c:pt>
                <c:pt idx="7">
                  <c:v>-53.438254999999998</c:v>
                </c:pt>
                <c:pt idx="8">
                  <c:v>-53.420937000000002</c:v>
                </c:pt>
                <c:pt idx="9">
                  <c:v>-53.707946999999997</c:v>
                </c:pt>
                <c:pt idx="10">
                  <c:v>-53.648769000000001</c:v>
                </c:pt>
                <c:pt idx="11">
                  <c:v>-53.683754</c:v>
                </c:pt>
                <c:pt idx="12">
                  <c:v>-53.511066</c:v>
                </c:pt>
                <c:pt idx="13">
                  <c:v>-53.334068000000002</c:v>
                </c:pt>
                <c:pt idx="14">
                  <c:v>-53.177836999999997</c:v>
                </c:pt>
                <c:pt idx="15">
                  <c:v>-53.023304000000003</c:v>
                </c:pt>
                <c:pt idx="16">
                  <c:v>-53.011657999999997</c:v>
                </c:pt>
                <c:pt idx="17">
                  <c:v>-52.892913999999998</c:v>
                </c:pt>
                <c:pt idx="18">
                  <c:v>-52.895439000000003</c:v>
                </c:pt>
                <c:pt idx="19">
                  <c:v>-52.597557000000002</c:v>
                </c:pt>
                <c:pt idx="20">
                  <c:v>-52.555427999999999</c:v>
                </c:pt>
                <c:pt idx="21">
                  <c:v>-52.275539000000002</c:v>
                </c:pt>
                <c:pt idx="22">
                  <c:v>-52.069752000000001</c:v>
                </c:pt>
                <c:pt idx="23">
                  <c:v>-51.905974999999998</c:v>
                </c:pt>
                <c:pt idx="24">
                  <c:v>-51.775013000000001</c:v>
                </c:pt>
                <c:pt idx="25">
                  <c:v>-51.955120000000001</c:v>
                </c:pt>
                <c:pt idx="26">
                  <c:v>-51.945636999999998</c:v>
                </c:pt>
                <c:pt idx="27">
                  <c:v>-51.985565000000001</c:v>
                </c:pt>
                <c:pt idx="28">
                  <c:v>-51.892646999999997</c:v>
                </c:pt>
                <c:pt idx="29">
                  <c:v>-51.789776000000003</c:v>
                </c:pt>
                <c:pt idx="30">
                  <c:v>-51.597133999999997</c:v>
                </c:pt>
                <c:pt idx="31">
                  <c:v>-51.599102000000002</c:v>
                </c:pt>
                <c:pt idx="32">
                  <c:v>-51.609383000000001</c:v>
                </c:pt>
                <c:pt idx="33">
                  <c:v>-51.596477999999998</c:v>
                </c:pt>
                <c:pt idx="34">
                  <c:v>-51.660961</c:v>
                </c:pt>
                <c:pt idx="35">
                  <c:v>-51.443595999999999</c:v>
                </c:pt>
                <c:pt idx="36">
                  <c:v>-51.525112</c:v>
                </c:pt>
                <c:pt idx="37">
                  <c:v>-51.152374000000002</c:v>
                </c:pt>
                <c:pt idx="38">
                  <c:v>-51.153561000000003</c:v>
                </c:pt>
                <c:pt idx="39">
                  <c:v>-50.867885999999999</c:v>
                </c:pt>
                <c:pt idx="40">
                  <c:v>-51.170292000000003</c:v>
                </c:pt>
                <c:pt idx="41">
                  <c:v>-51.099246999999998</c:v>
                </c:pt>
                <c:pt idx="42">
                  <c:v>-51.225006</c:v>
                </c:pt>
                <c:pt idx="43">
                  <c:v>-51.183200999999997</c:v>
                </c:pt>
                <c:pt idx="44">
                  <c:v>-51.141426000000003</c:v>
                </c:pt>
                <c:pt idx="45">
                  <c:v>-51.293716000000003</c:v>
                </c:pt>
                <c:pt idx="46">
                  <c:v>-51.096984999999997</c:v>
                </c:pt>
                <c:pt idx="47">
                  <c:v>-51.448807000000002</c:v>
                </c:pt>
                <c:pt idx="48">
                  <c:v>-51.544750000000001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27F-48EA-B59D-020C9A3A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4480"/>
        <c:axId val="118246400"/>
        <c:extLst/>
      </c:scatterChart>
      <c:valAx>
        <c:axId val="118244480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3323970683694748"/>
              <c:y val="0.91106241058792869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246400"/>
        <c:crosses val="autoZero"/>
        <c:crossBetween val="midCat"/>
        <c:majorUnit val="1"/>
      </c:valAx>
      <c:valAx>
        <c:axId val="1182464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244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39478946875981"/>
          <c:y val="0.12470217264508597"/>
          <c:w val="0.7487473997897991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Harm-A'!$I$3:$I$51</c:f>
              <c:numCache>
                <c:formatCode>0.00</c:formatCode>
                <c:ptCount val="49"/>
                <c:pt idx="0">
                  <c:v>-73.224716000000001</c:v>
                </c:pt>
                <c:pt idx="1">
                  <c:v>-75.395988000000003</c:v>
                </c:pt>
                <c:pt idx="2">
                  <c:v>-78.802436999999998</c:v>
                </c:pt>
                <c:pt idx="3">
                  <c:v>-82.839920000000006</c:v>
                </c:pt>
                <c:pt idx="4">
                  <c:v>-85.142859999999999</c:v>
                </c:pt>
                <c:pt idx="5">
                  <c:v>-84.339371</c:v>
                </c:pt>
                <c:pt idx="6">
                  <c:v>-81.879776000000007</c:v>
                </c:pt>
                <c:pt idx="7">
                  <c:v>-79.450294</c:v>
                </c:pt>
                <c:pt idx="8">
                  <c:v>-78.335693000000006</c:v>
                </c:pt>
                <c:pt idx="9">
                  <c:v>-76.963515999999998</c:v>
                </c:pt>
                <c:pt idx="10">
                  <c:v>-75.037948999999998</c:v>
                </c:pt>
                <c:pt idx="11">
                  <c:v>-73.457038999999995</c:v>
                </c:pt>
                <c:pt idx="12">
                  <c:v>-72.611243999999999</c:v>
                </c:pt>
                <c:pt idx="13">
                  <c:v>-71.929100000000005</c:v>
                </c:pt>
                <c:pt idx="14">
                  <c:v>-70.870018000000002</c:v>
                </c:pt>
                <c:pt idx="15">
                  <c:v>-69.866866999999999</c:v>
                </c:pt>
                <c:pt idx="16">
                  <c:v>-69.248649999999998</c:v>
                </c:pt>
                <c:pt idx="17">
                  <c:v>-68.713295000000002</c:v>
                </c:pt>
                <c:pt idx="18">
                  <c:v>-67.881065000000007</c:v>
                </c:pt>
                <c:pt idx="19">
                  <c:v>-67.341682000000006</c:v>
                </c:pt>
                <c:pt idx="20">
                  <c:v>-66.785529999999994</c:v>
                </c:pt>
                <c:pt idx="21">
                  <c:v>-66.028480999999999</c:v>
                </c:pt>
                <c:pt idx="22">
                  <c:v>-65.325867000000002</c:v>
                </c:pt>
                <c:pt idx="23">
                  <c:v>-65.156548000000001</c:v>
                </c:pt>
                <c:pt idx="24">
                  <c:v>-65.20993</c:v>
                </c:pt>
                <c:pt idx="25">
                  <c:v>-64.997840999999994</c:v>
                </c:pt>
                <c:pt idx="26">
                  <c:v>-65.067970000000003</c:v>
                </c:pt>
                <c:pt idx="27">
                  <c:v>-65.293021999999993</c:v>
                </c:pt>
                <c:pt idx="28">
                  <c:v>-65.461678000000006</c:v>
                </c:pt>
                <c:pt idx="29">
                  <c:v>-65.610298</c:v>
                </c:pt>
                <c:pt idx="30">
                  <c:v>-65.840446</c:v>
                </c:pt>
                <c:pt idx="31">
                  <c:v>-66.450119000000001</c:v>
                </c:pt>
                <c:pt idx="32">
                  <c:v>-66.765311999999994</c:v>
                </c:pt>
                <c:pt idx="33">
                  <c:v>-66.950142</c:v>
                </c:pt>
                <c:pt idx="34">
                  <c:v>-66.492988999999994</c:v>
                </c:pt>
                <c:pt idx="35">
                  <c:v>-65.771416000000002</c:v>
                </c:pt>
                <c:pt idx="36">
                  <c:v>-64.517273000000003</c:v>
                </c:pt>
                <c:pt idx="37">
                  <c:v>-63.368262999999999</c:v>
                </c:pt>
                <c:pt idx="38">
                  <c:v>-62.278247999999998</c:v>
                </c:pt>
                <c:pt idx="39">
                  <c:v>-61.468890999999999</c:v>
                </c:pt>
                <c:pt idx="40">
                  <c:v>-60.886882999999997</c:v>
                </c:pt>
                <c:pt idx="41">
                  <c:v>-60.454650999999998</c:v>
                </c:pt>
                <c:pt idx="42">
                  <c:v>-60.103073000000002</c:v>
                </c:pt>
                <c:pt idx="43">
                  <c:v>-59.679180000000002</c:v>
                </c:pt>
                <c:pt idx="44">
                  <c:v>-59.139491999999997</c:v>
                </c:pt>
                <c:pt idx="45">
                  <c:v>-58.730227999999997</c:v>
                </c:pt>
                <c:pt idx="46">
                  <c:v>-58.456066</c:v>
                </c:pt>
                <c:pt idx="47">
                  <c:v>-58.249232999999997</c:v>
                </c:pt>
                <c:pt idx="48">
                  <c:v>-58.075767999999997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F-4E3D-8DFC-4F8A42BC49A4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4</c:v>
                </c:pt>
                <c:pt idx="1">
                  <c:v>4.1666666666666998</c:v>
                </c:pt>
                <c:pt idx="2">
                  <c:v>4.3333333333332993</c:v>
                </c:pt>
                <c:pt idx="3">
                  <c:v>4.5</c:v>
                </c:pt>
                <c:pt idx="4">
                  <c:v>4.6666666666667007</c:v>
                </c:pt>
                <c:pt idx="5">
                  <c:v>4.8333333333332993</c:v>
                </c:pt>
                <c:pt idx="6">
                  <c:v>5</c:v>
                </c:pt>
                <c:pt idx="7">
                  <c:v>5.1666666666667007</c:v>
                </c:pt>
                <c:pt idx="8">
                  <c:v>5.3333333333332993</c:v>
                </c:pt>
                <c:pt idx="9">
                  <c:v>5.5</c:v>
                </c:pt>
                <c:pt idx="10">
                  <c:v>5.6666666666667007</c:v>
                </c:pt>
                <c:pt idx="11">
                  <c:v>5.8333333333332993</c:v>
                </c:pt>
                <c:pt idx="12">
                  <c:v>6</c:v>
                </c:pt>
                <c:pt idx="13">
                  <c:v>6.1666666666667007</c:v>
                </c:pt>
                <c:pt idx="14">
                  <c:v>6.3333333333332993</c:v>
                </c:pt>
                <c:pt idx="15">
                  <c:v>6.5</c:v>
                </c:pt>
                <c:pt idx="16">
                  <c:v>6.6666666666667007</c:v>
                </c:pt>
                <c:pt idx="17">
                  <c:v>6.8333333333332993</c:v>
                </c:pt>
                <c:pt idx="18">
                  <c:v>7</c:v>
                </c:pt>
                <c:pt idx="19">
                  <c:v>7.1666666666667007</c:v>
                </c:pt>
                <c:pt idx="20">
                  <c:v>7.3333333333332993</c:v>
                </c:pt>
                <c:pt idx="21">
                  <c:v>7.5</c:v>
                </c:pt>
                <c:pt idx="22">
                  <c:v>7.6666666666667007</c:v>
                </c:pt>
                <c:pt idx="23">
                  <c:v>7.8333333333332993</c:v>
                </c:pt>
                <c:pt idx="24">
                  <c:v>8</c:v>
                </c:pt>
                <c:pt idx="25">
                  <c:v>8.1666666666666998</c:v>
                </c:pt>
                <c:pt idx="26">
                  <c:v>8.3333333333333002</c:v>
                </c:pt>
                <c:pt idx="27">
                  <c:v>8.5</c:v>
                </c:pt>
                <c:pt idx="28">
                  <c:v>8.6666666666666998</c:v>
                </c:pt>
                <c:pt idx="29">
                  <c:v>8.8333333333333002</c:v>
                </c:pt>
                <c:pt idx="30">
                  <c:v>9</c:v>
                </c:pt>
                <c:pt idx="31">
                  <c:v>9.1666666666666998</c:v>
                </c:pt>
                <c:pt idx="32">
                  <c:v>9.3333333333333002</c:v>
                </c:pt>
                <c:pt idx="33">
                  <c:v>9.5</c:v>
                </c:pt>
                <c:pt idx="34">
                  <c:v>9.6666666666666998</c:v>
                </c:pt>
                <c:pt idx="35">
                  <c:v>9.8333333333333002</c:v>
                </c:pt>
                <c:pt idx="36">
                  <c:v>10</c:v>
                </c:pt>
                <c:pt idx="37">
                  <c:v>10.166666666667</c:v>
                </c:pt>
                <c:pt idx="38">
                  <c:v>10.333333333333</c:v>
                </c:pt>
                <c:pt idx="39">
                  <c:v>10.5</c:v>
                </c:pt>
                <c:pt idx="40">
                  <c:v>10.666666666667</c:v>
                </c:pt>
                <c:pt idx="41">
                  <c:v>10.833333333333</c:v>
                </c:pt>
                <c:pt idx="42">
                  <c:v>11</c:v>
                </c:pt>
                <c:pt idx="43">
                  <c:v>11.166666666667</c:v>
                </c:pt>
                <c:pt idx="44">
                  <c:v>11.333333333333</c:v>
                </c:pt>
                <c:pt idx="45">
                  <c:v>11.5</c:v>
                </c:pt>
                <c:pt idx="46">
                  <c:v>11.666666666667</c:v>
                </c:pt>
                <c:pt idx="47">
                  <c:v>11.833333333333</c:v>
                </c:pt>
                <c:pt idx="48">
                  <c:v>12</c:v>
                </c:pt>
              </c:numCache>
            </c:numRef>
          </c:xVal>
          <c:yVal>
            <c:numRef>
              <c:f>'LO Harm-B'!$I$3:$I$51</c:f>
              <c:numCache>
                <c:formatCode>0.00</c:formatCode>
                <c:ptCount val="49"/>
                <c:pt idx="0">
                  <c:v>-62.043036999999998</c:v>
                </c:pt>
                <c:pt idx="1">
                  <c:v>-61.536076000000001</c:v>
                </c:pt>
                <c:pt idx="2">
                  <c:v>-61.045718999999998</c:v>
                </c:pt>
                <c:pt idx="3">
                  <c:v>-60.638893000000003</c:v>
                </c:pt>
                <c:pt idx="4">
                  <c:v>-60.283844000000002</c:v>
                </c:pt>
                <c:pt idx="5">
                  <c:v>-59.862698000000002</c:v>
                </c:pt>
                <c:pt idx="6">
                  <c:v>-59.518287999999998</c:v>
                </c:pt>
                <c:pt idx="7">
                  <c:v>-59.203896</c:v>
                </c:pt>
                <c:pt idx="8">
                  <c:v>-58.687370000000001</c:v>
                </c:pt>
                <c:pt idx="9">
                  <c:v>-58.098357999999998</c:v>
                </c:pt>
                <c:pt idx="10">
                  <c:v>-57.672851999999999</c:v>
                </c:pt>
                <c:pt idx="11">
                  <c:v>-57.440910000000002</c:v>
                </c:pt>
                <c:pt idx="12">
                  <c:v>-57.329101999999999</c:v>
                </c:pt>
                <c:pt idx="13">
                  <c:v>-57.283619000000002</c:v>
                </c:pt>
                <c:pt idx="14">
                  <c:v>-57.435757000000002</c:v>
                </c:pt>
                <c:pt idx="15">
                  <c:v>-57.680317000000002</c:v>
                </c:pt>
                <c:pt idx="16">
                  <c:v>-57.865993000000003</c:v>
                </c:pt>
                <c:pt idx="17">
                  <c:v>-58.027850999999998</c:v>
                </c:pt>
                <c:pt idx="18">
                  <c:v>-58.266033</c:v>
                </c:pt>
                <c:pt idx="19">
                  <c:v>-58.602730000000001</c:v>
                </c:pt>
                <c:pt idx="20">
                  <c:v>-58.905231000000001</c:v>
                </c:pt>
                <c:pt idx="21">
                  <c:v>-59.147972000000003</c:v>
                </c:pt>
                <c:pt idx="22">
                  <c:v>-59.352615</c:v>
                </c:pt>
                <c:pt idx="23">
                  <c:v>-59.511951000000003</c:v>
                </c:pt>
                <c:pt idx="24">
                  <c:v>-59.800651999999999</c:v>
                </c:pt>
                <c:pt idx="25">
                  <c:v>-60.118079999999999</c:v>
                </c:pt>
                <c:pt idx="26">
                  <c:v>-60.616881999999997</c:v>
                </c:pt>
                <c:pt idx="27">
                  <c:v>-61.182476000000001</c:v>
                </c:pt>
                <c:pt idx="28">
                  <c:v>-62.025706999999997</c:v>
                </c:pt>
                <c:pt idx="29">
                  <c:v>-62.938538000000001</c:v>
                </c:pt>
                <c:pt idx="30">
                  <c:v>-63.921444000000001</c:v>
                </c:pt>
                <c:pt idx="31">
                  <c:v>-64.692702999999995</c:v>
                </c:pt>
                <c:pt idx="32">
                  <c:v>-65.371718999999999</c:v>
                </c:pt>
                <c:pt idx="33">
                  <c:v>-65.817886000000001</c:v>
                </c:pt>
                <c:pt idx="34">
                  <c:v>-65.354896999999994</c:v>
                </c:pt>
                <c:pt idx="35">
                  <c:v>-64.026154000000005</c:v>
                </c:pt>
                <c:pt idx="36">
                  <c:v>-62.286842</c:v>
                </c:pt>
                <c:pt idx="37">
                  <c:v>-61.167042000000002</c:v>
                </c:pt>
                <c:pt idx="38">
                  <c:v>-60.699013000000001</c:v>
                </c:pt>
                <c:pt idx="39">
                  <c:v>-60.524814999999997</c:v>
                </c:pt>
                <c:pt idx="40">
                  <c:v>-60.426098000000003</c:v>
                </c:pt>
                <c:pt idx="41">
                  <c:v>-60.211089999999999</c:v>
                </c:pt>
                <c:pt idx="42">
                  <c:v>-60.044781</c:v>
                </c:pt>
                <c:pt idx="43">
                  <c:v>-59.776699000000001</c:v>
                </c:pt>
                <c:pt idx="44">
                  <c:v>-59.416946000000003</c:v>
                </c:pt>
                <c:pt idx="45">
                  <c:v>-58.822777000000002</c:v>
                </c:pt>
                <c:pt idx="46">
                  <c:v>-58.243102999999998</c:v>
                </c:pt>
                <c:pt idx="47">
                  <c:v>-57.67709</c:v>
                </c:pt>
                <c:pt idx="48">
                  <c:v>-57.335814999999997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5F-4E3D-8DFC-4F8A42BC49A4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Harm-A'!$Q$3:$Q$51</c:f>
              <c:numCache>
                <c:formatCode>0.00</c:formatCode>
                <c:ptCount val="49"/>
                <c:pt idx="0">
                  <c:v>-95.646797000000007</c:v>
                </c:pt>
                <c:pt idx="1">
                  <c:v>-94.432784999999996</c:v>
                </c:pt>
                <c:pt idx="2">
                  <c:v>-93.230743000000004</c:v>
                </c:pt>
                <c:pt idx="3">
                  <c:v>-91.650452000000001</c:v>
                </c:pt>
                <c:pt idx="4">
                  <c:v>-90.762337000000002</c:v>
                </c:pt>
                <c:pt idx="5">
                  <c:v>-89.817443999999995</c:v>
                </c:pt>
                <c:pt idx="6">
                  <c:v>-87.854384999999994</c:v>
                </c:pt>
                <c:pt idx="7">
                  <c:v>-86.894745</c:v>
                </c:pt>
                <c:pt idx="8">
                  <c:v>-85.758537000000004</c:v>
                </c:pt>
                <c:pt idx="9">
                  <c:v>-84.950935000000001</c:v>
                </c:pt>
                <c:pt idx="10">
                  <c:v>-84.744072000000003</c:v>
                </c:pt>
                <c:pt idx="11">
                  <c:v>-84.197861000000003</c:v>
                </c:pt>
                <c:pt idx="12">
                  <c:v>-83.979743999999997</c:v>
                </c:pt>
                <c:pt idx="13">
                  <c:v>-83.305053999999998</c:v>
                </c:pt>
                <c:pt idx="14">
                  <c:v>-83.167952999999997</c:v>
                </c:pt>
                <c:pt idx="15">
                  <c:v>-82.832877999999994</c:v>
                </c:pt>
                <c:pt idx="16">
                  <c:v>-82.150818000000001</c:v>
                </c:pt>
                <c:pt idx="17">
                  <c:v>-82.135695999999996</c:v>
                </c:pt>
                <c:pt idx="18">
                  <c:v>-80.906952000000004</c:v>
                </c:pt>
                <c:pt idx="19">
                  <c:v>-80.117912000000004</c:v>
                </c:pt>
                <c:pt idx="20">
                  <c:v>-78.561599999999999</c:v>
                </c:pt>
                <c:pt idx="21">
                  <c:v>-78.238067999999998</c:v>
                </c:pt>
                <c:pt idx="22">
                  <c:v>-77.682822999999999</c:v>
                </c:pt>
                <c:pt idx="23">
                  <c:v>-77.068809999999999</c:v>
                </c:pt>
                <c:pt idx="24">
                  <c:v>-76.410751000000005</c:v>
                </c:pt>
                <c:pt idx="25">
                  <c:v>-75.834969000000001</c:v>
                </c:pt>
                <c:pt idx="26">
                  <c:v>-75.475005999999993</c:v>
                </c:pt>
                <c:pt idx="27">
                  <c:v>-74.892311000000007</c:v>
                </c:pt>
                <c:pt idx="28">
                  <c:v>-74.659019000000001</c:v>
                </c:pt>
                <c:pt idx="29">
                  <c:v>-74.334618000000006</c:v>
                </c:pt>
                <c:pt idx="30">
                  <c:v>-74.317909</c:v>
                </c:pt>
                <c:pt idx="31">
                  <c:v>-73.762680000000003</c:v>
                </c:pt>
                <c:pt idx="32">
                  <c:v>-73.536133000000007</c:v>
                </c:pt>
                <c:pt idx="33">
                  <c:v>-73.192977999999997</c:v>
                </c:pt>
                <c:pt idx="34">
                  <c:v>-73.145668000000001</c:v>
                </c:pt>
                <c:pt idx="35">
                  <c:v>-73.198539999999994</c:v>
                </c:pt>
                <c:pt idx="36">
                  <c:v>-73.003135999999998</c:v>
                </c:pt>
                <c:pt idx="37">
                  <c:v>-73.282409999999999</c:v>
                </c:pt>
                <c:pt idx="38">
                  <c:v>-73.101303000000001</c:v>
                </c:pt>
                <c:pt idx="39">
                  <c:v>-73.294242999999994</c:v>
                </c:pt>
                <c:pt idx="40">
                  <c:v>-73.401077000000001</c:v>
                </c:pt>
                <c:pt idx="41">
                  <c:v>-73.536201000000005</c:v>
                </c:pt>
                <c:pt idx="42">
                  <c:v>-73.860175999999996</c:v>
                </c:pt>
                <c:pt idx="43">
                  <c:v>-73.765877000000003</c:v>
                </c:pt>
                <c:pt idx="44">
                  <c:v>-74.165122999999994</c:v>
                </c:pt>
                <c:pt idx="45">
                  <c:v>-74.153557000000006</c:v>
                </c:pt>
                <c:pt idx="46">
                  <c:v>-74.629005000000006</c:v>
                </c:pt>
                <c:pt idx="47">
                  <c:v>-74.373337000000006</c:v>
                </c:pt>
                <c:pt idx="48">
                  <c:v>-74.501091000000002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805F-4E3D-8DFC-4F8A42BC49A4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8</c:v>
                </c:pt>
                <c:pt idx="1">
                  <c:v>8.0833333333333002</c:v>
                </c:pt>
                <c:pt idx="2">
                  <c:v>8.1666666666666998</c:v>
                </c:pt>
                <c:pt idx="3">
                  <c:v>8.25</c:v>
                </c:pt>
                <c:pt idx="4">
                  <c:v>8.3333333333333002</c:v>
                </c:pt>
                <c:pt idx="5">
                  <c:v>8.4166666666666998</c:v>
                </c:pt>
                <c:pt idx="6">
                  <c:v>8.5</c:v>
                </c:pt>
                <c:pt idx="7">
                  <c:v>8.5833333333333002</c:v>
                </c:pt>
                <c:pt idx="8">
                  <c:v>8.6666666666666998</c:v>
                </c:pt>
                <c:pt idx="9">
                  <c:v>8.75</c:v>
                </c:pt>
                <c:pt idx="10">
                  <c:v>8.8333333333333002</c:v>
                </c:pt>
                <c:pt idx="11">
                  <c:v>8.9166666666666998</c:v>
                </c:pt>
                <c:pt idx="12">
                  <c:v>9</c:v>
                </c:pt>
                <c:pt idx="13">
                  <c:v>9.0833333333333002</c:v>
                </c:pt>
                <c:pt idx="14">
                  <c:v>9.1666666666666998</c:v>
                </c:pt>
                <c:pt idx="15">
                  <c:v>9.25</c:v>
                </c:pt>
                <c:pt idx="16">
                  <c:v>9.3333333333333002</c:v>
                </c:pt>
                <c:pt idx="17">
                  <c:v>9.4166666666666998</c:v>
                </c:pt>
                <c:pt idx="18">
                  <c:v>9.5</c:v>
                </c:pt>
                <c:pt idx="19">
                  <c:v>9.5833333333333002</c:v>
                </c:pt>
                <c:pt idx="20">
                  <c:v>9.6666666666666998</c:v>
                </c:pt>
                <c:pt idx="21">
                  <c:v>9.75</c:v>
                </c:pt>
                <c:pt idx="22">
                  <c:v>9.8333333333333002</c:v>
                </c:pt>
                <c:pt idx="23">
                  <c:v>9.9166666666666998</c:v>
                </c:pt>
                <c:pt idx="24">
                  <c:v>10</c:v>
                </c:pt>
                <c:pt idx="25">
                  <c:v>10.083333333333</c:v>
                </c:pt>
                <c:pt idx="26">
                  <c:v>10.166666666667</c:v>
                </c:pt>
                <c:pt idx="27">
                  <c:v>10.25</c:v>
                </c:pt>
                <c:pt idx="28">
                  <c:v>10.333333333333</c:v>
                </c:pt>
                <c:pt idx="29">
                  <c:v>10.416666666667</c:v>
                </c:pt>
                <c:pt idx="30">
                  <c:v>10.5</c:v>
                </c:pt>
                <c:pt idx="31">
                  <c:v>10.583333333333</c:v>
                </c:pt>
                <c:pt idx="32">
                  <c:v>10.666666666667</c:v>
                </c:pt>
                <c:pt idx="33">
                  <c:v>10.75</c:v>
                </c:pt>
                <c:pt idx="34">
                  <c:v>10.833333333333</c:v>
                </c:pt>
                <c:pt idx="35">
                  <c:v>10.916666666667</c:v>
                </c:pt>
                <c:pt idx="36">
                  <c:v>11</c:v>
                </c:pt>
                <c:pt idx="37">
                  <c:v>11.083333333333</c:v>
                </c:pt>
                <c:pt idx="38">
                  <c:v>11.166666666667</c:v>
                </c:pt>
                <c:pt idx="39">
                  <c:v>11.25</c:v>
                </c:pt>
                <c:pt idx="40">
                  <c:v>11.333333333333</c:v>
                </c:pt>
                <c:pt idx="41">
                  <c:v>11.416666666667</c:v>
                </c:pt>
                <c:pt idx="42">
                  <c:v>11.5</c:v>
                </c:pt>
                <c:pt idx="43">
                  <c:v>11.583333333333</c:v>
                </c:pt>
                <c:pt idx="44">
                  <c:v>11.666666666667</c:v>
                </c:pt>
                <c:pt idx="45">
                  <c:v>11.75</c:v>
                </c:pt>
                <c:pt idx="46">
                  <c:v>11.833333333333</c:v>
                </c:pt>
                <c:pt idx="47">
                  <c:v>11.916666666667</c:v>
                </c:pt>
                <c:pt idx="4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-54.343257999999999</c:v>
                </c:pt>
                <c:pt idx="1">
                  <c:v>-54.261448000000001</c:v>
                </c:pt>
                <c:pt idx="2">
                  <c:v>-54.275233999999998</c:v>
                </c:pt>
                <c:pt idx="3">
                  <c:v>-54.094337000000003</c:v>
                </c:pt>
                <c:pt idx="4">
                  <c:v>-53.891361000000003</c:v>
                </c:pt>
                <c:pt idx="5">
                  <c:v>-53.586917999999997</c:v>
                </c:pt>
                <c:pt idx="6">
                  <c:v>-53.372512999999998</c:v>
                </c:pt>
                <c:pt idx="7">
                  <c:v>-53.438254999999998</c:v>
                </c:pt>
                <c:pt idx="8">
                  <c:v>-53.420937000000002</c:v>
                </c:pt>
                <c:pt idx="9">
                  <c:v>-53.707946999999997</c:v>
                </c:pt>
                <c:pt idx="10">
                  <c:v>-53.648769000000001</c:v>
                </c:pt>
                <c:pt idx="11">
                  <c:v>-53.683754</c:v>
                </c:pt>
                <c:pt idx="12">
                  <c:v>-53.511066</c:v>
                </c:pt>
                <c:pt idx="13">
                  <c:v>-53.334068000000002</c:v>
                </c:pt>
                <c:pt idx="14">
                  <c:v>-53.177836999999997</c:v>
                </c:pt>
                <c:pt idx="15">
                  <c:v>-53.023304000000003</c:v>
                </c:pt>
                <c:pt idx="16">
                  <c:v>-53.011657999999997</c:v>
                </c:pt>
                <c:pt idx="17">
                  <c:v>-52.892913999999998</c:v>
                </c:pt>
                <c:pt idx="18">
                  <c:v>-52.895439000000003</c:v>
                </c:pt>
                <c:pt idx="19">
                  <c:v>-52.597557000000002</c:v>
                </c:pt>
                <c:pt idx="20">
                  <c:v>-52.555427999999999</c:v>
                </c:pt>
                <c:pt idx="21">
                  <c:v>-52.275539000000002</c:v>
                </c:pt>
                <c:pt idx="22">
                  <c:v>-52.069752000000001</c:v>
                </c:pt>
                <c:pt idx="23">
                  <c:v>-51.905974999999998</c:v>
                </c:pt>
                <c:pt idx="24">
                  <c:v>-51.775013000000001</c:v>
                </c:pt>
                <c:pt idx="25">
                  <c:v>-51.955120000000001</c:v>
                </c:pt>
                <c:pt idx="26">
                  <c:v>-51.945636999999998</c:v>
                </c:pt>
                <c:pt idx="27">
                  <c:v>-51.985565000000001</c:v>
                </c:pt>
                <c:pt idx="28">
                  <c:v>-51.892646999999997</c:v>
                </c:pt>
                <c:pt idx="29">
                  <c:v>-51.789776000000003</c:v>
                </c:pt>
                <c:pt idx="30">
                  <c:v>-51.597133999999997</c:v>
                </c:pt>
                <c:pt idx="31">
                  <c:v>-51.599102000000002</c:v>
                </c:pt>
                <c:pt idx="32">
                  <c:v>-51.609383000000001</c:v>
                </c:pt>
                <c:pt idx="33">
                  <c:v>-51.596477999999998</c:v>
                </c:pt>
                <c:pt idx="34">
                  <c:v>-51.660961</c:v>
                </c:pt>
                <c:pt idx="35">
                  <c:v>-51.443595999999999</c:v>
                </c:pt>
                <c:pt idx="36">
                  <c:v>-51.525112</c:v>
                </c:pt>
                <c:pt idx="37">
                  <c:v>-51.152374000000002</c:v>
                </c:pt>
                <c:pt idx="38">
                  <c:v>-51.153561000000003</c:v>
                </c:pt>
                <c:pt idx="39">
                  <c:v>-50.867885999999999</c:v>
                </c:pt>
                <c:pt idx="40">
                  <c:v>-51.170292000000003</c:v>
                </c:pt>
                <c:pt idx="41">
                  <c:v>-51.099246999999998</c:v>
                </c:pt>
                <c:pt idx="42">
                  <c:v>-51.225006</c:v>
                </c:pt>
                <c:pt idx="43">
                  <c:v>-51.183200999999997</c:v>
                </c:pt>
                <c:pt idx="44">
                  <c:v>-51.141426000000003</c:v>
                </c:pt>
                <c:pt idx="45">
                  <c:v>-51.293716000000003</c:v>
                </c:pt>
                <c:pt idx="46">
                  <c:v>-51.096984999999997</c:v>
                </c:pt>
                <c:pt idx="47">
                  <c:v>-51.448807000000002</c:v>
                </c:pt>
                <c:pt idx="48">
                  <c:v>-51.544750000000001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05F-4E3D-8DFC-4F8A42BC4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66752"/>
        <c:axId val="118668672"/>
        <c:extLst/>
      </c:scatterChart>
      <c:valAx>
        <c:axId val="118666752"/>
        <c:scaling>
          <c:orientation val="minMax"/>
          <c:max val="1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668672"/>
        <c:crosses val="autoZero"/>
        <c:crossBetween val="midCat"/>
        <c:majorUnit val="1"/>
      </c:valAx>
      <c:valAx>
        <c:axId val="11866867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66675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724896842"/>
          <c:y val="0.13396143190434523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Input IP3 vs LO Power (dBm)</a:t>
            </a:r>
          </a:p>
        </c:rich>
      </c:tx>
      <c:layout>
        <c:manualLayout>
          <c:xMode val="edge"/>
          <c:yMode val="edge"/>
          <c:x val="0.25266421551251472"/>
          <c:y val="6.6127150772820069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3265529308836406E-2"/>
          <c:w val="0.76542713682528862"/>
          <c:h val="0.72598206474190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+20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4.2436404000000003</c:v>
                </c:pt>
                <c:pt idx="1">
                  <c:v>6.3137784000000003</c:v>
                </c:pt>
                <c:pt idx="2">
                  <c:v>8.1858435000000007</c:v>
                </c:pt>
                <c:pt idx="3">
                  <c:v>14.046417999999999</c:v>
                </c:pt>
                <c:pt idx="4">
                  <c:v>13.930839000000001</c:v>
                </c:pt>
                <c:pt idx="5">
                  <c:v>16.544536999999998</c:v>
                </c:pt>
                <c:pt idx="6">
                  <c:v>16.302233000000001</c:v>
                </c:pt>
                <c:pt idx="7">
                  <c:v>18.859414999999998</c:v>
                </c:pt>
                <c:pt idx="8">
                  <c:v>19.169518</c:v>
                </c:pt>
                <c:pt idx="9">
                  <c:v>19.331264000000001</c:v>
                </c:pt>
                <c:pt idx="10">
                  <c:v>18.139327999999999</c:v>
                </c:pt>
                <c:pt idx="11">
                  <c:v>17.165147999999999</c:v>
                </c:pt>
                <c:pt idx="12">
                  <c:v>16.141386000000001</c:v>
                </c:pt>
                <c:pt idx="13">
                  <c:v>16.258534999999998</c:v>
                </c:pt>
                <c:pt idx="14">
                  <c:v>16.425211000000001</c:v>
                </c:pt>
                <c:pt idx="15">
                  <c:v>18.020627999999999</c:v>
                </c:pt>
                <c:pt idx="16">
                  <c:v>19.766670000000001</c:v>
                </c:pt>
                <c:pt idx="17">
                  <c:v>21.440480999999998</c:v>
                </c:pt>
                <c:pt idx="18">
                  <c:v>23.041917999999999</c:v>
                </c:pt>
                <c:pt idx="19">
                  <c:v>23.135270999999999</c:v>
                </c:pt>
                <c:pt idx="20">
                  <c:v>24.152514</c:v>
                </c:pt>
                <c:pt idx="21">
                  <c:v>26.112090999999999</c:v>
                </c:pt>
                <c:pt idx="22">
                  <c:v>27.329930999999998</c:v>
                </c:pt>
                <c:pt idx="23">
                  <c:v>29.490801000000001</c:v>
                </c:pt>
                <c:pt idx="24">
                  <c:v>29.143578999999999</c:v>
                </c:pt>
                <c:pt idx="25">
                  <c:v>28.822084</c:v>
                </c:pt>
                <c:pt idx="26">
                  <c:v>26.153986</c:v>
                </c:pt>
                <c:pt idx="27">
                  <c:v>25.197576999999999</c:v>
                </c:pt>
                <c:pt idx="28">
                  <c:v>25.515238</c:v>
                </c:pt>
                <c:pt idx="29">
                  <c:v>25.649291999999999</c:v>
                </c:pt>
                <c:pt idx="30">
                  <c:v>25.672654999999999</c:v>
                </c:pt>
                <c:pt idx="31">
                  <c:v>26.521937999999999</c:v>
                </c:pt>
                <c:pt idx="32">
                  <c:v>29.495356000000001</c:v>
                </c:pt>
                <c:pt idx="33">
                  <c:v>30.062978999999999</c:v>
                </c:pt>
                <c:pt idx="34">
                  <c:v>30.088242999999999</c:v>
                </c:pt>
                <c:pt idx="35">
                  <c:v>28.903679</c:v>
                </c:pt>
                <c:pt idx="36">
                  <c:v>30.974454999999999</c:v>
                </c:pt>
                <c:pt idx="37">
                  <c:v>30.444600999999999</c:v>
                </c:pt>
                <c:pt idx="38">
                  <c:v>28.558986999999998</c:v>
                </c:pt>
                <c:pt idx="39">
                  <c:v>25.803256999999999</c:v>
                </c:pt>
                <c:pt idx="40">
                  <c:v>25.236704</c:v>
                </c:pt>
                <c:pt idx="41">
                  <c:v>25.767288000000001</c:v>
                </c:pt>
                <c:pt idx="42">
                  <c:v>26.707428</c:v>
                </c:pt>
                <c:pt idx="43">
                  <c:v>26.778670999999999</c:v>
                </c:pt>
                <c:pt idx="44">
                  <c:v>26.323789999999999</c:v>
                </c:pt>
                <c:pt idx="45">
                  <c:v>25.062598999999999</c:v>
                </c:pt>
                <c:pt idx="46">
                  <c:v>24.393834999999999</c:v>
                </c:pt>
                <c:pt idx="47">
                  <c:v>23.995474000000002</c:v>
                </c:pt>
                <c:pt idx="48">
                  <c:v>24.055546</c:v>
                </c:pt>
                <c:pt idx="49">
                  <c:v>24.417076000000002</c:v>
                </c:pt>
                <c:pt idx="50">
                  <c:v>24.837069</c:v>
                </c:pt>
                <c:pt idx="51">
                  <c:v>25.091854000000001</c:v>
                </c:pt>
                <c:pt idx="52">
                  <c:v>25.367820999999999</c:v>
                </c:pt>
                <c:pt idx="53">
                  <c:v>25.874786</c:v>
                </c:pt>
                <c:pt idx="54">
                  <c:v>27.481276999999999</c:v>
                </c:pt>
                <c:pt idx="55">
                  <c:v>30.282425</c:v>
                </c:pt>
                <c:pt idx="56">
                  <c:v>32.059536000000001</c:v>
                </c:pt>
                <c:pt idx="57">
                  <c:v>31.931222999999999</c:v>
                </c:pt>
                <c:pt idx="58">
                  <c:v>29.841201999999999</c:v>
                </c:pt>
                <c:pt idx="59">
                  <c:v>28.285291999999998</c:v>
                </c:pt>
                <c:pt idx="60">
                  <c:v>26.922857</c:v>
                </c:pt>
                <c:pt idx="61">
                  <c:v>26.505333</c:v>
                </c:pt>
                <c:pt idx="62">
                  <c:v>26.080445999999998</c:v>
                </c:pt>
                <c:pt idx="63">
                  <c:v>26.890073999999998</c:v>
                </c:pt>
                <c:pt idx="64">
                  <c:v>28.942532</c:v>
                </c:pt>
                <c:pt idx="65">
                  <c:v>30.42708</c:v>
                </c:pt>
                <c:pt idx="66">
                  <c:v>31.011773999999999</c:v>
                </c:pt>
                <c:pt idx="67">
                  <c:v>30.167013000000001</c:v>
                </c:pt>
                <c:pt idx="68">
                  <c:v>30.105094999999999</c:v>
                </c:pt>
                <c:pt idx="69">
                  <c:v>30.101724999999998</c:v>
                </c:pt>
                <c:pt idx="70">
                  <c:v>30.343364999999999</c:v>
                </c:pt>
                <c:pt idx="71">
                  <c:v>30.514745999999999</c:v>
                </c:pt>
                <c:pt idx="72">
                  <c:v>31.010708000000001</c:v>
                </c:pt>
                <c:pt idx="73">
                  <c:v>31.502302</c:v>
                </c:pt>
                <c:pt idx="74">
                  <c:v>32.782744999999998</c:v>
                </c:pt>
                <c:pt idx="75">
                  <c:v>33.403419</c:v>
                </c:pt>
                <c:pt idx="76">
                  <c:v>33.714447</c:v>
                </c:pt>
                <c:pt idx="77">
                  <c:v>33.059826000000001</c:v>
                </c:pt>
                <c:pt idx="78">
                  <c:v>32.942360000000001</c:v>
                </c:pt>
                <c:pt idx="79">
                  <c:v>33.189529</c:v>
                </c:pt>
                <c:pt idx="80">
                  <c:v>34.310809999999996</c:v>
                </c:pt>
                <c:pt idx="81">
                  <c:v>36.407387</c:v>
                </c:pt>
                <c:pt idx="82">
                  <c:v>38.283893999999997</c:v>
                </c:pt>
                <c:pt idx="83">
                  <c:v>40.275351999999998</c:v>
                </c:pt>
                <c:pt idx="84">
                  <c:v>40.475327</c:v>
                </c:pt>
                <c:pt idx="85">
                  <c:v>40.799590999999999</c:v>
                </c:pt>
                <c:pt idx="86">
                  <c:v>37.862537000000003</c:v>
                </c:pt>
                <c:pt idx="87">
                  <c:v>36.190842000000004</c:v>
                </c:pt>
                <c:pt idx="88">
                  <c:v>35.16386</c:v>
                </c:pt>
                <c:pt idx="89">
                  <c:v>35.892676999999999</c:v>
                </c:pt>
                <c:pt idx="90">
                  <c:v>35.045582000000003</c:v>
                </c:pt>
                <c:pt idx="91">
                  <c:v>32.590232999999998</c:v>
                </c:pt>
                <c:pt idx="92">
                  <c:v>30.168507000000002</c:v>
                </c:pt>
                <c:pt idx="93">
                  <c:v>26.640234</c:v>
                </c:pt>
                <c:pt idx="94">
                  <c:v>22.663332</c:v>
                </c:pt>
                <c:pt idx="95">
                  <c:v>15.209811999999999</c:v>
                </c:pt>
                <c:pt idx="96">
                  <c:v>13.240729999999999</c:v>
                </c:pt>
                <c:pt idx="97">
                  <c:v>13.110637000000001</c:v>
                </c:pt>
                <c:pt idx="98">
                  <c:v>16.964103999999999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A-48F5-BFF9-8B5962EAC0B3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'IP3'!$M$5:$M$103</c:f>
              <c:numCache>
                <c:formatCode>General</c:formatCode>
                <c:ptCount val="99"/>
                <c:pt idx="0">
                  <c:v>2.9201261999999999</c:v>
                </c:pt>
                <c:pt idx="1">
                  <c:v>3.068867</c:v>
                </c:pt>
                <c:pt idx="2">
                  <c:v>6.4392570999999998</c:v>
                </c:pt>
                <c:pt idx="3">
                  <c:v>8.2528114000000006</c:v>
                </c:pt>
                <c:pt idx="4">
                  <c:v>16.234570999999999</c:v>
                </c:pt>
                <c:pt idx="5">
                  <c:v>11.588723999999999</c:v>
                </c:pt>
                <c:pt idx="6">
                  <c:v>12.986551</c:v>
                </c:pt>
                <c:pt idx="7">
                  <c:v>7.0991534999999999</c:v>
                </c:pt>
                <c:pt idx="8">
                  <c:v>10.142276000000001</c:v>
                </c:pt>
                <c:pt idx="9">
                  <c:v>17.740159999999999</c:v>
                </c:pt>
                <c:pt idx="10">
                  <c:v>15.090581</c:v>
                </c:pt>
                <c:pt idx="11">
                  <c:v>13.064897</c:v>
                </c:pt>
                <c:pt idx="12">
                  <c:v>17.861286</c:v>
                </c:pt>
                <c:pt idx="13">
                  <c:v>14.184505</c:v>
                </c:pt>
                <c:pt idx="14">
                  <c:v>16.008310000000002</c:v>
                </c:pt>
                <c:pt idx="15">
                  <c:v>17.536799999999999</c:v>
                </c:pt>
                <c:pt idx="16">
                  <c:v>18.727007</c:v>
                </c:pt>
                <c:pt idx="17">
                  <c:v>21.314781</c:v>
                </c:pt>
                <c:pt idx="18">
                  <c:v>23.176081</c:v>
                </c:pt>
                <c:pt idx="19">
                  <c:v>24.431749</c:v>
                </c:pt>
                <c:pt idx="20">
                  <c:v>22.749147000000001</c:v>
                </c:pt>
                <c:pt idx="21">
                  <c:v>29.608927000000001</c:v>
                </c:pt>
                <c:pt idx="22">
                  <c:v>25.808759999999999</c:v>
                </c:pt>
                <c:pt idx="23">
                  <c:v>23.432161000000001</c:v>
                </c:pt>
                <c:pt idx="24">
                  <c:v>26.059318999999999</c:v>
                </c:pt>
                <c:pt idx="25">
                  <c:v>25.036762</c:v>
                </c:pt>
                <c:pt idx="26">
                  <c:v>23.913817999999999</c:v>
                </c:pt>
                <c:pt idx="27">
                  <c:v>24.950869000000001</c:v>
                </c:pt>
                <c:pt idx="28">
                  <c:v>25.275062999999999</c:v>
                </c:pt>
                <c:pt idx="29">
                  <c:v>23.645551999999999</c:v>
                </c:pt>
                <c:pt idx="30">
                  <c:v>23.716887</c:v>
                </c:pt>
                <c:pt idx="31">
                  <c:v>25.558125</c:v>
                </c:pt>
                <c:pt idx="32">
                  <c:v>32.103413000000003</c:v>
                </c:pt>
                <c:pt idx="33">
                  <c:v>29.768080000000001</c:v>
                </c:pt>
                <c:pt idx="34">
                  <c:v>27.765592999999999</c:v>
                </c:pt>
                <c:pt idx="35">
                  <c:v>29.13439</c:v>
                </c:pt>
                <c:pt idx="36">
                  <c:v>27.47982</c:v>
                </c:pt>
                <c:pt idx="37">
                  <c:v>23.693642000000001</c:v>
                </c:pt>
                <c:pt idx="38">
                  <c:v>22.16527</c:v>
                </c:pt>
                <c:pt idx="39">
                  <c:v>22.878447999999999</c:v>
                </c:pt>
                <c:pt idx="40">
                  <c:v>24.462714999999999</c:v>
                </c:pt>
                <c:pt idx="41">
                  <c:v>24.556034</c:v>
                </c:pt>
                <c:pt idx="42">
                  <c:v>24.418036000000001</c:v>
                </c:pt>
                <c:pt idx="43">
                  <c:v>25.335556</c:v>
                </c:pt>
                <c:pt idx="44">
                  <c:v>22.983217</c:v>
                </c:pt>
                <c:pt idx="45">
                  <c:v>24.011918999999999</c:v>
                </c:pt>
                <c:pt idx="46">
                  <c:v>26.931146999999999</c:v>
                </c:pt>
                <c:pt idx="47">
                  <c:v>24.552101</c:v>
                </c:pt>
                <c:pt idx="48">
                  <c:v>25.164626999999999</c:v>
                </c:pt>
                <c:pt idx="49">
                  <c:v>26.676570999999999</c:v>
                </c:pt>
                <c:pt idx="50">
                  <c:v>26.653032</c:v>
                </c:pt>
                <c:pt idx="51">
                  <c:v>30.908667000000001</c:v>
                </c:pt>
                <c:pt idx="52">
                  <c:v>31.137046999999999</c:v>
                </c:pt>
                <c:pt idx="53">
                  <c:v>26.169087999999999</c:v>
                </c:pt>
                <c:pt idx="54">
                  <c:v>28.914444</c:v>
                </c:pt>
                <c:pt idx="55">
                  <c:v>26.520218</c:v>
                </c:pt>
                <c:pt idx="56">
                  <c:v>27.847511000000001</c:v>
                </c:pt>
                <c:pt idx="57">
                  <c:v>32.061508000000003</c:v>
                </c:pt>
                <c:pt idx="58">
                  <c:v>28.475097999999999</c:v>
                </c:pt>
                <c:pt idx="59">
                  <c:v>27.982323000000001</c:v>
                </c:pt>
                <c:pt idx="60">
                  <c:v>28.181839</c:v>
                </c:pt>
                <c:pt idx="61">
                  <c:v>27.485294</c:v>
                </c:pt>
                <c:pt idx="62">
                  <c:v>27.858488000000001</c:v>
                </c:pt>
                <c:pt idx="63">
                  <c:v>29.940850999999999</c:v>
                </c:pt>
                <c:pt idx="64">
                  <c:v>33.748669</c:v>
                </c:pt>
                <c:pt idx="65">
                  <c:v>27.015993000000002</c:v>
                </c:pt>
                <c:pt idx="66">
                  <c:v>26.540994999999999</c:v>
                </c:pt>
                <c:pt idx="67">
                  <c:v>26.382598999999999</c:v>
                </c:pt>
                <c:pt idx="68">
                  <c:v>25.932715999999999</c:v>
                </c:pt>
                <c:pt idx="69">
                  <c:v>26.622447999999999</c:v>
                </c:pt>
                <c:pt idx="70">
                  <c:v>26.811316000000001</c:v>
                </c:pt>
                <c:pt idx="71">
                  <c:v>27.0961</c:v>
                </c:pt>
                <c:pt idx="72">
                  <c:v>28.334168999999999</c:v>
                </c:pt>
                <c:pt idx="73">
                  <c:v>29.868082000000001</c:v>
                </c:pt>
                <c:pt idx="74">
                  <c:v>31.126404000000001</c:v>
                </c:pt>
                <c:pt idx="75">
                  <c:v>33.692883000000002</c:v>
                </c:pt>
                <c:pt idx="76">
                  <c:v>33.370376999999998</c:v>
                </c:pt>
                <c:pt idx="77">
                  <c:v>35.147114000000002</c:v>
                </c:pt>
                <c:pt idx="78">
                  <c:v>36.357674000000003</c:v>
                </c:pt>
                <c:pt idx="79">
                  <c:v>36.851394999999997</c:v>
                </c:pt>
                <c:pt idx="80">
                  <c:v>37.290947000000003</c:v>
                </c:pt>
                <c:pt idx="81">
                  <c:v>36.556068000000003</c:v>
                </c:pt>
                <c:pt idx="82">
                  <c:v>37.774757000000001</c:v>
                </c:pt>
                <c:pt idx="83">
                  <c:v>37.000748000000002</c:v>
                </c:pt>
                <c:pt idx="84">
                  <c:v>36.507885000000002</c:v>
                </c:pt>
                <c:pt idx="85">
                  <c:v>37.863503000000001</c:v>
                </c:pt>
                <c:pt idx="86">
                  <c:v>34.593024999999997</c:v>
                </c:pt>
                <c:pt idx="87">
                  <c:v>33.526229999999998</c:v>
                </c:pt>
                <c:pt idx="88">
                  <c:v>35.004612000000002</c:v>
                </c:pt>
                <c:pt idx="89">
                  <c:v>32.383896</c:v>
                </c:pt>
                <c:pt idx="90">
                  <c:v>27.288831999999999</c:v>
                </c:pt>
                <c:pt idx="91">
                  <c:v>24.433968</c:v>
                </c:pt>
                <c:pt idx="92">
                  <c:v>21.797428</c:v>
                </c:pt>
                <c:pt idx="93">
                  <c:v>29.550303</c:v>
                </c:pt>
                <c:pt idx="94">
                  <c:v>10.730532</c:v>
                </c:pt>
                <c:pt idx="95">
                  <c:v>6.4706950000000001</c:v>
                </c:pt>
                <c:pt idx="96">
                  <c:v>10.059175</c:v>
                </c:pt>
                <c:pt idx="97">
                  <c:v>17.225301999999999</c:v>
                </c:pt>
                <c:pt idx="98">
                  <c:v>23.947620000000001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A-48F5-BFF9-8B5962EAC0B3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'IP3'!$P$5:$P$103</c:f>
              <c:numCache>
                <c:formatCode>General</c:formatCode>
                <c:ptCount val="99"/>
                <c:pt idx="0">
                  <c:v>1.0301032999999999</c:v>
                </c:pt>
                <c:pt idx="1">
                  <c:v>-2.0470974000000002</c:v>
                </c:pt>
                <c:pt idx="2">
                  <c:v>8.3679228000000005</c:v>
                </c:pt>
                <c:pt idx="3">
                  <c:v>13.120967</c:v>
                </c:pt>
                <c:pt idx="4">
                  <c:v>11.812367</c:v>
                </c:pt>
                <c:pt idx="5">
                  <c:v>12.522748</c:v>
                </c:pt>
                <c:pt idx="6">
                  <c:v>13.063504</c:v>
                </c:pt>
                <c:pt idx="7">
                  <c:v>8.1086054000000001</c:v>
                </c:pt>
                <c:pt idx="8">
                  <c:v>3.6960540000000002</c:v>
                </c:pt>
                <c:pt idx="9">
                  <c:v>11.519263</c:v>
                </c:pt>
                <c:pt idx="10">
                  <c:v>12.607922</c:v>
                </c:pt>
                <c:pt idx="11">
                  <c:v>9.7635869999999993</c:v>
                </c:pt>
                <c:pt idx="12">
                  <c:v>14.536401</c:v>
                </c:pt>
                <c:pt idx="13">
                  <c:v>13.977529000000001</c:v>
                </c:pt>
                <c:pt idx="14">
                  <c:v>15.618843</c:v>
                </c:pt>
                <c:pt idx="15">
                  <c:v>16.913910000000001</c:v>
                </c:pt>
                <c:pt idx="16">
                  <c:v>18.422163000000001</c:v>
                </c:pt>
                <c:pt idx="17">
                  <c:v>21.956783000000001</c:v>
                </c:pt>
                <c:pt idx="18">
                  <c:v>27.089216</c:v>
                </c:pt>
                <c:pt idx="19">
                  <c:v>24.523244999999999</c:v>
                </c:pt>
                <c:pt idx="20">
                  <c:v>22.233711</c:v>
                </c:pt>
                <c:pt idx="21">
                  <c:v>25.768749</c:v>
                </c:pt>
                <c:pt idx="22">
                  <c:v>24.185144000000001</c:v>
                </c:pt>
                <c:pt idx="23">
                  <c:v>23.435507000000001</c:v>
                </c:pt>
                <c:pt idx="24">
                  <c:v>24.563828000000001</c:v>
                </c:pt>
                <c:pt idx="25">
                  <c:v>23.601896</c:v>
                </c:pt>
                <c:pt idx="26">
                  <c:v>23.189640000000001</c:v>
                </c:pt>
                <c:pt idx="27">
                  <c:v>23.695339000000001</c:v>
                </c:pt>
                <c:pt idx="28">
                  <c:v>22.432434000000001</c:v>
                </c:pt>
                <c:pt idx="29">
                  <c:v>22.419056000000001</c:v>
                </c:pt>
                <c:pt idx="30">
                  <c:v>23.379566000000001</c:v>
                </c:pt>
                <c:pt idx="31">
                  <c:v>27.267306999999999</c:v>
                </c:pt>
                <c:pt idx="32">
                  <c:v>23.021442</c:v>
                </c:pt>
                <c:pt idx="33">
                  <c:v>24.376605999999999</c:v>
                </c:pt>
                <c:pt idx="34">
                  <c:v>23.91555</c:v>
                </c:pt>
                <c:pt idx="35">
                  <c:v>23.839855</c:v>
                </c:pt>
                <c:pt idx="36">
                  <c:v>22.470291</c:v>
                </c:pt>
                <c:pt idx="37">
                  <c:v>23.498493</c:v>
                </c:pt>
                <c:pt idx="38">
                  <c:v>24.559839</c:v>
                </c:pt>
                <c:pt idx="39">
                  <c:v>24.719418999999998</c:v>
                </c:pt>
                <c:pt idx="40">
                  <c:v>22.531887000000001</c:v>
                </c:pt>
                <c:pt idx="41">
                  <c:v>24.118836999999999</c:v>
                </c:pt>
                <c:pt idx="42">
                  <c:v>21.356076999999999</c:v>
                </c:pt>
                <c:pt idx="43">
                  <c:v>20.742100000000001</c:v>
                </c:pt>
                <c:pt idx="44">
                  <c:v>20.606157</c:v>
                </c:pt>
                <c:pt idx="45">
                  <c:v>20.488813</c:v>
                </c:pt>
                <c:pt idx="46">
                  <c:v>21.746969</c:v>
                </c:pt>
                <c:pt idx="47">
                  <c:v>20.625557000000001</c:v>
                </c:pt>
                <c:pt idx="48">
                  <c:v>22.122858000000001</c:v>
                </c:pt>
                <c:pt idx="49">
                  <c:v>21.843198999999998</c:v>
                </c:pt>
                <c:pt idx="50">
                  <c:v>20.969577999999998</c:v>
                </c:pt>
                <c:pt idx="51">
                  <c:v>16.297705000000001</c:v>
                </c:pt>
                <c:pt idx="52">
                  <c:v>23.115952</c:v>
                </c:pt>
                <c:pt idx="53">
                  <c:v>15.276935</c:v>
                </c:pt>
                <c:pt idx="54">
                  <c:v>14.863156</c:v>
                </c:pt>
                <c:pt idx="55">
                  <c:v>17.634186</c:v>
                </c:pt>
                <c:pt idx="56">
                  <c:v>12.067871</c:v>
                </c:pt>
                <c:pt idx="57">
                  <c:v>14.626353</c:v>
                </c:pt>
                <c:pt idx="58">
                  <c:v>13.027248999999999</c:v>
                </c:pt>
                <c:pt idx="59">
                  <c:v>10.52657</c:v>
                </c:pt>
                <c:pt idx="60">
                  <c:v>13.451949000000001</c:v>
                </c:pt>
                <c:pt idx="61">
                  <c:v>11.566037</c:v>
                </c:pt>
                <c:pt idx="62">
                  <c:v>11.96186</c:v>
                </c:pt>
                <c:pt idx="63">
                  <c:v>16.162592</c:v>
                </c:pt>
                <c:pt idx="64">
                  <c:v>12.515521</c:v>
                </c:pt>
                <c:pt idx="65">
                  <c:v>19.924368000000001</c:v>
                </c:pt>
                <c:pt idx="66">
                  <c:v>21.707193</c:v>
                </c:pt>
                <c:pt idx="67">
                  <c:v>22.607294</c:v>
                </c:pt>
                <c:pt idx="68">
                  <c:v>22.30442</c:v>
                </c:pt>
                <c:pt idx="69">
                  <c:v>23.441561</c:v>
                </c:pt>
                <c:pt idx="70">
                  <c:v>22.789021000000002</c:v>
                </c:pt>
                <c:pt idx="71">
                  <c:v>22.725002</c:v>
                </c:pt>
                <c:pt idx="72">
                  <c:v>22.331821000000001</c:v>
                </c:pt>
                <c:pt idx="73">
                  <c:v>22.757517</c:v>
                </c:pt>
                <c:pt idx="74">
                  <c:v>23.543576999999999</c:v>
                </c:pt>
                <c:pt idx="75">
                  <c:v>23.515416999999999</c:v>
                </c:pt>
                <c:pt idx="76">
                  <c:v>24.042742000000001</c:v>
                </c:pt>
                <c:pt idx="77">
                  <c:v>25.582159000000001</c:v>
                </c:pt>
                <c:pt idx="78">
                  <c:v>25.994008999999998</c:v>
                </c:pt>
                <c:pt idx="79">
                  <c:v>27.050198000000002</c:v>
                </c:pt>
                <c:pt idx="80">
                  <c:v>28.229348999999999</c:v>
                </c:pt>
                <c:pt idx="81">
                  <c:v>27.479536</c:v>
                </c:pt>
                <c:pt idx="82">
                  <c:v>28.934934999999999</c:v>
                </c:pt>
                <c:pt idx="83">
                  <c:v>30.135314999999999</c:v>
                </c:pt>
                <c:pt idx="84">
                  <c:v>29.706742999999999</c:v>
                </c:pt>
                <c:pt idx="85">
                  <c:v>32.469498000000002</c:v>
                </c:pt>
                <c:pt idx="86">
                  <c:v>31.864954000000001</c:v>
                </c:pt>
                <c:pt idx="87">
                  <c:v>31.408729999999998</c:v>
                </c:pt>
                <c:pt idx="88">
                  <c:v>27.945685999999998</c:v>
                </c:pt>
                <c:pt idx="89">
                  <c:v>30.552515</c:v>
                </c:pt>
                <c:pt idx="90">
                  <c:v>18.543904999999999</c:v>
                </c:pt>
                <c:pt idx="91">
                  <c:v>14.985016</c:v>
                </c:pt>
                <c:pt idx="92">
                  <c:v>10.764772000000001</c:v>
                </c:pt>
                <c:pt idx="93">
                  <c:v>9.1975411999999999</c:v>
                </c:pt>
                <c:pt idx="94">
                  <c:v>8.3414164</c:v>
                </c:pt>
                <c:pt idx="95">
                  <c:v>12.030449000000001</c:v>
                </c:pt>
                <c:pt idx="96">
                  <c:v>19.714887999999998</c:v>
                </c:pt>
                <c:pt idx="97">
                  <c:v>20.458199</c:v>
                </c:pt>
                <c:pt idx="98">
                  <c:v>22.3078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DA-48F5-BFF9-8B5962EA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'IP3'!$S$5:$S$103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89DA-48F5-BFF9-8B5962EAC0B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'IP3'!$V$5:$V$103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9DA-48F5-BFF9-8B5962EAC0B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'IP3'!$Y$5:$Y$103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03-40B1-AF1F-23513702EFC9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927445099978954"/>
          <c:y val="0.59510571595217276"/>
          <c:w val="0.19632951264612125"/>
          <c:h val="0.179364975211431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algn="ctr">
              <a:defRPr/>
            </a:pPr>
            <a:r>
              <a:rPr lang="en-US" sz="1000" baseline="0"/>
              <a:t>Configuration B Input IP3 vs LO Power (dBm)</a:t>
            </a:r>
          </a:p>
        </c:rich>
      </c:tx>
      <c:layout>
        <c:manualLayout>
          <c:xMode val="edge"/>
          <c:yMode val="edge"/>
          <c:x val="0.2477675977556737"/>
          <c:y val="5.070546737213403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2591498979294256E-2"/>
          <c:w val="0.76542713682528862"/>
          <c:h val="0.726656095071449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+20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'IP3'!$AJ$5:$AJ$103</c:f>
              <c:numCache>
                <c:formatCode>General</c:formatCode>
                <c:ptCount val="99"/>
                <c:pt idx="0">
                  <c:v>6.0481758000000001</c:v>
                </c:pt>
                <c:pt idx="1">
                  <c:v>5.7187219000000002</c:v>
                </c:pt>
                <c:pt idx="2">
                  <c:v>7.4208837000000001</c:v>
                </c:pt>
                <c:pt idx="3">
                  <c:v>11.568027000000001</c:v>
                </c:pt>
                <c:pt idx="4">
                  <c:v>13.977370000000001</c:v>
                </c:pt>
                <c:pt idx="5">
                  <c:v>15.413463</c:v>
                </c:pt>
                <c:pt idx="6">
                  <c:v>10.667017</c:v>
                </c:pt>
                <c:pt idx="7">
                  <c:v>12.803689</c:v>
                </c:pt>
                <c:pt idx="8">
                  <c:v>14.705491</c:v>
                </c:pt>
                <c:pt idx="9">
                  <c:v>20.597254</c:v>
                </c:pt>
                <c:pt idx="10">
                  <c:v>21.691942000000001</c:v>
                </c:pt>
                <c:pt idx="11">
                  <c:v>21.662361000000001</c:v>
                </c:pt>
                <c:pt idx="12">
                  <c:v>22.269559999999998</c:v>
                </c:pt>
                <c:pt idx="13">
                  <c:v>22.491755999999999</c:v>
                </c:pt>
                <c:pt idx="14">
                  <c:v>22.619177000000001</c:v>
                </c:pt>
                <c:pt idx="15">
                  <c:v>21.966695999999999</c:v>
                </c:pt>
                <c:pt idx="16">
                  <c:v>20.83493</c:v>
                </c:pt>
                <c:pt idx="17">
                  <c:v>19.956882</c:v>
                </c:pt>
                <c:pt idx="18">
                  <c:v>20.144506</c:v>
                </c:pt>
                <c:pt idx="19">
                  <c:v>20.681519000000002</c:v>
                </c:pt>
                <c:pt idx="20">
                  <c:v>22.019085</c:v>
                </c:pt>
                <c:pt idx="21">
                  <c:v>22.762903000000001</c:v>
                </c:pt>
                <c:pt idx="22">
                  <c:v>23.635254</c:v>
                </c:pt>
                <c:pt idx="23">
                  <c:v>24.003617999999999</c:v>
                </c:pt>
                <c:pt idx="24">
                  <c:v>24.459607999999999</c:v>
                </c:pt>
                <c:pt idx="25">
                  <c:v>26.513373999999999</c:v>
                </c:pt>
                <c:pt idx="26">
                  <c:v>28.865590999999998</c:v>
                </c:pt>
                <c:pt idx="27">
                  <c:v>31.517665999999998</c:v>
                </c:pt>
                <c:pt idx="28">
                  <c:v>31.895557</c:v>
                </c:pt>
                <c:pt idx="29">
                  <c:v>31.497676999999999</c:v>
                </c:pt>
                <c:pt idx="30">
                  <c:v>30.430634000000001</c:v>
                </c:pt>
                <c:pt idx="31">
                  <c:v>30.942404</c:v>
                </c:pt>
                <c:pt idx="32">
                  <c:v>30.511461000000001</c:v>
                </c:pt>
                <c:pt idx="33">
                  <c:v>30.046486000000002</c:v>
                </c:pt>
                <c:pt idx="34">
                  <c:v>28.542082000000001</c:v>
                </c:pt>
                <c:pt idx="35">
                  <c:v>27.702549000000001</c:v>
                </c:pt>
                <c:pt idx="36">
                  <c:v>26.534210000000002</c:v>
                </c:pt>
                <c:pt idx="37">
                  <c:v>25.745259999999998</c:v>
                </c:pt>
                <c:pt idx="38">
                  <c:v>28.791270999999998</c:v>
                </c:pt>
                <c:pt idx="39">
                  <c:v>30.651693000000002</c:v>
                </c:pt>
                <c:pt idx="40">
                  <c:v>32.840347000000001</c:v>
                </c:pt>
                <c:pt idx="41">
                  <c:v>32.313682999999997</c:v>
                </c:pt>
                <c:pt idx="42">
                  <c:v>32.481171000000003</c:v>
                </c:pt>
                <c:pt idx="43">
                  <c:v>31.022886</c:v>
                </c:pt>
                <c:pt idx="44">
                  <c:v>28.783617</c:v>
                </c:pt>
                <c:pt idx="45">
                  <c:v>27.087820000000001</c:v>
                </c:pt>
                <c:pt idx="46">
                  <c:v>26.121217999999999</c:v>
                </c:pt>
                <c:pt idx="47">
                  <c:v>27.408791999999998</c:v>
                </c:pt>
                <c:pt idx="48">
                  <c:v>28.717863000000001</c:v>
                </c:pt>
                <c:pt idx="49">
                  <c:v>29.566911999999999</c:v>
                </c:pt>
                <c:pt idx="50">
                  <c:v>29.137395999999999</c:v>
                </c:pt>
                <c:pt idx="51">
                  <c:v>29.736360999999999</c:v>
                </c:pt>
                <c:pt idx="52">
                  <c:v>32.314132999999998</c:v>
                </c:pt>
                <c:pt idx="53">
                  <c:v>33.654915000000003</c:v>
                </c:pt>
                <c:pt idx="54">
                  <c:v>33.890349999999998</c:v>
                </c:pt>
                <c:pt idx="55">
                  <c:v>32.474243000000001</c:v>
                </c:pt>
                <c:pt idx="56">
                  <c:v>32.348095000000001</c:v>
                </c:pt>
                <c:pt idx="57">
                  <c:v>32.854182999999999</c:v>
                </c:pt>
                <c:pt idx="58">
                  <c:v>32.323135000000001</c:v>
                </c:pt>
                <c:pt idx="59">
                  <c:v>30.658545</c:v>
                </c:pt>
                <c:pt idx="60">
                  <c:v>28.638233</c:v>
                </c:pt>
                <c:pt idx="61">
                  <c:v>28.788934999999999</c:v>
                </c:pt>
                <c:pt idx="62">
                  <c:v>29.841916999999999</c:v>
                </c:pt>
                <c:pt idx="63">
                  <c:v>30.677149</c:v>
                </c:pt>
                <c:pt idx="64">
                  <c:v>30.404278000000001</c:v>
                </c:pt>
                <c:pt idx="65">
                  <c:v>30.207395999999999</c:v>
                </c:pt>
                <c:pt idx="66">
                  <c:v>32.231552000000001</c:v>
                </c:pt>
                <c:pt idx="67">
                  <c:v>35.687137999999997</c:v>
                </c:pt>
                <c:pt idx="68">
                  <c:v>38.293540999999998</c:v>
                </c:pt>
                <c:pt idx="69">
                  <c:v>37.467888000000002</c:v>
                </c:pt>
                <c:pt idx="70">
                  <c:v>34.714297999999999</c:v>
                </c:pt>
                <c:pt idx="71">
                  <c:v>31.888473999999999</c:v>
                </c:pt>
                <c:pt idx="72">
                  <c:v>30.392396999999999</c:v>
                </c:pt>
                <c:pt idx="73">
                  <c:v>28.8918</c:v>
                </c:pt>
                <c:pt idx="74">
                  <c:v>27.312695000000001</c:v>
                </c:pt>
                <c:pt idx="75">
                  <c:v>25.489618</c:v>
                </c:pt>
                <c:pt idx="76">
                  <c:v>23.877072999999999</c:v>
                </c:pt>
                <c:pt idx="77">
                  <c:v>22.605038</c:v>
                </c:pt>
                <c:pt idx="78">
                  <c:v>17.851223000000001</c:v>
                </c:pt>
                <c:pt idx="79">
                  <c:v>12.861347</c:v>
                </c:pt>
                <c:pt idx="80">
                  <c:v>6.2410459999999999</c:v>
                </c:pt>
                <c:pt idx="81">
                  <c:v>2.9921212000000001</c:v>
                </c:pt>
                <c:pt idx="82">
                  <c:v>1.2042031</c:v>
                </c:pt>
                <c:pt idx="83">
                  <c:v>5.0469160000000004</c:v>
                </c:pt>
                <c:pt idx="84">
                  <c:v>10.815764</c:v>
                </c:pt>
                <c:pt idx="85">
                  <c:v>16.808664</c:v>
                </c:pt>
                <c:pt idx="86">
                  <c:v>19.223344999999998</c:v>
                </c:pt>
                <c:pt idx="87">
                  <c:v>19.957867</c:v>
                </c:pt>
                <c:pt idx="88">
                  <c:v>19.528755</c:v>
                </c:pt>
                <c:pt idx="89">
                  <c:v>19.357102999999999</c:v>
                </c:pt>
                <c:pt idx="90">
                  <c:v>15.847547</c:v>
                </c:pt>
                <c:pt idx="91">
                  <c:v>14.433793</c:v>
                </c:pt>
                <c:pt idx="92">
                  <c:v>10.392522</c:v>
                </c:pt>
                <c:pt idx="93">
                  <c:v>9.3175755000000002</c:v>
                </c:pt>
                <c:pt idx="94">
                  <c:v>7.7835201999999999</c:v>
                </c:pt>
                <c:pt idx="95">
                  <c:v>14.97282</c:v>
                </c:pt>
                <c:pt idx="96">
                  <c:v>21.974903000000001</c:v>
                </c:pt>
                <c:pt idx="97">
                  <c:v>30.23086</c:v>
                </c:pt>
                <c:pt idx="98">
                  <c:v>31.759409000000002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44-4FCF-B507-FB2C7832E510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'IP3'!$AM$5:$AM$103</c:f>
              <c:numCache>
                <c:formatCode>General</c:formatCode>
                <c:ptCount val="99"/>
                <c:pt idx="0">
                  <c:v>6.5707196999999997</c:v>
                </c:pt>
                <c:pt idx="1">
                  <c:v>3.4977136</c:v>
                </c:pt>
                <c:pt idx="2">
                  <c:v>9.4759025999999995</c:v>
                </c:pt>
                <c:pt idx="3">
                  <c:v>12.736029</c:v>
                </c:pt>
                <c:pt idx="4">
                  <c:v>17.868956000000001</c:v>
                </c:pt>
                <c:pt idx="5">
                  <c:v>13.901789000000001</c:v>
                </c:pt>
                <c:pt idx="6">
                  <c:v>17.329062</c:v>
                </c:pt>
                <c:pt idx="7">
                  <c:v>10.709718000000001</c:v>
                </c:pt>
                <c:pt idx="8">
                  <c:v>6.4053754999999999</c:v>
                </c:pt>
                <c:pt idx="9">
                  <c:v>20.054874000000002</c:v>
                </c:pt>
                <c:pt idx="10">
                  <c:v>19.668724000000001</c:v>
                </c:pt>
                <c:pt idx="11">
                  <c:v>20.481113000000001</c:v>
                </c:pt>
                <c:pt idx="12">
                  <c:v>20.032314</c:v>
                </c:pt>
                <c:pt idx="13">
                  <c:v>22.255945000000001</c:v>
                </c:pt>
                <c:pt idx="14">
                  <c:v>23.414356000000002</c:v>
                </c:pt>
                <c:pt idx="15">
                  <c:v>22.012360000000001</c:v>
                </c:pt>
                <c:pt idx="16">
                  <c:v>20.153435000000002</c:v>
                </c:pt>
                <c:pt idx="17">
                  <c:v>19.241517999999999</c:v>
                </c:pt>
                <c:pt idx="18">
                  <c:v>18.929302</c:v>
                </c:pt>
                <c:pt idx="19">
                  <c:v>20.541801</c:v>
                </c:pt>
                <c:pt idx="20">
                  <c:v>20.184683</c:v>
                </c:pt>
                <c:pt idx="21">
                  <c:v>21.448729</c:v>
                </c:pt>
                <c:pt idx="22">
                  <c:v>22.652176000000001</c:v>
                </c:pt>
                <c:pt idx="23">
                  <c:v>25.475090000000002</c:v>
                </c:pt>
                <c:pt idx="24">
                  <c:v>25.320319999999999</c:v>
                </c:pt>
                <c:pt idx="25">
                  <c:v>25.798874000000001</c:v>
                </c:pt>
                <c:pt idx="26">
                  <c:v>30.711487000000002</c:v>
                </c:pt>
                <c:pt idx="27">
                  <c:v>29.006145</c:v>
                </c:pt>
                <c:pt idx="28">
                  <c:v>34.283206999999997</c:v>
                </c:pt>
                <c:pt idx="29">
                  <c:v>26.2925</c:v>
                </c:pt>
                <c:pt idx="30">
                  <c:v>27.249797999999998</c:v>
                </c:pt>
                <c:pt idx="31">
                  <c:v>25.233506999999999</c:v>
                </c:pt>
                <c:pt idx="32">
                  <c:v>28.361763</c:v>
                </c:pt>
                <c:pt idx="33">
                  <c:v>26.933599000000001</c:v>
                </c:pt>
                <c:pt idx="34">
                  <c:v>26.974661000000001</c:v>
                </c:pt>
                <c:pt idx="35">
                  <c:v>25.284115</c:v>
                </c:pt>
                <c:pt idx="36">
                  <c:v>23.680589999999999</c:v>
                </c:pt>
                <c:pt idx="37">
                  <c:v>23.987984000000001</c:v>
                </c:pt>
                <c:pt idx="38">
                  <c:v>28.909034999999999</c:v>
                </c:pt>
                <c:pt idx="39">
                  <c:v>29.776588</c:v>
                </c:pt>
                <c:pt idx="40">
                  <c:v>34.707191000000002</c:v>
                </c:pt>
                <c:pt idx="41">
                  <c:v>31.048594999999999</c:v>
                </c:pt>
                <c:pt idx="42">
                  <c:v>29.780076999999999</c:v>
                </c:pt>
                <c:pt idx="43">
                  <c:v>26.004597</c:v>
                </c:pt>
                <c:pt idx="44">
                  <c:v>26.073519000000001</c:v>
                </c:pt>
                <c:pt idx="45">
                  <c:v>29.237100999999999</c:v>
                </c:pt>
                <c:pt idx="46">
                  <c:v>28.171364000000001</c:v>
                </c:pt>
                <c:pt idx="47">
                  <c:v>30.466459</c:v>
                </c:pt>
                <c:pt idx="48">
                  <c:v>26.483222999999999</c:v>
                </c:pt>
                <c:pt idx="49">
                  <c:v>26.225885000000002</c:v>
                </c:pt>
                <c:pt idx="50">
                  <c:v>27.627887999999999</c:v>
                </c:pt>
                <c:pt idx="51">
                  <c:v>29.759933</c:v>
                </c:pt>
                <c:pt idx="52">
                  <c:v>30.296928000000001</c:v>
                </c:pt>
                <c:pt idx="53">
                  <c:v>31.594405999999999</c:v>
                </c:pt>
                <c:pt idx="54">
                  <c:v>32.064449000000003</c:v>
                </c:pt>
                <c:pt idx="55">
                  <c:v>31.144507999999998</c:v>
                </c:pt>
                <c:pt idx="56">
                  <c:v>29.545483000000001</c:v>
                </c:pt>
                <c:pt idx="57">
                  <c:v>31.724119000000002</c:v>
                </c:pt>
                <c:pt idx="58">
                  <c:v>31.730051</c:v>
                </c:pt>
                <c:pt idx="59">
                  <c:v>28.810583000000001</c:v>
                </c:pt>
                <c:pt idx="60">
                  <c:v>28.226628999999999</c:v>
                </c:pt>
                <c:pt idx="61">
                  <c:v>26.538145</c:v>
                </c:pt>
                <c:pt idx="62">
                  <c:v>25.691676999999999</c:v>
                </c:pt>
                <c:pt idx="63">
                  <c:v>29.009041</c:v>
                </c:pt>
                <c:pt idx="64">
                  <c:v>29.016905000000001</c:v>
                </c:pt>
                <c:pt idx="65">
                  <c:v>30.770502</c:v>
                </c:pt>
                <c:pt idx="66">
                  <c:v>33.219028000000002</c:v>
                </c:pt>
                <c:pt idx="67">
                  <c:v>34.485335999999997</c:v>
                </c:pt>
                <c:pt idx="68">
                  <c:v>35.353721999999998</c:v>
                </c:pt>
                <c:pt idx="69">
                  <c:v>32.292304999999999</c:v>
                </c:pt>
                <c:pt idx="70">
                  <c:v>30.069877999999999</c:v>
                </c:pt>
                <c:pt idx="71">
                  <c:v>28.242048</c:v>
                </c:pt>
                <c:pt idx="72">
                  <c:v>27.623652</c:v>
                </c:pt>
                <c:pt idx="73">
                  <c:v>26.079934999999999</c:v>
                </c:pt>
                <c:pt idx="74">
                  <c:v>24.201376</c:v>
                </c:pt>
                <c:pt idx="75">
                  <c:v>23.580849000000001</c:v>
                </c:pt>
                <c:pt idx="76">
                  <c:v>21.880354000000001</c:v>
                </c:pt>
                <c:pt idx="77">
                  <c:v>15.054697000000001</c:v>
                </c:pt>
                <c:pt idx="78">
                  <c:v>7.0397882000000003</c:v>
                </c:pt>
                <c:pt idx="79">
                  <c:v>3.3133750000000002</c:v>
                </c:pt>
                <c:pt idx="80">
                  <c:v>2.4656584000000001</c:v>
                </c:pt>
                <c:pt idx="81">
                  <c:v>2.6601715000000001</c:v>
                </c:pt>
                <c:pt idx="82">
                  <c:v>9.7555446999999997</c:v>
                </c:pt>
                <c:pt idx="83">
                  <c:v>12.51193</c:v>
                </c:pt>
                <c:pt idx="84">
                  <c:v>21.710619000000001</c:v>
                </c:pt>
                <c:pt idx="85">
                  <c:v>18.471418</c:v>
                </c:pt>
                <c:pt idx="86">
                  <c:v>21.605103</c:v>
                </c:pt>
                <c:pt idx="87">
                  <c:v>19.951328</c:v>
                </c:pt>
                <c:pt idx="88">
                  <c:v>25.277954000000001</c:v>
                </c:pt>
                <c:pt idx="89">
                  <c:v>20.443200999999998</c:v>
                </c:pt>
                <c:pt idx="90">
                  <c:v>15.030614999999999</c:v>
                </c:pt>
                <c:pt idx="91">
                  <c:v>10.428191999999999</c:v>
                </c:pt>
                <c:pt idx="92">
                  <c:v>17.552406000000001</c:v>
                </c:pt>
                <c:pt idx="93">
                  <c:v>17.858231</c:v>
                </c:pt>
                <c:pt idx="94">
                  <c:v>14.628603</c:v>
                </c:pt>
                <c:pt idx="95">
                  <c:v>8.0407772000000008</c:v>
                </c:pt>
                <c:pt idx="96">
                  <c:v>11.357597999999999</c:v>
                </c:pt>
                <c:pt idx="97">
                  <c:v>24.820191999999999</c:v>
                </c:pt>
                <c:pt idx="98">
                  <c:v>27.830798999999999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44-4FCF-B507-FB2C7832E510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'IP3'!$AP$5:$AP$103</c:f>
              <c:numCache>
                <c:formatCode>General</c:formatCode>
                <c:ptCount val="99"/>
                <c:pt idx="0">
                  <c:v>3.7267578000000001</c:v>
                </c:pt>
                <c:pt idx="1">
                  <c:v>11.633982</c:v>
                </c:pt>
                <c:pt idx="2">
                  <c:v>6.8153357999999997</c:v>
                </c:pt>
                <c:pt idx="3">
                  <c:v>12.693555</c:v>
                </c:pt>
                <c:pt idx="4">
                  <c:v>14.24762</c:v>
                </c:pt>
                <c:pt idx="5">
                  <c:v>10.30829</c:v>
                </c:pt>
                <c:pt idx="6">
                  <c:v>14.897278</c:v>
                </c:pt>
                <c:pt idx="7">
                  <c:v>15.751523000000001</c:v>
                </c:pt>
                <c:pt idx="8">
                  <c:v>3.1653875999999999</c:v>
                </c:pt>
                <c:pt idx="9">
                  <c:v>17.100221999999999</c:v>
                </c:pt>
                <c:pt idx="10">
                  <c:v>17.160563</c:v>
                </c:pt>
                <c:pt idx="11">
                  <c:v>18.174990000000001</c:v>
                </c:pt>
                <c:pt idx="12">
                  <c:v>18.369852000000002</c:v>
                </c:pt>
                <c:pt idx="13">
                  <c:v>21.888538</c:v>
                </c:pt>
                <c:pt idx="14">
                  <c:v>23.501331</c:v>
                </c:pt>
                <c:pt idx="15">
                  <c:v>21.737438000000001</c:v>
                </c:pt>
                <c:pt idx="16">
                  <c:v>19.697889</c:v>
                </c:pt>
                <c:pt idx="17">
                  <c:v>18.732787999999999</c:v>
                </c:pt>
                <c:pt idx="18">
                  <c:v>18.191139</c:v>
                </c:pt>
                <c:pt idx="19">
                  <c:v>19.278487999999999</c:v>
                </c:pt>
                <c:pt idx="20">
                  <c:v>20.313133000000001</c:v>
                </c:pt>
                <c:pt idx="21">
                  <c:v>21.339822999999999</c:v>
                </c:pt>
                <c:pt idx="22">
                  <c:v>24.418621000000002</c:v>
                </c:pt>
                <c:pt idx="23">
                  <c:v>24.357447000000001</c:v>
                </c:pt>
                <c:pt idx="24">
                  <c:v>24.113969999999998</c:v>
                </c:pt>
                <c:pt idx="25">
                  <c:v>27.525753000000002</c:v>
                </c:pt>
                <c:pt idx="26">
                  <c:v>29.517363</c:v>
                </c:pt>
                <c:pt idx="27">
                  <c:v>28.329464000000002</c:v>
                </c:pt>
                <c:pt idx="28">
                  <c:v>23.747129000000001</c:v>
                </c:pt>
                <c:pt idx="29">
                  <c:v>23.762125000000001</c:v>
                </c:pt>
                <c:pt idx="30">
                  <c:v>24.317011000000001</c:v>
                </c:pt>
                <c:pt idx="31">
                  <c:v>23.066597000000002</c:v>
                </c:pt>
                <c:pt idx="32">
                  <c:v>25.247952999999999</c:v>
                </c:pt>
                <c:pt idx="33">
                  <c:v>24.946328999999999</c:v>
                </c:pt>
                <c:pt idx="34">
                  <c:v>24.241156</c:v>
                </c:pt>
                <c:pt idx="35">
                  <c:v>23.068317</c:v>
                </c:pt>
                <c:pt idx="36">
                  <c:v>28.614359</c:v>
                </c:pt>
                <c:pt idx="37">
                  <c:v>25.374673999999999</c:v>
                </c:pt>
                <c:pt idx="38">
                  <c:v>30.513919999999999</c:v>
                </c:pt>
                <c:pt idx="39">
                  <c:v>30.899636999999998</c:v>
                </c:pt>
                <c:pt idx="40">
                  <c:v>27.876277999999999</c:v>
                </c:pt>
                <c:pt idx="41">
                  <c:v>26.518018999999999</c:v>
                </c:pt>
                <c:pt idx="42">
                  <c:v>28.465527999999999</c:v>
                </c:pt>
                <c:pt idx="43">
                  <c:v>27.612515999999999</c:v>
                </c:pt>
                <c:pt idx="44">
                  <c:v>26.039186000000001</c:v>
                </c:pt>
                <c:pt idx="45">
                  <c:v>25.358029999999999</c:v>
                </c:pt>
                <c:pt idx="46">
                  <c:v>25.855066000000001</c:v>
                </c:pt>
                <c:pt idx="47">
                  <c:v>26.140812</c:v>
                </c:pt>
                <c:pt idx="48">
                  <c:v>30.091583</c:v>
                </c:pt>
                <c:pt idx="49">
                  <c:v>28.629259000000001</c:v>
                </c:pt>
                <c:pt idx="50">
                  <c:v>31.385335999999999</c:v>
                </c:pt>
                <c:pt idx="51">
                  <c:v>38.054549999999999</c:v>
                </c:pt>
                <c:pt idx="52">
                  <c:v>30.585889999999999</c:v>
                </c:pt>
                <c:pt idx="53">
                  <c:v>28.925246999999999</c:v>
                </c:pt>
                <c:pt idx="54">
                  <c:v>27.943643999999999</c:v>
                </c:pt>
                <c:pt idx="55">
                  <c:v>28.788170000000001</c:v>
                </c:pt>
                <c:pt idx="56">
                  <c:v>26.822154999999999</c:v>
                </c:pt>
                <c:pt idx="57">
                  <c:v>28.590430999999999</c:v>
                </c:pt>
                <c:pt idx="58">
                  <c:v>26.859261</c:v>
                </c:pt>
                <c:pt idx="59">
                  <c:v>24.672920000000001</c:v>
                </c:pt>
                <c:pt idx="60">
                  <c:v>24.964462000000001</c:v>
                </c:pt>
                <c:pt idx="61">
                  <c:v>24.510418000000001</c:v>
                </c:pt>
                <c:pt idx="62">
                  <c:v>23.278624000000001</c:v>
                </c:pt>
                <c:pt idx="63">
                  <c:v>24.714570999999999</c:v>
                </c:pt>
                <c:pt idx="64">
                  <c:v>23.231574999999999</c:v>
                </c:pt>
                <c:pt idx="65">
                  <c:v>25.540848</c:v>
                </c:pt>
                <c:pt idx="66">
                  <c:v>27.474019999999999</c:v>
                </c:pt>
                <c:pt idx="67">
                  <c:v>27.544906999999998</c:v>
                </c:pt>
                <c:pt idx="68">
                  <c:v>26.861273000000001</c:v>
                </c:pt>
                <c:pt idx="69">
                  <c:v>26.686907000000001</c:v>
                </c:pt>
                <c:pt idx="70">
                  <c:v>25.735464</c:v>
                </c:pt>
                <c:pt idx="71">
                  <c:v>24.344702000000002</c:v>
                </c:pt>
                <c:pt idx="72">
                  <c:v>24.241409000000001</c:v>
                </c:pt>
                <c:pt idx="73">
                  <c:v>21.067174999999999</c:v>
                </c:pt>
                <c:pt idx="74">
                  <c:v>24.141380000000002</c:v>
                </c:pt>
                <c:pt idx="75">
                  <c:v>14.479184999999999</c:v>
                </c:pt>
                <c:pt idx="76">
                  <c:v>7.2211223000000002</c:v>
                </c:pt>
                <c:pt idx="77">
                  <c:v>4.4594215999999998</c:v>
                </c:pt>
                <c:pt idx="78">
                  <c:v>2.4760466000000001</c:v>
                </c:pt>
                <c:pt idx="79">
                  <c:v>2.1977859</c:v>
                </c:pt>
                <c:pt idx="80">
                  <c:v>2.4535608</c:v>
                </c:pt>
                <c:pt idx="81">
                  <c:v>12.280313</c:v>
                </c:pt>
                <c:pt idx="82">
                  <c:v>17.233936</c:v>
                </c:pt>
                <c:pt idx="83">
                  <c:v>19.674084000000001</c:v>
                </c:pt>
                <c:pt idx="84">
                  <c:v>19.823817999999999</c:v>
                </c:pt>
                <c:pt idx="85">
                  <c:v>16.468755999999999</c:v>
                </c:pt>
                <c:pt idx="86">
                  <c:v>22.099819</c:v>
                </c:pt>
                <c:pt idx="87">
                  <c:v>19.760193000000001</c:v>
                </c:pt>
                <c:pt idx="88">
                  <c:v>17.37265</c:v>
                </c:pt>
                <c:pt idx="89">
                  <c:v>18.795756999999998</c:v>
                </c:pt>
                <c:pt idx="90">
                  <c:v>19.099798</c:v>
                </c:pt>
                <c:pt idx="91">
                  <c:v>8.7565956000000007</c:v>
                </c:pt>
                <c:pt idx="92">
                  <c:v>17.228387999999999</c:v>
                </c:pt>
                <c:pt idx="93">
                  <c:v>21.601800999999998</c:v>
                </c:pt>
                <c:pt idx="94">
                  <c:v>20.015186</c:v>
                </c:pt>
                <c:pt idx="95">
                  <c:v>20.845963999999999</c:v>
                </c:pt>
                <c:pt idx="96">
                  <c:v>10.191539000000001</c:v>
                </c:pt>
                <c:pt idx="97">
                  <c:v>9.0221014000000004</c:v>
                </c:pt>
                <c:pt idx="98">
                  <c:v>15.987863000000001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44-4FCF-B507-FB2C7832E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'IP3'!$AS$5:$AS$103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BC44-4FCF-B507-FB2C7832E51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'IP3'!$AV$5:$AV$103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C44-4FCF-B507-FB2C7832E51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'IP3'!$AY$5:$AY$103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786-4F72-A0E2-E7E0C92C2E0C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78628602152395"/>
          <c:y val="0.59509988334791486"/>
          <c:w val="0.19632955521060069"/>
          <c:h val="0.1795913531641878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Output IP3 vs LO Power (dBm)</a:t>
            </a:r>
          </a:p>
        </c:rich>
      </c:tx>
      <c:layout>
        <c:manualLayout>
          <c:xMode val="edge"/>
          <c:yMode val="edge"/>
          <c:x val="0.21693191207151147"/>
          <c:y val="9.4797178130511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3229665736227416E-2"/>
          <c:w val="0.76542713682528862"/>
          <c:h val="0.716017789442986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+20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-95.244781000000003</c:v>
                </c:pt>
                <c:pt idx="1">
                  <c:v>-89.482726999999997</c:v>
                </c:pt>
                <c:pt idx="2">
                  <c:v>-83.458397000000005</c:v>
                </c:pt>
                <c:pt idx="3">
                  <c:v>-69.757446000000002</c:v>
                </c:pt>
                <c:pt idx="4">
                  <c:v>-58.355319999999999</c:v>
                </c:pt>
                <c:pt idx="5">
                  <c:v>-37.985988999999996</c:v>
                </c:pt>
                <c:pt idx="6">
                  <c:v>-20.929137999999998</c:v>
                </c:pt>
                <c:pt idx="7">
                  <c:v>-6.9083395000000003</c:v>
                </c:pt>
                <c:pt idx="8">
                  <c:v>-1.5240145</c:v>
                </c:pt>
                <c:pt idx="9">
                  <c:v>2.8129360999999999</c:v>
                </c:pt>
                <c:pt idx="10">
                  <c:v>4.8491907000000003</c:v>
                </c:pt>
                <c:pt idx="11">
                  <c:v>7.2929849999999998</c:v>
                </c:pt>
                <c:pt idx="12">
                  <c:v>8.1353912000000008</c:v>
                </c:pt>
                <c:pt idx="13">
                  <c:v>8.2566117999999999</c:v>
                </c:pt>
                <c:pt idx="14">
                  <c:v>7.8397927000000003</c:v>
                </c:pt>
                <c:pt idx="15">
                  <c:v>9.1637076999999998</c:v>
                </c:pt>
                <c:pt idx="16">
                  <c:v>11.017529</c:v>
                </c:pt>
                <c:pt idx="17">
                  <c:v>12.887414</c:v>
                </c:pt>
                <c:pt idx="18">
                  <c:v>14.523438000000001</c:v>
                </c:pt>
                <c:pt idx="19">
                  <c:v>14.604094</c:v>
                </c:pt>
                <c:pt idx="20">
                  <c:v>15.642417</c:v>
                </c:pt>
                <c:pt idx="21">
                  <c:v>17.639745999999999</c:v>
                </c:pt>
                <c:pt idx="22">
                  <c:v>19.102211</c:v>
                </c:pt>
                <c:pt idx="23">
                  <c:v>21.480415000000001</c:v>
                </c:pt>
                <c:pt idx="24">
                  <c:v>21.372522</c:v>
                </c:pt>
                <c:pt idx="25">
                  <c:v>21.093298000000001</c:v>
                </c:pt>
                <c:pt idx="26">
                  <c:v>18.452518000000001</c:v>
                </c:pt>
                <c:pt idx="27">
                  <c:v>17.487513</c:v>
                </c:pt>
                <c:pt idx="28">
                  <c:v>17.887540999999999</c:v>
                </c:pt>
                <c:pt idx="29">
                  <c:v>18.089071000000001</c:v>
                </c:pt>
                <c:pt idx="30">
                  <c:v>18.086527</c:v>
                </c:pt>
                <c:pt idx="31">
                  <c:v>18.917749000000001</c:v>
                </c:pt>
                <c:pt idx="32">
                  <c:v>21.770925999999999</c:v>
                </c:pt>
                <c:pt idx="33">
                  <c:v>22.195820000000001</c:v>
                </c:pt>
                <c:pt idx="34">
                  <c:v>22.125382999999999</c:v>
                </c:pt>
                <c:pt idx="35">
                  <c:v>20.787092000000001</c:v>
                </c:pt>
                <c:pt idx="36">
                  <c:v>22.775272000000001</c:v>
                </c:pt>
                <c:pt idx="37">
                  <c:v>22.158270000000002</c:v>
                </c:pt>
                <c:pt idx="38">
                  <c:v>20.295824</c:v>
                </c:pt>
                <c:pt idx="39">
                  <c:v>17.477143999999999</c:v>
                </c:pt>
                <c:pt idx="40">
                  <c:v>16.876840999999999</c:v>
                </c:pt>
                <c:pt idx="41">
                  <c:v>17.343895</c:v>
                </c:pt>
                <c:pt idx="42">
                  <c:v>18.220880999999999</c:v>
                </c:pt>
                <c:pt idx="43">
                  <c:v>18.361822</c:v>
                </c:pt>
                <c:pt idx="44">
                  <c:v>17.923884999999999</c:v>
                </c:pt>
                <c:pt idx="45">
                  <c:v>16.641957999999999</c:v>
                </c:pt>
                <c:pt idx="46">
                  <c:v>16.026024</c:v>
                </c:pt>
                <c:pt idx="47">
                  <c:v>15.675203</c:v>
                </c:pt>
                <c:pt idx="48">
                  <c:v>15.906653</c:v>
                </c:pt>
                <c:pt idx="49">
                  <c:v>16.282539</c:v>
                </c:pt>
                <c:pt idx="50">
                  <c:v>16.592500999999999</c:v>
                </c:pt>
                <c:pt idx="51">
                  <c:v>16.692015000000001</c:v>
                </c:pt>
                <c:pt idx="52">
                  <c:v>16.723102999999998</c:v>
                </c:pt>
                <c:pt idx="53">
                  <c:v>17.063292000000001</c:v>
                </c:pt>
                <c:pt idx="54">
                  <c:v>18.604566999999999</c:v>
                </c:pt>
                <c:pt idx="55">
                  <c:v>21.380953000000002</c:v>
                </c:pt>
                <c:pt idx="56">
                  <c:v>23.109503</c:v>
                </c:pt>
                <c:pt idx="57">
                  <c:v>22.838118000000001</c:v>
                </c:pt>
                <c:pt idx="58">
                  <c:v>20.596022000000001</c:v>
                </c:pt>
                <c:pt idx="59">
                  <c:v>19.038903999999999</c:v>
                </c:pt>
                <c:pt idx="60">
                  <c:v>17.819756999999999</c:v>
                </c:pt>
                <c:pt idx="61">
                  <c:v>17.491966000000001</c:v>
                </c:pt>
                <c:pt idx="62">
                  <c:v>17.149692999999999</c:v>
                </c:pt>
                <c:pt idx="63">
                  <c:v>17.96265</c:v>
                </c:pt>
                <c:pt idx="64">
                  <c:v>19.966709000000002</c:v>
                </c:pt>
                <c:pt idx="65">
                  <c:v>21.34301</c:v>
                </c:pt>
                <c:pt idx="66">
                  <c:v>21.825855000000001</c:v>
                </c:pt>
                <c:pt idx="67">
                  <c:v>20.840698</c:v>
                </c:pt>
                <c:pt idx="68">
                  <c:v>20.743523</c:v>
                </c:pt>
                <c:pt idx="69">
                  <c:v>20.607438999999999</c:v>
                </c:pt>
                <c:pt idx="70">
                  <c:v>20.688856000000001</c:v>
                </c:pt>
                <c:pt idx="71">
                  <c:v>20.636586999999999</c:v>
                </c:pt>
                <c:pt idx="72">
                  <c:v>20.794096</c:v>
                </c:pt>
                <c:pt idx="73">
                  <c:v>20.852226000000002</c:v>
                </c:pt>
                <c:pt idx="74">
                  <c:v>21.678812000000001</c:v>
                </c:pt>
                <c:pt idx="75">
                  <c:v>21.669456</c:v>
                </c:pt>
                <c:pt idx="76">
                  <c:v>21.28023</c:v>
                </c:pt>
                <c:pt idx="77">
                  <c:v>19.736367999999999</c:v>
                </c:pt>
                <c:pt idx="78">
                  <c:v>18.616800000000001</c:v>
                </c:pt>
                <c:pt idx="79">
                  <c:v>17.858843</c:v>
                </c:pt>
                <c:pt idx="80">
                  <c:v>17.998502999999999</c:v>
                </c:pt>
                <c:pt idx="81">
                  <c:v>18.900566000000001</c:v>
                </c:pt>
                <c:pt idx="82">
                  <c:v>19.505420999999998</c:v>
                </c:pt>
                <c:pt idx="83">
                  <c:v>20.067036000000002</c:v>
                </c:pt>
                <c:pt idx="84">
                  <c:v>18.996839999999999</c:v>
                </c:pt>
                <c:pt idx="85">
                  <c:v>18.302254000000001</c:v>
                </c:pt>
                <c:pt idx="86">
                  <c:v>14.381966</c:v>
                </c:pt>
                <c:pt idx="87">
                  <c:v>12.332155</c:v>
                </c:pt>
                <c:pt idx="88">
                  <c:v>11.419442999999999</c:v>
                </c:pt>
                <c:pt idx="89">
                  <c:v>12.642825999999999</c:v>
                </c:pt>
                <c:pt idx="90">
                  <c:v>12.590075000000001</c:v>
                </c:pt>
                <c:pt idx="91">
                  <c:v>11.031769000000001</c:v>
                </c:pt>
                <c:pt idx="92">
                  <c:v>9.5186633999999994</c:v>
                </c:pt>
                <c:pt idx="93">
                  <c:v>6.4085096999999998</c:v>
                </c:pt>
                <c:pt idx="94">
                  <c:v>0.93851119000000005</c:v>
                </c:pt>
                <c:pt idx="95">
                  <c:v>-14.312303</c:v>
                </c:pt>
                <c:pt idx="96">
                  <c:v>-29.157938000000001</c:v>
                </c:pt>
                <c:pt idx="97">
                  <c:v>-40.654792999999998</c:v>
                </c:pt>
                <c:pt idx="98">
                  <c:v>-41.841183000000001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D3-46DB-8728-589B19E1958A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'IP3'!$N$5:$N$103</c:f>
              <c:numCache>
                <c:formatCode>General</c:formatCode>
                <c:ptCount val="99"/>
                <c:pt idx="0">
                  <c:v>-92.032195999999999</c:v>
                </c:pt>
                <c:pt idx="1">
                  <c:v>-90.913162</c:v>
                </c:pt>
                <c:pt idx="2">
                  <c:v>-87.169785000000005</c:v>
                </c:pt>
                <c:pt idx="3">
                  <c:v>-82.381957999999997</c:v>
                </c:pt>
                <c:pt idx="4">
                  <c:v>-63.110416000000001</c:v>
                </c:pt>
                <c:pt idx="5">
                  <c:v>-61.943413</c:v>
                </c:pt>
                <c:pt idx="6">
                  <c:v>-37.908538999999998</c:v>
                </c:pt>
                <c:pt idx="7">
                  <c:v>-37.976413999999998</c:v>
                </c:pt>
                <c:pt idx="8">
                  <c:v>-16.141966</c:v>
                </c:pt>
                <c:pt idx="9">
                  <c:v>-1.7973617</c:v>
                </c:pt>
                <c:pt idx="10">
                  <c:v>-0.61969918000000002</c:v>
                </c:pt>
                <c:pt idx="11">
                  <c:v>2.4516643999999999</c:v>
                </c:pt>
                <c:pt idx="12">
                  <c:v>9.5904713000000008</c:v>
                </c:pt>
                <c:pt idx="13">
                  <c:v>5.9248614000000002</c:v>
                </c:pt>
                <c:pt idx="14">
                  <c:v>6.5898266000000003</c:v>
                </c:pt>
                <c:pt idx="15">
                  <c:v>7.8731913999999996</c:v>
                </c:pt>
                <c:pt idx="16">
                  <c:v>9.7479829999999996</c:v>
                </c:pt>
                <c:pt idx="17">
                  <c:v>12.331581999999999</c:v>
                </c:pt>
                <c:pt idx="18">
                  <c:v>14.228395000000001</c:v>
                </c:pt>
                <c:pt idx="19">
                  <c:v>15.583007</c:v>
                </c:pt>
                <c:pt idx="20">
                  <c:v>13.792681999999999</c:v>
                </c:pt>
                <c:pt idx="21">
                  <c:v>20.778278</c:v>
                </c:pt>
                <c:pt idx="22">
                  <c:v>17.203835999999999</c:v>
                </c:pt>
                <c:pt idx="23">
                  <c:v>15.240849000000001</c:v>
                </c:pt>
                <c:pt idx="24">
                  <c:v>17.911808000000001</c:v>
                </c:pt>
                <c:pt idx="25">
                  <c:v>17.161394000000001</c:v>
                </c:pt>
                <c:pt idx="26">
                  <c:v>15.838383</c:v>
                </c:pt>
                <c:pt idx="27">
                  <c:v>16.873940000000001</c:v>
                </c:pt>
                <c:pt idx="28">
                  <c:v>17.400086999999999</c:v>
                </c:pt>
                <c:pt idx="29">
                  <c:v>15.804912</c:v>
                </c:pt>
                <c:pt idx="30">
                  <c:v>15.826755</c:v>
                </c:pt>
                <c:pt idx="31">
                  <c:v>17.489464000000002</c:v>
                </c:pt>
                <c:pt idx="32">
                  <c:v>24.121565</c:v>
                </c:pt>
                <c:pt idx="33">
                  <c:v>21.309462</c:v>
                </c:pt>
                <c:pt idx="34">
                  <c:v>18.977207</c:v>
                </c:pt>
                <c:pt idx="35">
                  <c:v>20.713594000000001</c:v>
                </c:pt>
                <c:pt idx="36">
                  <c:v>18.435226</c:v>
                </c:pt>
                <c:pt idx="37">
                  <c:v>14.600799</c:v>
                </c:pt>
                <c:pt idx="38">
                  <c:v>13.36881</c:v>
                </c:pt>
                <c:pt idx="39">
                  <c:v>13.801266</c:v>
                </c:pt>
                <c:pt idx="40">
                  <c:v>15.249599</c:v>
                </c:pt>
                <c:pt idx="41">
                  <c:v>15.714314</c:v>
                </c:pt>
                <c:pt idx="42">
                  <c:v>15.04983</c:v>
                </c:pt>
                <c:pt idx="43">
                  <c:v>15.970134</c:v>
                </c:pt>
                <c:pt idx="44">
                  <c:v>14.361271</c:v>
                </c:pt>
                <c:pt idx="45">
                  <c:v>14.853624</c:v>
                </c:pt>
                <c:pt idx="46">
                  <c:v>17.46172</c:v>
                </c:pt>
                <c:pt idx="47">
                  <c:v>16.042781999999999</c:v>
                </c:pt>
                <c:pt idx="48">
                  <c:v>15.938316</c:v>
                </c:pt>
                <c:pt idx="49">
                  <c:v>17.561565000000002</c:v>
                </c:pt>
                <c:pt idx="50">
                  <c:v>17.910613999999999</c:v>
                </c:pt>
                <c:pt idx="51">
                  <c:v>20.917242000000002</c:v>
                </c:pt>
                <c:pt idx="52">
                  <c:v>21.233839</c:v>
                </c:pt>
                <c:pt idx="53">
                  <c:v>16.309462</c:v>
                </c:pt>
                <c:pt idx="54">
                  <c:v>18.355812</c:v>
                </c:pt>
                <c:pt idx="55">
                  <c:v>16.443394000000001</c:v>
                </c:pt>
                <c:pt idx="56">
                  <c:v>17.998211000000001</c:v>
                </c:pt>
                <c:pt idx="57">
                  <c:v>21.625755000000002</c:v>
                </c:pt>
                <c:pt idx="58">
                  <c:v>18.014932999999999</c:v>
                </c:pt>
                <c:pt idx="59">
                  <c:v>17.718636</c:v>
                </c:pt>
                <c:pt idx="60">
                  <c:v>17.880243</c:v>
                </c:pt>
                <c:pt idx="61">
                  <c:v>17.528568</c:v>
                </c:pt>
                <c:pt idx="62">
                  <c:v>17.997253000000001</c:v>
                </c:pt>
                <c:pt idx="63">
                  <c:v>19.958756999999999</c:v>
                </c:pt>
                <c:pt idx="64">
                  <c:v>23.615235999999999</c:v>
                </c:pt>
                <c:pt idx="65">
                  <c:v>17.149522999999999</c:v>
                </c:pt>
                <c:pt idx="66">
                  <c:v>16.212</c:v>
                </c:pt>
                <c:pt idx="67">
                  <c:v>16.223493999999999</c:v>
                </c:pt>
                <c:pt idx="68">
                  <c:v>15.76065</c:v>
                </c:pt>
                <c:pt idx="69">
                  <c:v>16.363094</c:v>
                </c:pt>
                <c:pt idx="70">
                  <c:v>16.495578999999999</c:v>
                </c:pt>
                <c:pt idx="71">
                  <c:v>16.701688999999998</c:v>
                </c:pt>
                <c:pt idx="72">
                  <c:v>17.553162</c:v>
                </c:pt>
                <c:pt idx="73">
                  <c:v>18.717718000000001</c:v>
                </c:pt>
                <c:pt idx="74">
                  <c:v>19.479445999999999</c:v>
                </c:pt>
                <c:pt idx="75">
                  <c:v>21.679172999999999</c:v>
                </c:pt>
                <c:pt idx="76">
                  <c:v>20.391114999999999</c:v>
                </c:pt>
                <c:pt idx="77">
                  <c:v>21.500278000000002</c:v>
                </c:pt>
                <c:pt idx="78">
                  <c:v>21.778347</c:v>
                </c:pt>
                <c:pt idx="79">
                  <c:v>20.942270000000001</c:v>
                </c:pt>
                <c:pt idx="80">
                  <c:v>20.674980000000001</c:v>
                </c:pt>
                <c:pt idx="81">
                  <c:v>19.045138999999999</c:v>
                </c:pt>
                <c:pt idx="82">
                  <c:v>18.221105999999999</c:v>
                </c:pt>
                <c:pt idx="83">
                  <c:v>16.500322000000001</c:v>
                </c:pt>
                <c:pt idx="84">
                  <c:v>14.546972</c:v>
                </c:pt>
                <c:pt idx="85">
                  <c:v>14.290696000000001</c:v>
                </c:pt>
                <c:pt idx="86">
                  <c:v>10.778905999999999</c:v>
                </c:pt>
                <c:pt idx="87">
                  <c:v>8.2712011000000007</c:v>
                </c:pt>
                <c:pt idx="88">
                  <c:v>9.5706138999999997</c:v>
                </c:pt>
                <c:pt idx="89">
                  <c:v>7.4688230000000004</c:v>
                </c:pt>
                <c:pt idx="90">
                  <c:v>1.7079340999999999</c:v>
                </c:pt>
                <c:pt idx="91">
                  <c:v>-0.32642381999999998</c:v>
                </c:pt>
                <c:pt idx="92">
                  <c:v>-2.8771996</c:v>
                </c:pt>
                <c:pt idx="93">
                  <c:v>2.5932249999999999</c:v>
                </c:pt>
                <c:pt idx="94">
                  <c:v>-22.883268000000001</c:v>
                </c:pt>
                <c:pt idx="95">
                  <c:v>-38.429431999999998</c:v>
                </c:pt>
                <c:pt idx="96">
                  <c:v>-48.120747000000001</c:v>
                </c:pt>
                <c:pt idx="97">
                  <c:v>-42.424289999999999</c:v>
                </c:pt>
                <c:pt idx="98">
                  <c:v>-36.888522999999999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8D3-46DB-8728-589B19E1958A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'IP3'!$Q$5:$Q$103</c:f>
              <c:numCache>
                <c:formatCode>General</c:formatCode>
                <c:ptCount val="99"/>
                <c:pt idx="0">
                  <c:v>-99.564659000000006</c:v>
                </c:pt>
                <c:pt idx="1">
                  <c:v>-105.80001</c:v>
                </c:pt>
                <c:pt idx="2">
                  <c:v>-84.566970999999995</c:v>
                </c:pt>
                <c:pt idx="3">
                  <c:v>-74.277161000000007</c:v>
                </c:pt>
                <c:pt idx="4">
                  <c:v>-70.093643</c:v>
                </c:pt>
                <c:pt idx="5">
                  <c:v>-64.201926999999998</c:v>
                </c:pt>
                <c:pt idx="6">
                  <c:v>-59.544677999999998</c:v>
                </c:pt>
                <c:pt idx="7">
                  <c:v>-58.310181</c:v>
                </c:pt>
                <c:pt idx="8">
                  <c:v>-40.557617</c:v>
                </c:pt>
                <c:pt idx="9">
                  <c:v>-12.756788</c:v>
                </c:pt>
                <c:pt idx="10">
                  <c:v>-6.5125899</c:v>
                </c:pt>
                <c:pt idx="11">
                  <c:v>-3.5590109999999999</c:v>
                </c:pt>
                <c:pt idx="12">
                  <c:v>4.9905366999999998</c:v>
                </c:pt>
                <c:pt idx="13">
                  <c:v>4.9445677000000003</c:v>
                </c:pt>
                <c:pt idx="14">
                  <c:v>5.5298847999999996</c:v>
                </c:pt>
                <c:pt idx="15">
                  <c:v>6.6246910000000003</c:v>
                </c:pt>
                <c:pt idx="16">
                  <c:v>8.8869389999999999</c:v>
                </c:pt>
                <c:pt idx="17">
                  <c:v>12.468795999999999</c:v>
                </c:pt>
                <c:pt idx="18">
                  <c:v>17.667104999999999</c:v>
                </c:pt>
                <c:pt idx="19">
                  <c:v>15.174666</c:v>
                </c:pt>
                <c:pt idx="20">
                  <c:v>12.885624</c:v>
                </c:pt>
                <c:pt idx="21">
                  <c:v>16.529893999999999</c:v>
                </c:pt>
                <c:pt idx="22">
                  <c:v>15.188311000000001</c:v>
                </c:pt>
                <c:pt idx="23">
                  <c:v>14.824942999999999</c:v>
                </c:pt>
                <c:pt idx="24">
                  <c:v>15.969473000000001</c:v>
                </c:pt>
                <c:pt idx="25">
                  <c:v>15.281497999999999</c:v>
                </c:pt>
                <c:pt idx="26">
                  <c:v>14.608643000000001</c:v>
                </c:pt>
                <c:pt idx="27">
                  <c:v>15.092097000000001</c:v>
                </c:pt>
                <c:pt idx="28">
                  <c:v>14.029837000000001</c:v>
                </c:pt>
                <c:pt idx="29">
                  <c:v>13.860863</c:v>
                </c:pt>
                <c:pt idx="30">
                  <c:v>14.742751999999999</c:v>
                </c:pt>
                <c:pt idx="31">
                  <c:v>18.409555000000001</c:v>
                </c:pt>
                <c:pt idx="32">
                  <c:v>14.103367</c:v>
                </c:pt>
                <c:pt idx="33">
                  <c:v>14.849733000000001</c:v>
                </c:pt>
                <c:pt idx="34">
                  <c:v>13.903938999999999</c:v>
                </c:pt>
                <c:pt idx="35">
                  <c:v>14.365306</c:v>
                </c:pt>
                <c:pt idx="36">
                  <c:v>12.249309999999999</c:v>
                </c:pt>
                <c:pt idx="37">
                  <c:v>13.082458000000001</c:v>
                </c:pt>
                <c:pt idx="38">
                  <c:v>14.561522</c:v>
                </c:pt>
                <c:pt idx="39">
                  <c:v>14.216388999999999</c:v>
                </c:pt>
                <c:pt idx="40">
                  <c:v>11.796014</c:v>
                </c:pt>
                <c:pt idx="41">
                  <c:v>14.003560999999999</c:v>
                </c:pt>
                <c:pt idx="42">
                  <c:v>9.7590084000000008</c:v>
                </c:pt>
                <c:pt idx="43">
                  <c:v>9.8794927999999995</c:v>
                </c:pt>
                <c:pt idx="44">
                  <c:v>10.194322</c:v>
                </c:pt>
                <c:pt idx="45">
                  <c:v>9.1759415000000004</c:v>
                </c:pt>
                <c:pt idx="46">
                  <c:v>9.8381147000000002</c:v>
                </c:pt>
                <c:pt idx="47">
                  <c:v>9.7745724000000003</c:v>
                </c:pt>
                <c:pt idx="48">
                  <c:v>9.6701364999999999</c:v>
                </c:pt>
                <c:pt idx="49">
                  <c:v>9.8551683000000008</c:v>
                </c:pt>
                <c:pt idx="50">
                  <c:v>8.9720068000000008</c:v>
                </c:pt>
                <c:pt idx="51">
                  <c:v>1.7400335</c:v>
                </c:pt>
                <c:pt idx="52">
                  <c:v>9.6862869000000007</c:v>
                </c:pt>
                <c:pt idx="53">
                  <c:v>1.2845095</c:v>
                </c:pt>
                <c:pt idx="54">
                  <c:v>-0.39193749</c:v>
                </c:pt>
                <c:pt idx="55">
                  <c:v>3.7390134000000002</c:v>
                </c:pt>
                <c:pt idx="56">
                  <c:v>-2.8237944000000001</c:v>
                </c:pt>
                <c:pt idx="57">
                  <c:v>-0.37971317999999998</c:v>
                </c:pt>
                <c:pt idx="58">
                  <c:v>-2.5838497</c:v>
                </c:pt>
                <c:pt idx="59">
                  <c:v>-5.5928874000000004</c:v>
                </c:pt>
                <c:pt idx="60">
                  <c:v>-1.7802610000000001</c:v>
                </c:pt>
                <c:pt idx="61">
                  <c:v>-3.8657841999999998</c:v>
                </c:pt>
                <c:pt idx="62">
                  <c:v>-3.3003895000000001</c:v>
                </c:pt>
                <c:pt idx="63">
                  <c:v>1.9977578</c:v>
                </c:pt>
                <c:pt idx="64">
                  <c:v>-3.0149564999999998</c:v>
                </c:pt>
                <c:pt idx="65">
                  <c:v>6.5938100999999998</c:v>
                </c:pt>
                <c:pt idx="66">
                  <c:v>7.9826527</c:v>
                </c:pt>
                <c:pt idx="67">
                  <c:v>9.2330389000000004</c:v>
                </c:pt>
                <c:pt idx="68">
                  <c:v>9.7348785000000007</c:v>
                </c:pt>
                <c:pt idx="69">
                  <c:v>10.892250000000001</c:v>
                </c:pt>
                <c:pt idx="70">
                  <c:v>10.580484999999999</c:v>
                </c:pt>
                <c:pt idx="71">
                  <c:v>11.072426</c:v>
                </c:pt>
                <c:pt idx="72">
                  <c:v>9.7544222000000005</c:v>
                </c:pt>
                <c:pt idx="73">
                  <c:v>10.357554</c:v>
                </c:pt>
                <c:pt idx="74">
                  <c:v>10.616598</c:v>
                </c:pt>
                <c:pt idx="75">
                  <c:v>10.213039</c:v>
                </c:pt>
                <c:pt idx="76">
                  <c:v>9.9278096999999992</c:v>
                </c:pt>
                <c:pt idx="77">
                  <c:v>10.883940000000001</c:v>
                </c:pt>
                <c:pt idx="78">
                  <c:v>10.319819000000001</c:v>
                </c:pt>
                <c:pt idx="79">
                  <c:v>10.202624999999999</c:v>
                </c:pt>
                <c:pt idx="80">
                  <c:v>10.610260999999999</c:v>
                </c:pt>
                <c:pt idx="81">
                  <c:v>8.7869720000000004</c:v>
                </c:pt>
                <c:pt idx="82">
                  <c:v>8.0329484999999998</c:v>
                </c:pt>
                <c:pt idx="83">
                  <c:v>8.3100500000000004</c:v>
                </c:pt>
                <c:pt idx="84">
                  <c:v>5.9506946000000003</c:v>
                </c:pt>
                <c:pt idx="85">
                  <c:v>6.9067860000000003</c:v>
                </c:pt>
                <c:pt idx="86">
                  <c:v>5.7933440000000003</c:v>
                </c:pt>
                <c:pt idx="87">
                  <c:v>2.9654357</c:v>
                </c:pt>
                <c:pt idx="88">
                  <c:v>-1.4491467</c:v>
                </c:pt>
                <c:pt idx="89">
                  <c:v>-1.8415752999999999</c:v>
                </c:pt>
                <c:pt idx="90">
                  <c:v>-19.030601999999998</c:v>
                </c:pt>
                <c:pt idx="91">
                  <c:v>-24.158252999999998</c:v>
                </c:pt>
                <c:pt idx="92">
                  <c:v>-32.575893000000001</c:v>
                </c:pt>
                <c:pt idx="93">
                  <c:v>-39.811306000000002</c:v>
                </c:pt>
                <c:pt idx="94">
                  <c:v>-48.220897999999998</c:v>
                </c:pt>
                <c:pt idx="95">
                  <c:v>-46.958964999999999</c:v>
                </c:pt>
                <c:pt idx="96">
                  <c:v>-41.452469000000001</c:v>
                </c:pt>
                <c:pt idx="97">
                  <c:v>-41.200370999999997</c:v>
                </c:pt>
                <c:pt idx="98">
                  <c:v>-40.411045000000001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8D3-46DB-8728-589B19E19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'IP3'!$T$5:$T$103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8D3-46DB-8728-589B19E19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'IP3'!$W$5:$W$103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8D3-46DB-8728-589B19E19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'IP3'!$Z$5:$Z$103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A9B-4AD2-ABA7-8C083ED02F3E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85448890097198"/>
          <c:y val="0.57976122776319627"/>
          <c:w val="0.19632951264612125"/>
          <c:h val="0.18715806357538645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Output IP3 vs LO Power (dBm)</a:t>
            </a:r>
          </a:p>
        </c:rich>
      </c:tx>
      <c:layout>
        <c:manualLayout>
          <c:xMode val="edge"/>
          <c:yMode val="edge"/>
          <c:x val="0.22206873159926471"/>
          <c:y val="9.546028968601148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1277340332458434E-2"/>
          <c:w val="0.76542713682528862"/>
          <c:h val="0.717969889180519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'IP3'!$AK$5:$AK$103</c:f>
              <c:numCache>
                <c:formatCode>General</c:formatCode>
                <c:ptCount val="99"/>
                <c:pt idx="0">
                  <c:v>-87.454543999999999</c:v>
                </c:pt>
                <c:pt idx="1">
                  <c:v>-90.009735000000006</c:v>
                </c:pt>
                <c:pt idx="2">
                  <c:v>-87.524085999999997</c:v>
                </c:pt>
                <c:pt idx="3">
                  <c:v>-77.984131000000005</c:v>
                </c:pt>
                <c:pt idx="4">
                  <c:v>-68.386246</c:v>
                </c:pt>
                <c:pt idx="5">
                  <c:v>-61.134841999999999</c:v>
                </c:pt>
                <c:pt idx="6">
                  <c:v>-58.693848000000003</c:v>
                </c:pt>
                <c:pt idx="7">
                  <c:v>-37.609749000000001</c:v>
                </c:pt>
                <c:pt idx="8">
                  <c:v>-17.227309999999999</c:v>
                </c:pt>
                <c:pt idx="9">
                  <c:v>3.0394511</c:v>
                </c:pt>
                <c:pt idx="10">
                  <c:v>6.5948668000000001</c:v>
                </c:pt>
                <c:pt idx="11">
                  <c:v>8.5381145000000007</c:v>
                </c:pt>
                <c:pt idx="12">
                  <c:v>11.432058</c:v>
                </c:pt>
                <c:pt idx="13">
                  <c:v>13.359686</c:v>
                </c:pt>
                <c:pt idx="14">
                  <c:v>14.638442</c:v>
                </c:pt>
                <c:pt idx="15">
                  <c:v>14.285542</c:v>
                </c:pt>
                <c:pt idx="16">
                  <c:v>13.170321</c:v>
                </c:pt>
                <c:pt idx="17">
                  <c:v>12.178666</c:v>
                </c:pt>
                <c:pt idx="18">
                  <c:v>12.181751</c:v>
                </c:pt>
                <c:pt idx="19">
                  <c:v>12.528815</c:v>
                </c:pt>
                <c:pt idx="20">
                  <c:v>13.730029</c:v>
                </c:pt>
                <c:pt idx="21">
                  <c:v>14.374243999999999</c:v>
                </c:pt>
                <c:pt idx="22">
                  <c:v>15.235984999999999</c:v>
                </c:pt>
                <c:pt idx="23">
                  <c:v>15.520222</c:v>
                </c:pt>
                <c:pt idx="24">
                  <c:v>15.957496000000001</c:v>
                </c:pt>
                <c:pt idx="25">
                  <c:v>17.990963000000001</c:v>
                </c:pt>
                <c:pt idx="26">
                  <c:v>20.275880999999998</c:v>
                </c:pt>
                <c:pt idx="27">
                  <c:v>22.871735000000001</c:v>
                </c:pt>
                <c:pt idx="28">
                  <c:v>23.070395999999999</c:v>
                </c:pt>
                <c:pt idx="29">
                  <c:v>22.514257000000001</c:v>
                </c:pt>
                <c:pt idx="30">
                  <c:v>21.286116</c:v>
                </c:pt>
                <c:pt idx="31">
                  <c:v>21.820437999999999</c:v>
                </c:pt>
                <c:pt idx="32">
                  <c:v>21.479582000000001</c:v>
                </c:pt>
                <c:pt idx="33">
                  <c:v>20.976369999999999</c:v>
                </c:pt>
                <c:pt idx="34">
                  <c:v>19.480421</c:v>
                </c:pt>
                <c:pt idx="35">
                  <c:v>18.479513000000001</c:v>
                </c:pt>
                <c:pt idx="36">
                  <c:v>17.297930000000001</c:v>
                </c:pt>
                <c:pt idx="37">
                  <c:v>16.361816000000001</c:v>
                </c:pt>
                <c:pt idx="38">
                  <c:v>19.16601</c:v>
                </c:pt>
                <c:pt idx="39">
                  <c:v>20.944835999999999</c:v>
                </c:pt>
                <c:pt idx="40">
                  <c:v>23.040524000000001</c:v>
                </c:pt>
                <c:pt idx="41">
                  <c:v>22.574639999999999</c:v>
                </c:pt>
                <c:pt idx="42">
                  <c:v>22.725006</c:v>
                </c:pt>
                <c:pt idx="43">
                  <c:v>21.297052000000001</c:v>
                </c:pt>
                <c:pt idx="44">
                  <c:v>19.060635000000001</c:v>
                </c:pt>
                <c:pt idx="45">
                  <c:v>17.265944999999999</c:v>
                </c:pt>
                <c:pt idx="46">
                  <c:v>16.399609000000002</c:v>
                </c:pt>
                <c:pt idx="47">
                  <c:v>17.742660999999998</c:v>
                </c:pt>
                <c:pt idx="48">
                  <c:v>19.090961</c:v>
                </c:pt>
                <c:pt idx="49">
                  <c:v>19.856123</c:v>
                </c:pt>
                <c:pt idx="50">
                  <c:v>19.247843</c:v>
                </c:pt>
                <c:pt idx="51">
                  <c:v>19.640550999999999</c:v>
                </c:pt>
                <c:pt idx="52">
                  <c:v>22.048525000000001</c:v>
                </c:pt>
                <c:pt idx="53">
                  <c:v>23.295850999999999</c:v>
                </c:pt>
                <c:pt idx="54">
                  <c:v>23.509302000000002</c:v>
                </c:pt>
                <c:pt idx="55">
                  <c:v>22.067736</c:v>
                </c:pt>
                <c:pt idx="56">
                  <c:v>21.852024</c:v>
                </c:pt>
                <c:pt idx="57">
                  <c:v>22.207336000000002</c:v>
                </c:pt>
                <c:pt idx="58">
                  <c:v>21.560798999999999</c:v>
                </c:pt>
                <c:pt idx="59">
                  <c:v>19.975125999999999</c:v>
                </c:pt>
                <c:pt idx="60">
                  <c:v>18.149645</c:v>
                </c:pt>
                <c:pt idx="61">
                  <c:v>18.528872</c:v>
                </c:pt>
                <c:pt idx="62">
                  <c:v>19.824780000000001</c:v>
                </c:pt>
                <c:pt idx="63">
                  <c:v>20.856209</c:v>
                </c:pt>
                <c:pt idx="64">
                  <c:v>20.677987999999999</c:v>
                </c:pt>
                <c:pt idx="65">
                  <c:v>20.441970999999999</c:v>
                </c:pt>
                <c:pt idx="66">
                  <c:v>22.356735</c:v>
                </c:pt>
                <c:pt idx="67">
                  <c:v>25.658525000000001</c:v>
                </c:pt>
                <c:pt idx="68">
                  <c:v>28.257169999999999</c:v>
                </c:pt>
                <c:pt idx="69">
                  <c:v>27.406427000000001</c:v>
                </c:pt>
                <c:pt idx="70">
                  <c:v>24.718506000000001</c:v>
                </c:pt>
                <c:pt idx="71">
                  <c:v>21.897262999999999</c:v>
                </c:pt>
                <c:pt idx="72">
                  <c:v>20.442701</c:v>
                </c:pt>
                <c:pt idx="73">
                  <c:v>18.801317000000001</c:v>
                </c:pt>
                <c:pt idx="74">
                  <c:v>17.111319000000002</c:v>
                </c:pt>
                <c:pt idx="75">
                  <c:v>15.044641</c:v>
                </c:pt>
                <c:pt idx="76">
                  <c:v>13.185930000000001</c:v>
                </c:pt>
                <c:pt idx="77">
                  <c:v>11.257861999999999</c:v>
                </c:pt>
                <c:pt idx="78">
                  <c:v>3.8400737999999999</c:v>
                </c:pt>
                <c:pt idx="79">
                  <c:v>-4.5532760999999997</c:v>
                </c:pt>
                <c:pt idx="80">
                  <c:v>-20.642869999999998</c:v>
                </c:pt>
                <c:pt idx="81">
                  <c:v>-37.826427000000002</c:v>
                </c:pt>
                <c:pt idx="82">
                  <c:v>-54.122912999999997</c:v>
                </c:pt>
                <c:pt idx="83">
                  <c:v>-57.817996999999998</c:v>
                </c:pt>
                <c:pt idx="84">
                  <c:v>-52.573410000000003</c:v>
                </c:pt>
                <c:pt idx="85">
                  <c:v>-45.231346000000002</c:v>
                </c:pt>
                <c:pt idx="86">
                  <c:v>-41.921120000000002</c:v>
                </c:pt>
                <c:pt idx="87">
                  <c:v>-39.872230999999999</c:v>
                </c:pt>
                <c:pt idx="88">
                  <c:v>-40.215778</c:v>
                </c:pt>
                <c:pt idx="89">
                  <c:v>-41.619613999999999</c:v>
                </c:pt>
                <c:pt idx="90">
                  <c:v>-52.231738999999997</c:v>
                </c:pt>
                <c:pt idx="91">
                  <c:v>-55.99033</c:v>
                </c:pt>
                <c:pt idx="92">
                  <c:v>-59.102542999999997</c:v>
                </c:pt>
                <c:pt idx="93">
                  <c:v>-53.179881999999999</c:v>
                </c:pt>
                <c:pt idx="94">
                  <c:v>-44.620933999999998</c:v>
                </c:pt>
                <c:pt idx="95">
                  <c:v>-24.619509000000001</c:v>
                </c:pt>
                <c:pt idx="96">
                  <c:v>-7.0031109000000002</c:v>
                </c:pt>
                <c:pt idx="97">
                  <c:v>5.3670058000000003</c:v>
                </c:pt>
                <c:pt idx="98">
                  <c:v>6.3501266999999997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86-4067-8F4A-57082C0A6423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'IP3'!$AN$5:$AN$103</c:f>
              <c:numCache>
                <c:formatCode>General</c:formatCode>
                <c:ptCount val="99"/>
                <c:pt idx="0">
                  <c:v>-84.995621</c:v>
                </c:pt>
                <c:pt idx="1">
                  <c:v>-90.708754999999996</c:v>
                </c:pt>
                <c:pt idx="2">
                  <c:v>-83.590179000000006</c:v>
                </c:pt>
                <c:pt idx="3">
                  <c:v>-76.580192999999994</c:v>
                </c:pt>
                <c:pt idx="4">
                  <c:v>-65.304366999999999</c:v>
                </c:pt>
                <c:pt idx="5">
                  <c:v>-64.863654999999994</c:v>
                </c:pt>
                <c:pt idx="6">
                  <c:v>-56.783760000000001</c:v>
                </c:pt>
                <c:pt idx="7">
                  <c:v>-56.250819999999997</c:v>
                </c:pt>
                <c:pt idx="8">
                  <c:v>-26.758262999999999</c:v>
                </c:pt>
                <c:pt idx="9">
                  <c:v>1.5792624</c:v>
                </c:pt>
                <c:pt idx="10">
                  <c:v>2.7043458999999999</c:v>
                </c:pt>
                <c:pt idx="11">
                  <c:v>6.0953393</c:v>
                </c:pt>
                <c:pt idx="12">
                  <c:v>8.0907593000000002</c:v>
                </c:pt>
                <c:pt idx="13">
                  <c:v>13.358055999999999</c:v>
                </c:pt>
                <c:pt idx="14">
                  <c:v>15.016845999999999</c:v>
                </c:pt>
                <c:pt idx="15">
                  <c:v>14.075723999999999</c:v>
                </c:pt>
                <c:pt idx="16">
                  <c:v>12.431234</c:v>
                </c:pt>
                <c:pt idx="17">
                  <c:v>11.077181</c:v>
                </c:pt>
                <c:pt idx="18">
                  <c:v>10.753817</c:v>
                </c:pt>
                <c:pt idx="19">
                  <c:v>12.236745000000001</c:v>
                </c:pt>
                <c:pt idx="20">
                  <c:v>11.358896</c:v>
                </c:pt>
                <c:pt idx="21">
                  <c:v>12.829006</c:v>
                </c:pt>
                <c:pt idx="22">
                  <c:v>14.081993000000001</c:v>
                </c:pt>
                <c:pt idx="23">
                  <c:v>16.658747000000002</c:v>
                </c:pt>
                <c:pt idx="24">
                  <c:v>16.491709</c:v>
                </c:pt>
                <c:pt idx="25">
                  <c:v>17.181830999999999</c:v>
                </c:pt>
                <c:pt idx="26">
                  <c:v>21.875256</c:v>
                </c:pt>
                <c:pt idx="27">
                  <c:v>20.001920999999999</c:v>
                </c:pt>
                <c:pt idx="28">
                  <c:v>25.458850999999999</c:v>
                </c:pt>
                <c:pt idx="29">
                  <c:v>16.775431000000001</c:v>
                </c:pt>
                <c:pt idx="30">
                  <c:v>17.572631999999999</c:v>
                </c:pt>
                <c:pt idx="31">
                  <c:v>15.789265</c:v>
                </c:pt>
                <c:pt idx="32">
                  <c:v>19.014925000000002</c:v>
                </c:pt>
                <c:pt idx="33">
                  <c:v>17.657990000000002</c:v>
                </c:pt>
                <c:pt idx="34">
                  <c:v>17.542538</c:v>
                </c:pt>
                <c:pt idx="35">
                  <c:v>15.942774</c:v>
                </c:pt>
                <c:pt idx="36">
                  <c:v>13.848744</c:v>
                </c:pt>
                <c:pt idx="37">
                  <c:v>14.263996000000001</c:v>
                </c:pt>
                <c:pt idx="38">
                  <c:v>18.814229999999998</c:v>
                </c:pt>
                <c:pt idx="39">
                  <c:v>19.023523000000001</c:v>
                </c:pt>
                <c:pt idx="40">
                  <c:v>24.875071999999999</c:v>
                </c:pt>
                <c:pt idx="41">
                  <c:v>20.896674999999998</c:v>
                </c:pt>
                <c:pt idx="42">
                  <c:v>19.372869000000001</c:v>
                </c:pt>
                <c:pt idx="43">
                  <c:v>16.117616999999999</c:v>
                </c:pt>
                <c:pt idx="44">
                  <c:v>15.925917</c:v>
                </c:pt>
                <c:pt idx="45">
                  <c:v>18.768305000000002</c:v>
                </c:pt>
                <c:pt idx="46">
                  <c:v>17.911192</c:v>
                </c:pt>
                <c:pt idx="47">
                  <c:v>20.616495</c:v>
                </c:pt>
                <c:pt idx="48">
                  <c:v>16.121403000000001</c:v>
                </c:pt>
                <c:pt idx="49">
                  <c:v>16.150926999999999</c:v>
                </c:pt>
                <c:pt idx="50">
                  <c:v>17.550787</c:v>
                </c:pt>
                <c:pt idx="51">
                  <c:v>18.775562000000001</c:v>
                </c:pt>
                <c:pt idx="52">
                  <c:v>19.410746</c:v>
                </c:pt>
                <c:pt idx="53">
                  <c:v>20.840145</c:v>
                </c:pt>
                <c:pt idx="54">
                  <c:v>20.696127000000001</c:v>
                </c:pt>
                <c:pt idx="55">
                  <c:v>20.164605999999999</c:v>
                </c:pt>
                <c:pt idx="56">
                  <c:v>18.657586999999999</c:v>
                </c:pt>
                <c:pt idx="57">
                  <c:v>20.199774000000001</c:v>
                </c:pt>
                <c:pt idx="58">
                  <c:v>20.420572</c:v>
                </c:pt>
                <c:pt idx="59">
                  <c:v>17.733108999999999</c:v>
                </c:pt>
                <c:pt idx="60">
                  <c:v>17.020644999999998</c:v>
                </c:pt>
                <c:pt idx="61">
                  <c:v>15.75445</c:v>
                </c:pt>
                <c:pt idx="62">
                  <c:v>15.157557000000001</c:v>
                </c:pt>
                <c:pt idx="63">
                  <c:v>18.524823999999999</c:v>
                </c:pt>
                <c:pt idx="64">
                  <c:v>18.842290999999999</c:v>
                </c:pt>
                <c:pt idx="65">
                  <c:v>20.669270000000001</c:v>
                </c:pt>
                <c:pt idx="66">
                  <c:v>22.507935</c:v>
                </c:pt>
                <c:pt idx="67">
                  <c:v>23.931183000000001</c:v>
                </c:pt>
                <c:pt idx="68">
                  <c:v>24.771826000000001</c:v>
                </c:pt>
                <c:pt idx="69">
                  <c:v>21.655954000000001</c:v>
                </c:pt>
                <c:pt idx="70">
                  <c:v>19.56176</c:v>
                </c:pt>
                <c:pt idx="71">
                  <c:v>17.926217999999999</c:v>
                </c:pt>
                <c:pt idx="72">
                  <c:v>16.955017000000002</c:v>
                </c:pt>
                <c:pt idx="73">
                  <c:v>15.55292</c:v>
                </c:pt>
                <c:pt idx="74">
                  <c:v>13.156618</c:v>
                </c:pt>
                <c:pt idx="75">
                  <c:v>12.132764999999999</c:v>
                </c:pt>
                <c:pt idx="76">
                  <c:v>9.2646636999999998</c:v>
                </c:pt>
                <c:pt idx="77">
                  <c:v>-5.7777144000000002E-2</c:v>
                </c:pt>
                <c:pt idx="78">
                  <c:v>-14.474477</c:v>
                </c:pt>
                <c:pt idx="79">
                  <c:v>-30.356107999999999</c:v>
                </c:pt>
                <c:pt idx="80">
                  <c:v>-35.414256999999999</c:v>
                </c:pt>
                <c:pt idx="81">
                  <c:v>-57.254139000000002</c:v>
                </c:pt>
                <c:pt idx="82">
                  <c:v>-50.958953999999999</c:v>
                </c:pt>
                <c:pt idx="83">
                  <c:v>-49.653095</c:v>
                </c:pt>
                <c:pt idx="84">
                  <c:v>-43.595764000000003</c:v>
                </c:pt>
                <c:pt idx="85">
                  <c:v>-45.505699</c:v>
                </c:pt>
                <c:pt idx="86">
                  <c:v>-41.390152</c:v>
                </c:pt>
                <c:pt idx="87">
                  <c:v>-42.867542</c:v>
                </c:pt>
                <c:pt idx="88">
                  <c:v>-34.780594000000001</c:v>
                </c:pt>
                <c:pt idx="89">
                  <c:v>-42.193344000000003</c:v>
                </c:pt>
                <c:pt idx="90">
                  <c:v>-51.640864999999998</c:v>
                </c:pt>
                <c:pt idx="91">
                  <c:v>-70.577644000000006</c:v>
                </c:pt>
                <c:pt idx="92">
                  <c:v>-52.164627000000003</c:v>
                </c:pt>
                <c:pt idx="93">
                  <c:v>-45.815876000000003</c:v>
                </c:pt>
                <c:pt idx="94">
                  <c:v>-47.325896999999998</c:v>
                </c:pt>
                <c:pt idx="95">
                  <c:v>-54.831871</c:v>
                </c:pt>
                <c:pt idx="96">
                  <c:v>-28.832754000000001</c:v>
                </c:pt>
                <c:pt idx="97">
                  <c:v>-6.2742205000000002</c:v>
                </c:pt>
                <c:pt idx="98">
                  <c:v>-0.61858332000000005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86-4067-8F4A-57082C0A6423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0.191</c:v>
                </c:pt>
                <c:pt idx="1">
                  <c:v>0.35231632653061001</c:v>
                </c:pt>
                <c:pt idx="2">
                  <c:v>0.51363265306121997</c:v>
                </c:pt>
                <c:pt idx="3">
                  <c:v>0.67494897959184008</c:v>
                </c:pt>
                <c:pt idx="4">
                  <c:v>0.83626530612244998</c:v>
                </c:pt>
                <c:pt idx="5">
                  <c:v>0.99758163265305999</c:v>
                </c:pt>
                <c:pt idx="6">
                  <c:v>1.1588979591837001</c:v>
                </c:pt>
                <c:pt idx="7">
                  <c:v>1.3202142857143</c:v>
                </c:pt>
                <c:pt idx="8">
                  <c:v>1.4815306122448999</c:v>
                </c:pt>
                <c:pt idx="9">
                  <c:v>1.6428469387755</c:v>
                </c:pt>
                <c:pt idx="10">
                  <c:v>1.8041632653060999</c:v>
                </c:pt>
                <c:pt idx="11">
                  <c:v>1.9654795918367001</c:v>
                </c:pt>
                <c:pt idx="12">
                  <c:v>2.1267959183673</c:v>
                </c:pt>
                <c:pt idx="13">
                  <c:v>2.2881122448979996</c:v>
                </c:pt>
                <c:pt idx="14">
                  <c:v>2.4494285714285997</c:v>
                </c:pt>
                <c:pt idx="15">
                  <c:v>2.6107448979591998</c:v>
                </c:pt>
                <c:pt idx="16">
                  <c:v>2.7720612244898</c:v>
                </c:pt>
                <c:pt idx="17">
                  <c:v>2.9333775510204001</c:v>
                </c:pt>
                <c:pt idx="18">
                  <c:v>3.0946938775510002</c:v>
                </c:pt>
                <c:pt idx="19">
                  <c:v>3.2560102040816004</c:v>
                </c:pt>
                <c:pt idx="20">
                  <c:v>3.4173265306121996</c:v>
                </c:pt>
                <c:pt idx="21">
                  <c:v>3.5786428571429001</c:v>
                </c:pt>
                <c:pt idx="22">
                  <c:v>3.7399591836735002</c:v>
                </c:pt>
                <c:pt idx="23">
                  <c:v>3.9012755102041003</c:v>
                </c:pt>
                <c:pt idx="24">
                  <c:v>4.0625918367347005</c:v>
                </c:pt>
                <c:pt idx="25">
                  <c:v>4.2239081632652997</c:v>
                </c:pt>
                <c:pt idx="26">
                  <c:v>4.3852244897959007</c:v>
                </c:pt>
                <c:pt idx="27">
                  <c:v>4.5465408163265</c:v>
                </c:pt>
                <c:pt idx="28">
                  <c:v>4.7078571428570992</c:v>
                </c:pt>
                <c:pt idx="29">
                  <c:v>4.8691734693878006</c:v>
                </c:pt>
                <c:pt idx="30">
                  <c:v>5.0304897959183998</c:v>
                </c:pt>
                <c:pt idx="31">
                  <c:v>5.191806122449</c:v>
                </c:pt>
                <c:pt idx="32">
                  <c:v>5.3531224489796001</c:v>
                </c:pt>
                <c:pt idx="33">
                  <c:v>5.5144387755101993</c:v>
                </c:pt>
                <c:pt idx="34">
                  <c:v>5.6757551020408004</c:v>
                </c:pt>
                <c:pt idx="35">
                  <c:v>5.8370714285713996</c:v>
                </c:pt>
                <c:pt idx="36">
                  <c:v>5.9983877551020006</c:v>
                </c:pt>
                <c:pt idx="37">
                  <c:v>6.1597040816327002</c:v>
                </c:pt>
                <c:pt idx="38">
                  <c:v>6.3210204081632995</c:v>
                </c:pt>
                <c:pt idx="39">
                  <c:v>6.4823367346939005</c:v>
                </c:pt>
                <c:pt idx="40">
                  <c:v>6.6436530612244997</c:v>
                </c:pt>
                <c:pt idx="41">
                  <c:v>6.8049693877550999</c:v>
                </c:pt>
                <c:pt idx="42">
                  <c:v>6.9662857142857</c:v>
                </c:pt>
                <c:pt idx="43">
                  <c:v>7.1276020408163001</c:v>
                </c:pt>
                <c:pt idx="44">
                  <c:v>7.2889183673469002</c:v>
                </c:pt>
                <c:pt idx="45">
                  <c:v>7.4502346938775998</c:v>
                </c:pt>
                <c:pt idx="46">
                  <c:v>7.6115510204082</c:v>
                </c:pt>
                <c:pt idx="47">
                  <c:v>7.7728673469388001</c:v>
                </c:pt>
                <c:pt idx="48">
                  <c:v>7.9341836734694002</c:v>
                </c:pt>
                <c:pt idx="49">
                  <c:v>8.0954999999999995</c:v>
                </c:pt>
                <c:pt idx="50">
                  <c:v>8.2568163265305987</c:v>
                </c:pt>
                <c:pt idx="51">
                  <c:v>8.4181326530611997</c:v>
                </c:pt>
                <c:pt idx="52">
                  <c:v>8.579448979591799</c:v>
                </c:pt>
                <c:pt idx="53">
                  <c:v>8.7407653061224</c:v>
                </c:pt>
                <c:pt idx="54">
                  <c:v>8.9020816326530987</c:v>
                </c:pt>
                <c:pt idx="55">
                  <c:v>9.0633979591836997</c:v>
                </c:pt>
                <c:pt idx="56">
                  <c:v>9.2247142857143007</c:v>
                </c:pt>
                <c:pt idx="57">
                  <c:v>9.3860306122449</c:v>
                </c:pt>
                <c:pt idx="58">
                  <c:v>9.5473469387754992</c:v>
                </c:pt>
                <c:pt idx="59">
                  <c:v>9.7086632653061002</c:v>
                </c:pt>
                <c:pt idx="60">
                  <c:v>9.8699795918367013</c:v>
                </c:pt>
                <c:pt idx="61">
                  <c:v>10.031295918367</c:v>
                </c:pt>
                <c:pt idx="62">
                  <c:v>10.192612244898001</c:v>
                </c:pt>
                <c:pt idx="63">
                  <c:v>10.353928571429002</c:v>
                </c:pt>
                <c:pt idx="64">
                  <c:v>10.515244897958999</c:v>
                </c:pt>
                <c:pt idx="65">
                  <c:v>10.676561224489999</c:v>
                </c:pt>
                <c:pt idx="66">
                  <c:v>10.83787755102</c:v>
                </c:pt>
                <c:pt idx="67">
                  <c:v>10.999193877551001</c:v>
                </c:pt>
                <c:pt idx="68">
                  <c:v>11.160510204082001</c:v>
                </c:pt>
                <c:pt idx="69">
                  <c:v>11.321826530612</c:v>
                </c:pt>
                <c:pt idx="70">
                  <c:v>11.483142857142999</c:v>
                </c:pt>
                <c:pt idx="71">
                  <c:v>11.644459183673</c:v>
                </c:pt>
                <c:pt idx="72">
                  <c:v>11.805775510204001</c:v>
                </c:pt>
                <c:pt idx="73">
                  <c:v>11.967091836735001</c:v>
                </c:pt>
                <c:pt idx="74">
                  <c:v>12.128408163265</c:v>
                </c:pt>
                <c:pt idx="75">
                  <c:v>12.289724489795999</c:v>
                </c:pt>
                <c:pt idx="76">
                  <c:v>12.451040816327</c:v>
                </c:pt>
                <c:pt idx="77">
                  <c:v>12.612357142857</c:v>
                </c:pt>
                <c:pt idx="78">
                  <c:v>12.773673469388001</c:v>
                </c:pt>
                <c:pt idx="79">
                  <c:v>12.934989795918</c:v>
                </c:pt>
                <c:pt idx="80">
                  <c:v>13.096306122448999</c:v>
                </c:pt>
                <c:pt idx="81">
                  <c:v>13.257622448979999</c:v>
                </c:pt>
                <c:pt idx="82">
                  <c:v>13.41893877551</c:v>
                </c:pt>
                <c:pt idx="83">
                  <c:v>13.580255102041001</c:v>
                </c:pt>
                <c:pt idx="84">
                  <c:v>13.741571428571</c:v>
                </c:pt>
                <c:pt idx="85">
                  <c:v>13.902887755101998</c:v>
                </c:pt>
                <c:pt idx="86">
                  <c:v>14.064204081632999</c:v>
                </c:pt>
                <c:pt idx="87">
                  <c:v>14.225520408163</c:v>
                </c:pt>
                <c:pt idx="88">
                  <c:v>14.386836734694</c:v>
                </c:pt>
                <c:pt idx="89">
                  <c:v>14.548153061224001</c:v>
                </c:pt>
                <c:pt idx="90">
                  <c:v>14.709469387755</c:v>
                </c:pt>
                <c:pt idx="91">
                  <c:v>14.870785714285999</c:v>
                </c:pt>
                <c:pt idx="92">
                  <c:v>15.032102040816</c:v>
                </c:pt>
                <c:pt idx="93">
                  <c:v>15.193418367347</c:v>
                </c:pt>
                <c:pt idx="94">
                  <c:v>15.354734693878001</c:v>
                </c:pt>
                <c:pt idx="95">
                  <c:v>15.516051020408002</c:v>
                </c:pt>
                <c:pt idx="96">
                  <c:v>15.677367346938999</c:v>
                </c:pt>
                <c:pt idx="97">
                  <c:v>15.838683673468999</c:v>
                </c:pt>
                <c:pt idx="98">
                  <c:v>16</c:v>
                </c:pt>
              </c:numCache>
            </c:numRef>
          </c:xVal>
          <c:yVal>
            <c:numRef>
              <c:f>'IP3'!$AQ$5:$AQ$103</c:f>
              <c:numCache>
                <c:formatCode>General</c:formatCode>
                <c:ptCount val="99"/>
                <c:pt idx="0">
                  <c:v>-94.538567</c:v>
                </c:pt>
                <c:pt idx="1">
                  <c:v>-83.793120999999999</c:v>
                </c:pt>
                <c:pt idx="2">
                  <c:v>-95.464264</c:v>
                </c:pt>
                <c:pt idx="3">
                  <c:v>-75.216583</c:v>
                </c:pt>
                <c:pt idx="4">
                  <c:v>-69.133765999999994</c:v>
                </c:pt>
                <c:pt idx="5">
                  <c:v>-72.586281</c:v>
                </c:pt>
                <c:pt idx="6">
                  <c:v>-61.347178999999997</c:v>
                </c:pt>
                <c:pt idx="7">
                  <c:v>-53.873275999999997</c:v>
                </c:pt>
                <c:pt idx="8">
                  <c:v>-53.577655999999998</c:v>
                </c:pt>
                <c:pt idx="9">
                  <c:v>-4.5655479000000003</c:v>
                </c:pt>
                <c:pt idx="10">
                  <c:v>-2.6447607999999998</c:v>
                </c:pt>
                <c:pt idx="11">
                  <c:v>1.9680871</c:v>
                </c:pt>
                <c:pt idx="12">
                  <c:v>5.3546109</c:v>
                </c:pt>
                <c:pt idx="13">
                  <c:v>12.306858</c:v>
                </c:pt>
                <c:pt idx="14">
                  <c:v>14.546227</c:v>
                </c:pt>
                <c:pt idx="15">
                  <c:v>13.328682000000001</c:v>
                </c:pt>
                <c:pt idx="16">
                  <c:v>11.604713</c:v>
                </c:pt>
                <c:pt idx="17">
                  <c:v>10.243758</c:v>
                </c:pt>
                <c:pt idx="18">
                  <c:v>9.6824273999999999</c:v>
                </c:pt>
                <c:pt idx="19">
                  <c:v>10.539088</c:v>
                </c:pt>
                <c:pt idx="20">
                  <c:v>11.085036000000001</c:v>
                </c:pt>
                <c:pt idx="21">
                  <c:v>12.294798</c:v>
                </c:pt>
                <c:pt idx="22">
                  <c:v>15.479258</c:v>
                </c:pt>
                <c:pt idx="23">
                  <c:v>15.154095999999999</c:v>
                </c:pt>
                <c:pt idx="24">
                  <c:v>14.945536000000001</c:v>
                </c:pt>
                <c:pt idx="25">
                  <c:v>18.548777000000001</c:v>
                </c:pt>
                <c:pt idx="26">
                  <c:v>20.329806999999999</c:v>
                </c:pt>
                <c:pt idx="27">
                  <c:v>18.907544999999999</c:v>
                </c:pt>
                <c:pt idx="28">
                  <c:v>14.412221000000001</c:v>
                </c:pt>
                <c:pt idx="29">
                  <c:v>13.610401</c:v>
                </c:pt>
                <c:pt idx="30">
                  <c:v>14.034594</c:v>
                </c:pt>
                <c:pt idx="31">
                  <c:v>12.930208</c:v>
                </c:pt>
                <c:pt idx="32">
                  <c:v>15.340411</c:v>
                </c:pt>
                <c:pt idx="33">
                  <c:v>15.16825</c:v>
                </c:pt>
                <c:pt idx="34">
                  <c:v>14.235509</c:v>
                </c:pt>
                <c:pt idx="35">
                  <c:v>12.991712</c:v>
                </c:pt>
                <c:pt idx="36">
                  <c:v>17.871051999999999</c:v>
                </c:pt>
                <c:pt idx="37">
                  <c:v>14.668476999999999</c:v>
                </c:pt>
                <c:pt idx="38">
                  <c:v>19.688168999999998</c:v>
                </c:pt>
                <c:pt idx="39">
                  <c:v>19.397887999999998</c:v>
                </c:pt>
                <c:pt idx="40">
                  <c:v>17.392330000000001</c:v>
                </c:pt>
                <c:pt idx="41">
                  <c:v>15.648383000000001</c:v>
                </c:pt>
                <c:pt idx="42">
                  <c:v>17.281929000000002</c:v>
                </c:pt>
                <c:pt idx="43">
                  <c:v>16.936214</c:v>
                </c:pt>
                <c:pt idx="44">
                  <c:v>15.063706</c:v>
                </c:pt>
                <c:pt idx="45">
                  <c:v>14.20218</c:v>
                </c:pt>
                <c:pt idx="46">
                  <c:v>14.86328</c:v>
                </c:pt>
                <c:pt idx="47">
                  <c:v>15.595506</c:v>
                </c:pt>
                <c:pt idx="48">
                  <c:v>18.835744999999999</c:v>
                </c:pt>
                <c:pt idx="49">
                  <c:v>17.855249000000001</c:v>
                </c:pt>
                <c:pt idx="50">
                  <c:v>20.506482999999999</c:v>
                </c:pt>
                <c:pt idx="51">
                  <c:v>25.998766</c:v>
                </c:pt>
                <c:pt idx="52">
                  <c:v>18.718648999999999</c:v>
                </c:pt>
                <c:pt idx="53">
                  <c:v>17.125719</c:v>
                </c:pt>
                <c:pt idx="54">
                  <c:v>15.361495</c:v>
                </c:pt>
                <c:pt idx="55">
                  <c:v>16.850612999999999</c:v>
                </c:pt>
                <c:pt idx="56">
                  <c:v>14.834647</c:v>
                </c:pt>
                <c:pt idx="57">
                  <c:v>16.155449000000001</c:v>
                </c:pt>
                <c:pt idx="58">
                  <c:v>14.662276</c:v>
                </c:pt>
                <c:pt idx="59">
                  <c:v>12.520894</c:v>
                </c:pt>
                <c:pt idx="60">
                  <c:v>12.850892</c:v>
                </c:pt>
                <c:pt idx="61">
                  <c:v>12.710599</c:v>
                </c:pt>
                <c:pt idx="62">
                  <c:v>11.568028999999999</c:v>
                </c:pt>
                <c:pt idx="63">
                  <c:v>13.097193000000001</c:v>
                </c:pt>
                <c:pt idx="64">
                  <c:v>11.607543</c:v>
                </c:pt>
                <c:pt idx="65">
                  <c:v>14.330632</c:v>
                </c:pt>
                <c:pt idx="66">
                  <c:v>15.635344999999999</c:v>
                </c:pt>
                <c:pt idx="67">
                  <c:v>15.904315</c:v>
                </c:pt>
                <c:pt idx="68">
                  <c:v>15.323982000000001</c:v>
                </c:pt>
                <c:pt idx="69">
                  <c:v>15.063863</c:v>
                </c:pt>
                <c:pt idx="70">
                  <c:v>14.233848</c:v>
                </c:pt>
                <c:pt idx="71">
                  <c:v>13.051627</c:v>
                </c:pt>
                <c:pt idx="72">
                  <c:v>12.230306000000001</c:v>
                </c:pt>
                <c:pt idx="73">
                  <c:v>8.7337971000000003</c:v>
                </c:pt>
                <c:pt idx="74">
                  <c:v>10.220872999999999</c:v>
                </c:pt>
                <c:pt idx="75">
                  <c:v>-1.8448378999999999</c:v>
                </c:pt>
                <c:pt idx="76">
                  <c:v>-14.444050000000001</c:v>
                </c:pt>
                <c:pt idx="77">
                  <c:v>-22.763408999999999</c:v>
                </c:pt>
                <c:pt idx="78">
                  <c:v>-36.481014000000002</c:v>
                </c:pt>
                <c:pt idx="79">
                  <c:v>-51.804054000000001</c:v>
                </c:pt>
                <c:pt idx="80">
                  <c:v>-54.814911000000002</c:v>
                </c:pt>
                <c:pt idx="81">
                  <c:v>-48.388427999999998</c:v>
                </c:pt>
                <c:pt idx="82">
                  <c:v>-44.797637999999999</c:v>
                </c:pt>
                <c:pt idx="83">
                  <c:v>-44.048779000000003</c:v>
                </c:pt>
                <c:pt idx="84">
                  <c:v>-47.186236999999998</c:v>
                </c:pt>
                <c:pt idx="85">
                  <c:v>-49.967739000000002</c:v>
                </c:pt>
                <c:pt idx="86">
                  <c:v>-42.826542000000003</c:v>
                </c:pt>
                <c:pt idx="87">
                  <c:v>-45.435935999999998</c:v>
                </c:pt>
                <c:pt idx="88">
                  <c:v>-44.724299999999999</c:v>
                </c:pt>
                <c:pt idx="89">
                  <c:v>-45.564030000000002</c:v>
                </c:pt>
                <c:pt idx="90">
                  <c:v>-49.392184999999998</c:v>
                </c:pt>
                <c:pt idx="91">
                  <c:v>-72.702872999999997</c:v>
                </c:pt>
                <c:pt idx="92">
                  <c:v>-54.516101999999997</c:v>
                </c:pt>
                <c:pt idx="93">
                  <c:v>-43.933886999999999</c:v>
                </c:pt>
                <c:pt idx="94">
                  <c:v>-43.898735000000002</c:v>
                </c:pt>
                <c:pt idx="95">
                  <c:v>-43.449038999999999</c:v>
                </c:pt>
                <c:pt idx="96">
                  <c:v>-55.745559999999998</c:v>
                </c:pt>
                <c:pt idx="97">
                  <c:v>-51.175364999999999</c:v>
                </c:pt>
                <c:pt idx="98">
                  <c:v>-28.534766999999999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86-4067-8F4A-57082C0A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'IP3'!$AT$5:$AT$103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D86-4067-8F4A-57082C0A642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0.191</c:v>
                      </c:pt>
                      <c:pt idx="1">
                        <c:v>0.35231632653061001</c:v>
                      </c:pt>
                      <c:pt idx="2">
                        <c:v>0.51363265306121997</c:v>
                      </c:pt>
                      <c:pt idx="3">
                        <c:v>0.67494897959184008</c:v>
                      </c:pt>
                      <c:pt idx="4">
                        <c:v>0.83626530612244998</c:v>
                      </c:pt>
                      <c:pt idx="5">
                        <c:v>0.99758163265305999</c:v>
                      </c:pt>
                      <c:pt idx="6">
                        <c:v>1.1588979591837001</c:v>
                      </c:pt>
                      <c:pt idx="7">
                        <c:v>1.3202142857143</c:v>
                      </c:pt>
                      <c:pt idx="8">
                        <c:v>1.4815306122448999</c:v>
                      </c:pt>
                      <c:pt idx="9">
                        <c:v>1.6428469387755</c:v>
                      </c:pt>
                      <c:pt idx="10">
                        <c:v>1.8041632653060999</c:v>
                      </c:pt>
                      <c:pt idx="11">
                        <c:v>1.9654795918367001</c:v>
                      </c:pt>
                      <c:pt idx="12">
                        <c:v>2.1267959183673</c:v>
                      </c:pt>
                      <c:pt idx="13">
                        <c:v>2.2881122448979996</c:v>
                      </c:pt>
                      <c:pt idx="14">
                        <c:v>2.4494285714285997</c:v>
                      </c:pt>
                      <c:pt idx="15">
                        <c:v>2.6107448979591998</c:v>
                      </c:pt>
                      <c:pt idx="16">
                        <c:v>2.7720612244898</c:v>
                      </c:pt>
                      <c:pt idx="17">
                        <c:v>2.9333775510204001</c:v>
                      </c:pt>
                      <c:pt idx="18">
                        <c:v>3.0946938775510002</c:v>
                      </c:pt>
                      <c:pt idx="19">
                        <c:v>3.2560102040816004</c:v>
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                <c:pt idx="22">
                        <c:v>3.7399591836735002</c:v>
                      </c:pt>
                      <c:pt idx="23">
                        <c:v>3.9012755102041003</c:v>
                      </c:pt>
                      <c:pt idx="24">
                        <c:v>4.0625918367347005</c:v>
                      </c:pt>
                      <c:pt idx="25">
                        <c:v>4.2239081632652997</c:v>
                      </c:pt>
                      <c:pt idx="26">
                        <c:v>4.3852244897959007</c:v>
                      </c:pt>
                      <c:pt idx="27">
                        <c:v>4.5465408163265</c:v>
                      </c:pt>
                      <c:pt idx="28">
                        <c:v>4.7078571428570992</c:v>
                      </c:pt>
                      <c:pt idx="29">
                        <c:v>4.8691734693878006</c:v>
                      </c:pt>
                      <c:pt idx="30">
                        <c:v>5.0304897959183998</c:v>
                      </c:pt>
                      <c:pt idx="31">
                        <c:v>5.191806122449</c:v>
                      </c:pt>
                      <c:pt idx="32">
                        <c:v>5.3531224489796001</c:v>
                      </c:pt>
                      <c:pt idx="33">
                        <c:v>5.5144387755101993</c:v>
                      </c:pt>
                      <c:pt idx="34">
                        <c:v>5.6757551020408004</c:v>
                      </c:pt>
                      <c:pt idx="35">
                        <c:v>5.8370714285713996</c:v>
                      </c:pt>
                      <c:pt idx="36">
                        <c:v>5.9983877551020006</c:v>
                      </c:pt>
                      <c:pt idx="37">
                        <c:v>6.1597040816327002</c:v>
                      </c:pt>
                      <c:pt idx="38">
                        <c:v>6.3210204081632995</c:v>
                      </c:pt>
                      <c:pt idx="39">
                        <c:v>6.4823367346939005</c:v>
                      </c:pt>
                      <c:pt idx="40">
                        <c:v>6.6436530612244997</c:v>
                      </c:pt>
                      <c:pt idx="41">
                        <c:v>6.8049693877550999</c:v>
                      </c:pt>
                      <c:pt idx="42">
                        <c:v>6.9662857142857</c:v>
                      </c:pt>
                      <c:pt idx="43">
                        <c:v>7.1276020408163001</c:v>
                      </c:pt>
                      <c:pt idx="44">
                        <c:v>7.2889183673469002</c:v>
                      </c:pt>
                      <c:pt idx="45">
                        <c:v>7.4502346938775998</c:v>
                      </c:pt>
                      <c:pt idx="46">
                        <c:v>7.6115510204082</c:v>
                      </c:pt>
                      <c:pt idx="47">
                        <c:v>7.7728673469388001</c:v>
                      </c:pt>
                      <c:pt idx="48">
                        <c:v>7.9341836734694002</c:v>
                      </c:pt>
                      <c:pt idx="49">
                        <c:v>8.0954999999999995</c:v>
                      </c:pt>
                      <c:pt idx="50">
                        <c:v>8.2568163265305987</c:v>
                      </c:pt>
                      <c:pt idx="51">
                        <c:v>8.4181326530611997</c:v>
                      </c:pt>
                      <c:pt idx="52">
                        <c:v>8.579448979591799</c:v>
                      </c:pt>
                      <c:pt idx="53">
                        <c:v>8.7407653061224</c:v>
                      </c:pt>
                      <c:pt idx="54">
                        <c:v>8.9020816326530987</c:v>
                      </c:pt>
                      <c:pt idx="55">
                        <c:v>9.0633979591836997</c:v>
                      </c:pt>
                      <c:pt idx="56">
                        <c:v>9.2247142857143007</c:v>
                      </c:pt>
                      <c:pt idx="57">
                        <c:v>9.3860306122449</c:v>
                      </c:pt>
                      <c:pt idx="58">
                        <c:v>9.5473469387754992</c:v>
                      </c:pt>
                      <c:pt idx="59">
                        <c:v>9.7086632653061002</c:v>
                      </c:pt>
                      <c:pt idx="60">
                        <c:v>9.8699795918367013</c:v>
                      </c:pt>
                      <c:pt idx="61">
                        <c:v>10.031295918367</c:v>
                      </c:pt>
                      <c:pt idx="62">
                        <c:v>10.192612244898001</c:v>
                      </c:pt>
                      <c:pt idx="63">
                        <c:v>10.353928571429002</c:v>
                      </c:pt>
                      <c:pt idx="64">
                        <c:v>10.515244897958999</c:v>
                      </c:pt>
                      <c:pt idx="65">
                        <c:v>10.676561224489999</c:v>
                      </c:pt>
                      <c:pt idx="66">
                        <c:v>10.83787755102</c:v>
                      </c:pt>
                      <c:pt idx="67">
                        <c:v>10.999193877551001</c:v>
                      </c:pt>
                      <c:pt idx="68">
                        <c:v>11.160510204082001</c:v>
                      </c:pt>
                      <c:pt idx="69">
                        <c:v>11.321826530612</c:v>
                      </c:pt>
                      <c:pt idx="70">
                        <c:v>11.483142857142999</c:v>
                      </c:pt>
                      <c:pt idx="71">
                        <c:v>11.644459183673</c:v>
                      </c:pt>
                      <c:pt idx="72">
                        <c:v>11.805775510204001</c:v>
                      </c:pt>
                      <c:pt idx="73">
                        <c:v>11.967091836735001</c:v>
                      </c:pt>
                      <c:pt idx="74">
                        <c:v>12.128408163265</c:v>
                      </c:pt>
                      <c:pt idx="75">
                        <c:v>12.289724489795999</c:v>
                      </c:pt>
                      <c:pt idx="76">
                        <c:v>12.451040816327</c:v>
                      </c:pt>
                      <c:pt idx="77">
                        <c:v>12.612357142857</c:v>
                      </c:pt>
                      <c:pt idx="78">
                        <c:v>12.773673469388001</c:v>
                      </c:pt>
                      <c:pt idx="79">
                        <c:v>12.934989795918</c:v>
                      </c:pt>
                      <c:pt idx="80">
                        <c:v>13.096306122448999</c:v>
                      </c:pt>
                      <c:pt idx="81">
                        <c:v>13.257622448979999</c:v>
                      </c:pt>
                      <c:pt idx="82">
                        <c:v>13.41893877551</c:v>
                      </c:pt>
                      <c:pt idx="83">
                        <c:v>13.580255102041001</c:v>
                      </c:pt>
                      <c:pt idx="84">
                        <c:v>13.741571428571</c:v>
                      </c:pt>
                      <c:pt idx="85">
                        <c:v>13.902887755101998</c:v>
                      </c:pt>
                      <c:pt idx="86">
                        <c:v>14.064204081632999</c:v>
                      </c:pt>
                      <c:pt idx="87">
                        <c:v>14.225520408163</c:v>
                      </c:pt>
                      <c:pt idx="88">
                        <c:v>14.386836734694</c:v>
                      </c:pt>
                      <c:pt idx="89">
                        <c:v>14.548153061224001</c:v>
                      </c:pt>
                      <c:pt idx="90">
                        <c:v>14.709469387755</c:v>
                      </c:pt>
                      <c:pt idx="91">
                        <c:v>14.870785714285999</c:v>
                      </c:pt>
                      <c:pt idx="92">
                        <c:v>15.032102040816</c:v>
                      </c:pt>
                      <c:pt idx="93">
                        <c:v>15.193418367347</c:v>
                      </c:pt>
                      <c:pt idx="94">
                        <c:v>15.354734693878001</c:v>
                      </c:pt>
                      <c:pt idx="95">
                        <c:v>15.516051020408002</c:v>
                      </c:pt>
                      <c:pt idx="96">
                        <c:v>15.677367346938999</c:v>
                      </c:pt>
                      <c:pt idx="97">
                        <c:v>15.838683673468999</c:v>
                      </c:pt>
                      <c:pt idx="98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'IP3'!$AW$5:$AW$103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D86-4067-8F4A-57082C0A642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'IP3'!$AZ$5:$AZ$103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FF-4C26-A20E-6B2F44B5EF17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2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538439546173139"/>
          <c:y val="0.57866834354039087"/>
          <c:w val="0.19613892388633922"/>
          <c:h val="0.186276246719160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CL vs. LO Power: 1 GHz IF, 5 GHz RF 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862620057783909"/>
          <c:y val="3.10614262932482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683926209688815"/>
          <c:w val="0.76542713682528862"/>
          <c:h val="0.6724082670598625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CL'!$F$5:$F$205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A-44BF-96F8-CFD3113CC2D7}"/>
            </c:ext>
          </c:extLst>
        </c:ser>
        <c:ser>
          <c:idx val="2"/>
          <c:order val="1"/>
          <c:tx>
            <c:strRef>
              <c:f>'P1dB CL'!$G$2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CL'!$G$5:$G$205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3A-44BF-96F8-CFD3113CC2D7}"/>
            </c:ext>
          </c:extLst>
        </c:ser>
        <c:ser>
          <c:idx val="0"/>
          <c:order val="2"/>
          <c:tx>
            <c:strRef>
              <c:f>'P1dB CL'!$H$2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CL'!$H$5:$H$205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A-44BF-96F8-CFD3113CC2D7}"/>
            </c:ext>
          </c:extLst>
        </c:ser>
        <c:ser>
          <c:idx val="3"/>
          <c:order val="3"/>
          <c:tx>
            <c:strRef>
              <c:f>'P1dB CL'!$I$2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CL'!$I$5:$I$205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A-44BF-96F8-CFD3113CC2D7}"/>
            </c:ext>
          </c:extLst>
        </c:ser>
        <c:ser>
          <c:idx val="4"/>
          <c:order val="4"/>
          <c:tx>
            <c:strRef>
              <c:f>'P1dB CL'!$J$2</c:f>
              <c:strCache>
                <c:ptCount val="1"/>
                <c:pt idx="0">
                  <c:v>+9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CL'!$J$5:$J$205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D73A-44BF-96F8-CFD3113C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'P1dB CL'!$K$2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CL'!$E$5:$E$205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CL'!$K$5:$K$205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73A-44BF-96F8-CFD3113CC2D7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aseline="0">
                    <a:latin typeface="+mn-lt"/>
                    <a:cs typeface="Arial" pitchFamily="34" charset="0"/>
                  </a:rPr>
                  <a:t>Input Power (dBm)</a:t>
                </a:r>
                <a:endParaRPr lang="en-US" sz="1000">
                  <a:latin typeface="+mn-lt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6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9364123419186278"/>
          <c:y val="0.45067050053117552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CL vs. LO Power: 1 GHz IF, 5 GHz RF(dB)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7634716885575011"/>
          <c:y val="4.04728841621817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251356209133627"/>
          <c:w val="0.76542713682528862"/>
          <c:h val="0.6767339670654144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CL'!$Y$2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CL'!$Y$5:$Y$205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3D-4AED-A01A-7163109407CF}"/>
            </c:ext>
          </c:extLst>
        </c:ser>
        <c:ser>
          <c:idx val="2"/>
          <c:order val="1"/>
          <c:tx>
            <c:strRef>
              <c:f>'P1dB CL'!$Z$2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CL'!$Z$5:$Z$205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3D-4AED-A01A-7163109407CF}"/>
            </c:ext>
          </c:extLst>
        </c:ser>
        <c:ser>
          <c:idx val="3"/>
          <c:order val="2"/>
          <c:tx>
            <c:strRef>
              <c:f>'P1dB CL'!$AA$2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CL'!$AA$5:$AA$205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3D-4AED-A01A-7163109407CF}"/>
            </c:ext>
          </c:extLst>
        </c:ser>
        <c:ser>
          <c:idx val="5"/>
          <c:order val="3"/>
          <c:tx>
            <c:strRef>
              <c:f>'P1dB CL'!$AB$2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CL'!$AB$5:$AB$205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3D-4AED-A01A-7163109407CF}"/>
            </c:ext>
          </c:extLst>
        </c:ser>
        <c:ser>
          <c:idx val="0"/>
          <c:order val="4"/>
          <c:tx>
            <c:strRef>
              <c:f>'P1dB CL'!$AC$2</c:f>
              <c:strCache>
                <c:ptCount val="1"/>
                <c:pt idx="0">
                  <c:v>+9 dBm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CL'!$AC$5:$AC$205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3D-4AED-A01A-71631094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</c:scatterChart>
      <c:valAx>
        <c:axId val="116069888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Input Power(dBm)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5"/>
      </c:valAx>
      <c:valAx>
        <c:axId val="116071808"/>
        <c:scaling>
          <c:orientation val="minMax"/>
          <c:max val="-7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1515652940578542"/>
          <c:y val="0.44657675341568515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 dB Compression Point : 1 GHz IF, LO(dB)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20179405032336145"/>
          <c:y val="2.7041171992990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069981208749504"/>
          <c:w val="0.76542713682528862"/>
          <c:h val="0.7085476335770238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Pt'!$D$7:$I$7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EF-411E-9583-7DB9C1D52C37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Pt'!$U$7:$Z$7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EF-411E-9583-7DB9C1D5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Pt'!$L$7:$P$7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BEF-411E-9583-7DB9C1D52C37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Pt'!$AC$7:$AG$7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EF-411E-9583-7DB9C1D52C37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89826820448173"/>
          <c:y val="0.67899059492563429"/>
          <c:w val="0.47850974538478003"/>
          <c:h val="0.1259642023913677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1 dB Compression Point : 1 GHz IF, 5 GHz LOL(dB)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592173490771733"/>
          <c:y val="2.25849734028024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6588023454453109E-2"/>
          <c:w val="0.76542713682528862"/>
          <c:h val="0.7126593355934401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Pt'!$D$6:$I$6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8-4C4D-97A0-5F6DB46FAEC9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Pt'!$U$6:$Z$6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D8-4C4D-97A0-5F6DB46F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Pt'!$L$6:$P$6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3D8-4C4D-97A0-5F6DB46FAEC9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Pt'!$AC$6:$AG$6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D8-4C4D-97A0-5F6DB46FAEC9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70547712444631"/>
          <c:y val="0.64988735783027118"/>
          <c:w val="0.45091565660351524"/>
          <c:h val="0.136139545056867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1.5 GHz IF, HSLO (dB)</a:t>
            </a:r>
            <a:endParaRPr lang="en-US" sz="1000" baseline="30000"/>
          </a:p>
        </c:rich>
      </c:tx>
      <c:layout>
        <c:manualLayout>
          <c:xMode val="edge"/>
          <c:yMode val="edge"/>
          <c:x val="0.3039311105711280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IF'!$F$5:$F$205</c:f>
              <c:numCache>
                <c:formatCode>General</c:formatCode>
                <c:ptCount val="201"/>
                <c:pt idx="0">
                  <c:v>-54.359188000000003</c:v>
                </c:pt>
                <c:pt idx="1">
                  <c:v>-48.548999999999999</c:v>
                </c:pt>
                <c:pt idx="2">
                  <c:v>-44.036887999999998</c:v>
                </c:pt>
                <c:pt idx="3">
                  <c:v>-39.894011999999996</c:v>
                </c:pt>
                <c:pt idx="4">
                  <c:v>-36.837299000000002</c:v>
                </c:pt>
                <c:pt idx="5">
                  <c:v>-34.627040999999998</c:v>
                </c:pt>
                <c:pt idx="6">
                  <c:v>-32.749538000000001</c:v>
                </c:pt>
                <c:pt idx="7">
                  <c:v>-30.954547999999999</c:v>
                </c:pt>
                <c:pt idx="8">
                  <c:v>-29.733409999999999</c:v>
                </c:pt>
                <c:pt idx="9">
                  <c:v>-28.336119</c:v>
                </c:pt>
                <c:pt idx="10">
                  <c:v>-26.849318</c:v>
                </c:pt>
                <c:pt idx="11">
                  <c:v>-25.491215</c:v>
                </c:pt>
                <c:pt idx="12">
                  <c:v>-23.992065</c:v>
                </c:pt>
                <c:pt idx="13">
                  <c:v>-22.416322999999998</c:v>
                </c:pt>
                <c:pt idx="14">
                  <c:v>-20.334109999999999</c:v>
                </c:pt>
                <c:pt idx="15">
                  <c:v>-18.736180999999998</c:v>
                </c:pt>
                <c:pt idx="16">
                  <c:v>-16.592061999999999</c:v>
                </c:pt>
                <c:pt idx="17">
                  <c:v>-14.901866</c:v>
                </c:pt>
                <c:pt idx="18">
                  <c:v>-13.313848</c:v>
                </c:pt>
                <c:pt idx="19">
                  <c:v>-11.472623</c:v>
                </c:pt>
                <c:pt idx="20">
                  <c:v>-9.7451247999999993</c:v>
                </c:pt>
                <c:pt idx="21">
                  <c:v>-8.4830760999999999</c:v>
                </c:pt>
                <c:pt idx="22">
                  <c:v>-7.7896751999999996</c:v>
                </c:pt>
                <c:pt idx="23">
                  <c:v>-7.3254232000000004</c:v>
                </c:pt>
                <c:pt idx="24">
                  <c:v>-6.9590591999999996</c:v>
                </c:pt>
                <c:pt idx="25">
                  <c:v>-6.8860387999999997</c:v>
                </c:pt>
                <c:pt idx="26">
                  <c:v>-6.7719154000000001</c:v>
                </c:pt>
                <c:pt idx="27">
                  <c:v>-6.8658308999999997</c:v>
                </c:pt>
                <c:pt idx="28">
                  <c:v>-7.0761409000000004</c:v>
                </c:pt>
                <c:pt idx="29">
                  <c:v>-7.2693500999999996</c:v>
                </c:pt>
                <c:pt idx="30">
                  <c:v>-7.4480553</c:v>
                </c:pt>
                <c:pt idx="31">
                  <c:v>-7.4694117999999996</c:v>
                </c:pt>
                <c:pt idx="32">
                  <c:v>-7.5907359000000003</c:v>
                </c:pt>
                <c:pt idx="33">
                  <c:v>-7.5801677999999999</c:v>
                </c:pt>
                <c:pt idx="34">
                  <c:v>-7.6477503999999996</c:v>
                </c:pt>
                <c:pt idx="35">
                  <c:v>-7.7290558999999996</c:v>
                </c:pt>
                <c:pt idx="36">
                  <c:v>-7.7627005999999996</c:v>
                </c:pt>
                <c:pt idx="37">
                  <c:v>-7.7708162999999999</c:v>
                </c:pt>
                <c:pt idx="38">
                  <c:v>-7.8270426000000004</c:v>
                </c:pt>
                <c:pt idx="39">
                  <c:v>-7.8646083000000004</c:v>
                </c:pt>
                <c:pt idx="40">
                  <c:v>-7.9124160000000003</c:v>
                </c:pt>
                <c:pt idx="41">
                  <c:v>-7.9321704000000004</c:v>
                </c:pt>
                <c:pt idx="42">
                  <c:v>-7.8980465000000004</c:v>
                </c:pt>
                <c:pt idx="43">
                  <c:v>-7.7292204</c:v>
                </c:pt>
                <c:pt idx="44">
                  <c:v>-7.6266017000000002</c:v>
                </c:pt>
                <c:pt idx="45">
                  <c:v>-7.6547631999999997</c:v>
                </c:pt>
                <c:pt idx="46">
                  <c:v>-7.6618728999999997</c:v>
                </c:pt>
                <c:pt idx="47">
                  <c:v>-7.7372316999999997</c:v>
                </c:pt>
                <c:pt idx="48">
                  <c:v>-7.7803183000000002</c:v>
                </c:pt>
                <c:pt idx="49">
                  <c:v>-7.6177362999999998</c:v>
                </c:pt>
                <c:pt idx="50">
                  <c:v>-7.5272169</c:v>
                </c:pt>
                <c:pt idx="51">
                  <c:v>-7.5215807000000003</c:v>
                </c:pt>
                <c:pt idx="52">
                  <c:v>-7.6118321</c:v>
                </c:pt>
                <c:pt idx="53">
                  <c:v>-7.6387792000000001</c:v>
                </c:pt>
                <c:pt idx="54">
                  <c:v>-7.7095852000000002</c:v>
                </c:pt>
                <c:pt idx="55">
                  <c:v>-7.8351793000000001</c:v>
                </c:pt>
                <c:pt idx="56">
                  <c:v>-7.8389378000000001</c:v>
                </c:pt>
                <c:pt idx="57">
                  <c:v>-8.0021810999999996</c:v>
                </c:pt>
                <c:pt idx="58">
                  <c:v>-8.1371316999999994</c:v>
                </c:pt>
                <c:pt idx="59">
                  <c:v>-8.0296593000000005</c:v>
                </c:pt>
                <c:pt idx="60">
                  <c:v>-8.1131791999999994</c:v>
                </c:pt>
                <c:pt idx="61">
                  <c:v>-8.1767187000000003</c:v>
                </c:pt>
                <c:pt idx="62">
                  <c:v>-8.2853966000000003</c:v>
                </c:pt>
                <c:pt idx="63">
                  <c:v>-8.3628225</c:v>
                </c:pt>
                <c:pt idx="64">
                  <c:v>-8.3494854000000007</c:v>
                </c:pt>
                <c:pt idx="65">
                  <c:v>-8.3639755000000005</c:v>
                </c:pt>
                <c:pt idx="66">
                  <c:v>-8.3120975000000001</c:v>
                </c:pt>
                <c:pt idx="67">
                  <c:v>-8.3649138999999995</c:v>
                </c:pt>
                <c:pt idx="68">
                  <c:v>-8.4476356999999993</c:v>
                </c:pt>
                <c:pt idx="69">
                  <c:v>-8.4890919</c:v>
                </c:pt>
                <c:pt idx="70">
                  <c:v>-8.5061665000000009</c:v>
                </c:pt>
                <c:pt idx="71">
                  <c:v>-8.4339943000000002</c:v>
                </c:pt>
                <c:pt idx="72">
                  <c:v>-8.4464865000000007</c:v>
                </c:pt>
                <c:pt idx="73">
                  <c:v>-8.4507036000000006</c:v>
                </c:pt>
                <c:pt idx="74">
                  <c:v>-8.4996928999999994</c:v>
                </c:pt>
                <c:pt idx="75">
                  <c:v>-8.4756459999999993</c:v>
                </c:pt>
                <c:pt idx="76">
                  <c:v>-8.3351641000000001</c:v>
                </c:pt>
                <c:pt idx="77">
                  <c:v>-8.3315935000000003</c:v>
                </c:pt>
                <c:pt idx="78">
                  <c:v>-8.3407040000000006</c:v>
                </c:pt>
                <c:pt idx="79">
                  <c:v>-8.3720779000000007</c:v>
                </c:pt>
                <c:pt idx="80">
                  <c:v>-8.3162126999999995</c:v>
                </c:pt>
                <c:pt idx="81">
                  <c:v>-8.2766360999999993</c:v>
                </c:pt>
                <c:pt idx="82">
                  <c:v>-8.2120046999999996</c:v>
                </c:pt>
                <c:pt idx="83">
                  <c:v>-8.1647692000000003</c:v>
                </c:pt>
                <c:pt idx="84">
                  <c:v>-8.1744880999999996</c:v>
                </c:pt>
                <c:pt idx="85">
                  <c:v>-8.1058865000000004</c:v>
                </c:pt>
                <c:pt idx="86">
                  <c:v>-8.1128931000000009</c:v>
                </c:pt>
                <c:pt idx="87">
                  <c:v>-8.1060762000000004</c:v>
                </c:pt>
                <c:pt idx="88">
                  <c:v>-8.1009922000000003</c:v>
                </c:pt>
                <c:pt idx="89">
                  <c:v>-8.0990933999999992</c:v>
                </c:pt>
                <c:pt idx="90">
                  <c:v>-8.1531714999999991</c:v>
                </c:pt>
                <c:pt idx="91">
                  <c:v>-8.2219943999999998</c:v>
                </c:pt>
                <c:pt idx="92">
                  <c:v>-8.2563294999999997</c:v>
                </c:pt>
                <c:pt idx="93">
                  <c:v>-8.4008064000000005</c:v>
                </c:pt>
                <c:pt idx="94">
                  <c:v>-8.6113500999999992</c:v>
                </c:pt>
                <c:pt idx="95">
                  <c:v>-8.8428296999999993</c:v>
                </c:pt>
                <c:pt idx="96">
                  <c:v>-8.9867372999999997</c:v>
                </c:pt>
                <c:pt idx="97">
                  <c:v>-9.1149091999999996</c:v>
                </c:pt>
                <c:pt idx="98">
                  <c:v>-9.2306013</c:v>
                </c:pt>
                <c:pt idx="99">
                  <c:v>-9.1545342999999999</c:v>
                </c:pt>
                <c:pt idx="100">
                  <c:v>-9.2499932999999999</c:v>
                </c:pt>
                <c:pt idx="101">
                  <c:v>-9.3686618999999993</c:v>
                </c:pt>
                <c:pt idx="102">
                  <c:v>-9.3143635000000007</c:v>
                </c:pt>
                <c:pt idx="103">
                  <c:v>-9.3317308000000008</c:v>
                </c:pt>
                <c:pt idx="104">
                  <c:v>-9.3164425000000008</c:v>
                </c:pt>
                <c:pt idx="105">
                  <c:v>-9.2587852000000002</c:v>
                </c:pt>
                <c:pt idx="106">
                  <c:v>-9.3570870999999993</c:v>
                </c:pt>
                <c:pt idx="107">
                  <c:v>-9.4101324000000002</c:v>
                </c:pt>
                <c:pt idx="108">
                  <c:v>-9.3004826999999999</c:v>
                </c:pt>
                <c:pt idx="109">
                  <c:v>-9.2484713000000003</c:v>
                </c:pt>
                <c:pt idx="110">
                  <c:v>-9.2570429000000001</c:v>
                </c:pt>
                <c:pt idx="111">
                  <c:v>-9.2003497999999997</c:v>
                </c:pt>
                <c:pt idx="112">
                  <c:v>-9.1074933999999992</c:v>
                </c:pt>
                <c:pt idx="113">
                  <c:v>-9.0841750999999995</c:v>
                </c:pt>
                <c:pt idx="114">
                  <c:v>-9.0026235999999997</c:v>
                </c:pt>
                <c:pt idx="115">
                  <c:v>-8.9170646999999992</c:v>
                </c:pt>
                <c:pt idx="116">
                  <c:v>-8.9523343999999998</c:v>
                </c:pt>
                <c:pt idx="117">
                  <c:v>-8.9726438999999996</c:v>
                </c:pt>
                <c:pt idx="118">
                  <c:v>-8.9738216000000008</c:v>
                </c:pt>
                <c:pt idx="119">
                  <c:v>-9.0105515</c:v>
                </c:pt>
                <c:pt idx="120">
                  <c:v>-9.0298680999999998</c:v>
                </c:pt>
                <c:pt idx="121">
                  <c:v>-9.0126399999999993</c:v>
                </c:pt>
                <c:pt idx="122">
                  <c:v>-8.9941969000000004</c:v>
                </c:pt>
                <c:pt idx="123">
                  <c:v>-9.0743504000000001</c:v>
                </c:pt>
                <c:pt idx="124">
                  <c:v>-9.0680943000000003</c:v>
                </c:pt>
                <c:pt idx="125">
                  <c:v>-9.0243710999999998</c:v>
                </c:pt>
                <c:pt idx="126">
                  <c:v>-9.0578488999999998</c:v>
                </c:pt>
                <c:pt idx="127">
                  <c:v>-9.0466794999999998</c:v>
                </c:pt>
                <c:pt idx="128">
                  <c:v>-9.0611992000000008</c:v>
                </c:pt>
                <c:pt idx="129">
                  <c:v>-9.0563040000000008</c:v>
                </c:pt>
                <c:pt idx="130">
                  <c:v>-9.0580864000000005</c:v>
                </c:pt>
                <c:pt idx="131">
                  <c:v>-9.0804243000000007</c:v>
                </c:pt>
                <c:pt idx="132">
                  <c:v>-9.0844059000000001</c:v>
                </c:pt>
                <c:pt idx="133">
                  <c:v>-9.0638112999999993</c:v>
                </c:pt>
                <c:pt idx="134">
                  <c:v>-9.0524310999999997</c:v>
                </c:pt>
                <c:pt idx="135">
                  <c:v>-9.0664539000000008</c:v>
                </c:pt>
                <c:pt idx="136">
                  <c:v>-9.0460930000000008</c:v>
                </c:pt>
                <c:pt idx="137">
                  <c:v>-9.0717897000000001</c:v>
                </c:pt>
                <c:pt idx="138">
                  <c:v>-9.0881127999999993</c:v>
                </c:pt>
                <c:pt idx="139">
                  <c:v>-9.0787610999999995</c:v>
                </c:pt>
                <c:pt idx="140">
                  <c:v>-9.1662397000000002</c:v>
                </c:pt>
                <c:pt idx="141">
                  <c:v>-9.2189940999999997</c:v>
                </c:pt>
                <c:pt idx="142">
                  <c:v>-9.3183594000000003</c:v>
                </c:pt>
                <c:pt idx="143">
                  <c:v>-9.404439</c:v>
                </c:pt>
                <c:pt idx="144">
                  <c:v>-9.5011548999999995</c:v>
                </c:pt>
                <c:pt idx="145">
                  <c:v>-9.6918354000000004</c:v>
                </c:pt>
                <c:pt idx="146">
                  <c:v>-9.8715066999999994</c:v>
                </c:pt>
                <c:pt idx="147">
                  <c:v>-10.083304</c:v>
                </c:pt>
                <c:pt idx="148">
                  <c:v>-10.317507000000001</c:v>
                </c:pt>
                <c:pt idx="149">
                  <c:v>-10.570577999999999</c:v>
                </c:pt>
                <c:pt idx="150">
                  <c:v>-10.864269</c:v>
                </c:pt>
                <c:pt idx="151">
                  <c:v>-11.235927999999999</c:v>
                </c:pt>
                <c:pt idx="152">
                  <c:v>-11.617929</c:v>
                </c:pt>
                <c:pt idx="153">
                  <c:v>-11.985675000000001</c:v>
                </c:pt>
                <c:pt idx="154">
                  <c:v>-12.373784000000001</c:v>
                </c:pt>
                <c:pt idx="155">
                  <c:v>-12.826209</c:v>
                </c:pt>
                <c:pt idx="156">
                  <c:v>-13.313783000000001</c:v>
                </c:pt>
                <c:pt idx="157">
                  <c:v>-13.859743</c:v>
                </c:pt>
                <c:pt idx="158">
                  <c:v>-14.52875</c:v>
                </c:pt>
                <c:pt idx="159">
                  <c:v>-15.116714</c:v>
                </c:pt>
                <c:pt idx="160">
                  <c:v>-15.805573000000001</c:v>
                </c:pt>
                <c:pt idx="161">
                  <c:v>-16.779223999999999</c:v>
                </c:pt>
                <c:pt idx="162">
                  <c:v>-17.931328000000001</c:v>
                </c:pt>
                <c:pt idx="163">
                  <c:v>-19.496753999999999</c:v>
                </c:pt>
                <c:pt idx="164">
                  <c:v>-20.645002000000002</c:v>
                </c:pt>
                <c:pt idx="165">
                  <c:v>-21.392894999999999</c:v>
                </c:pt>
                <c:pt idx="166">
                  <c:v>-22.180741999999999</c:v>
                </c:pt>
                <c:pt idx="167">
                  <c:v>-22.957160999999999</c:v>
                </c:pt>
                <c:pt idx="168">
                  <c:v>-23.705846999999999</c:v>
                </c:pt>
                <c:pt idx="169">
                  <c:v>-24.442039000000001</c:v>
                </c:pt>
                <c:pt idx="170">
                  <c:v>-25.375102999999999</c:v>
                </c:pt>
                <c:pt idx="171">
                  <c:v>-26.651007</c:v>
                </c:pt>
                <c:pt idx="172">
                  <c:v>-28.6709</c:v>
                </c:pt>
                <c:pt idx="173">
                  <c:v>-30.926608999999999</c:v>
                </c:pt>
                <c:pt idx="174">
                  <c:v>-35.714970000000001</c:v>
                </c:pt>
                <c:pt idx="175">
                  <c:v>-46.908562000000003</c:v>
                </c:pt>
                <c:pt idx="176">
                  <c:v>-50.454937000000001</c:v>
                </c:pt>
                <c:pt idx="177">
                  <c:v>-52.023868999999998</c:v>
                </c:pt>
                <c:pt idx="178">
                  <c:v>-54.083778000000002</c:v>
                </c:pt>
                <c:pt idx="179">
                  <c:v>-53.939022000000001</c:v>
                </c:pt>
                <c:pt idx="180">
                  <c:v>-54.455120000000001</c:v>
                </c:pt>
                <c:pt idx="181">
                  <c:v>-55.951210000000003</c:v>
                </c:pt>
                <c:pt idx="182">
                  <c:v>-56.695456999999998</c:v>
                </c:pt>
                <c:pt idx="183">
                  <c:v>-56.064121</c:v>
                </c:pt>
                <c:pt idx="184">
                  <c:v>-55.763317000000001</c:v>
                </c:pt>
                <c:pt idx="185">
                  <c:v>-56.698208000000001</c:v>
                </c:pt>
                <c:pt idx="186">
                  <c:v>-55.888252000000001</c:v>
                </c:pt>
                <c:pt idx="187">
                  <c:v>-55.388694999999998</c:v>
                </c:pt>
                <c:pt idx="188">
                  <c:v>-55.11974</c:v>
                </c:pt>
                <c:pt idx="189">
                  <c:v>-52.998451000000003</c:v>
                </c:pt>
                <c:pt idx="190">
                  <c:v>-51.003917999999999</c:v>
                </c:pt>
                <c:pt idx="191">
                  <c:v>-50.010513000000003</c:v>
                </c:pt>
                <c:pt idx="192">
                  <c:v>-48.448386999999997</c:v>
                </c:pt>
                <c:pt idx="193">
                  <c:v>-46.627803999999998</c:v>
                </c:pt>
                <c:pt idx="194">
                  <c:v>-46.014805000000003</c:v>
                </c:pt>
                <c:pt idx="195">
                  <c:v>-45.014277999999997</c:v>
                </c:pt>
                <c:pt idx="196">
                  <c:v>-44.017921000000001</c:v>
                </c:pt>
                <c:pt idx="197">
                  <c:v>-44.082329000000001</c:v>
                </c:pt>
                <c:pt idx="198">
                  <c:v>-43.361263000000001</c:v>
                </c:pt>
                <c:pt idx="199">
                  <c:v>-43.082400999999997</c:v>
                </c:pt>
                <c:pt idx="200">
                  <c:v>-43.253543999999998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DE-46B3-8F8D-0691452FCD50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1.5GHz IF'!$Q$5:$Q$205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IF'!$R$5:$R$205</c:f>
              <c:numCache>
                <c:formatCode>General</c:formatCode>
                <c:ptCount val="201"/>
                <c:pt idx="0">
                  <c:v>-30.570170999999998</c:v>
                </c:pt>
                <c:pt idx="1">
                  <c:v>-27.729782</c:v>
                </c:pt>
                <c:pt idx="2">
                  <c:v>-25.900988000000002</c:v>
                </c:pt>
                <c:pt idx="3">
                  <c:v>-24.114809000000001</c:v>
                </c:pt>
                <c:pt idx="4">
                  <c:v>-23.188883000000001</c:v>
                </c:pt>
                <c:pt idx="5">
                  <c:v>-22.470486000000001</c:v>
                </c:pt>
                <c:pt idx="6">
                  <c:v>-21.765567999999998</c:v>
                </c:pt>
                <c:pt idx="7">
                  <c:v>-21.080518999999999</c:v>
                </c:pt>
                <c:pt idx="8">
                  <c:v>-20.500883000000002</c:v>
                </c:pt>
                <c:pt idx="9">
                  <c:v>-20.17408</c:v>
                </c:pt>
                <c:pt idx="10">
                  <c:v>-19.690626000000002</c:v>
                </c:pt>
                <c:pt idx="11">
                  <c:v>-19.113890000000001</c:v>
                </c:pt>
                <c:pt idx="12">
                  <c:v>-18.456226000000001</c:v>
                </c:pt>
                <c:pt idx="13">
                  <c:v>-17.697514999999999</c:v>
                </c:pt>
                <c:pt idx="14">
                  <c:v>-16.867471999999999</c:v>
                </c:pt>
                <c:pt idx="15">
                  <c:v>-16.477851999999999</c:v>
                </c:pt>
                <c:pt idx="16">
                  <c:v>-15.651669</c:v>
                </c:pt>
                <c:pt idx="17">
                  <c:v>-14.883438999999999</c:v>
                </c:pt>
                <c:pt idx="18">
                  <c:v>-13.865584999999999</c:v>
                </c:pt>
                <c:pt idx="19">
                  <c:v>-12.795997</c:v>
                </c:pt>
                <c:pt idx="20">
                  <c:v>-11.994622</c:v>
                </c:pt>
                <c:pt idx="21">
                  <c:v>-11.630497</c:v>
                </c:pt>
                <c:pt idx="22">
                  <c:v>-11.110168</c:v>
                </c:pt>
                <c:pt idx="23">
                  <c:v>-10.564500000000001</c:v>
                </c:pt>
                <c:pt idx="24">
                  <c:v>-9.8454256000000004</c:v>
                </c:pt>
                <c:pt idx="25">
                  <c:v>-9.3512219999999999</c:v>
                </c:pt>
                <c:pt idx="26">
                  <c:v>-8.8811560000000007</c:v>
                </c:pt>
                <c:pt idx="27">
                  <c:v>-8.5543364999999998</c:v>
                </c:pt>
                <c:pt idx="28">
                  <c:v>-8.2685002999999995</c:v>
                </c:pt>
                <c:pt idx="29">
                  <c:v>-7.9114088999999996</c:v>
                </c:pt>
                <c:pt idx="30">
                  <c:v>-7.7508530999999996</c:v>
                </c:pt>
                <c:pt idx="31">
                  <c:v>-7.6785687999999999</c:v>
                </c:pt>
                <c:pt idx="32">
                  <c:v>-7.6690535999999998</c:v>
                </c:pt>
                <c:pt idx="33">
                  <c:v>-7.6236305</c:v>
                </c:pt>
                <c:pt idx="34">
                  <c:v>-7.6031336999999999</c:v>
                </c:pt>
                <c:pt idx="35">
                  <c:v>-7.5215268000000002</c:v>
                </c:pt>
                <c:pt idx="36">
                  <c:v>-7.4872160000000001</c:v>
                </c:pt>
                <c:pt idx="37">
                  <c:v>-7.4851909000000001</c:v>
                </c:pt>
                <c:pt idx="38">
                  <c:v>-7.4934257999999998</c:v>
                </c:pt>
                <c:pt idx="39">
                  <c:v>-7.4528270000000001</c:v>
                </c:pt>
                <c:pt idx="40">
                  <c:v>-7.5332656</c:v>
                </c:pt>
                <c:pt idx="41">
                  <c:v>-7.5155405999999996</c:v>
                </c:pt>
                <c:pt idx="42">
                  <c:v>-7.5197510999999997</c:v>
                </c:pt>
                <c:pt idx="43">
                  <c:v>-7.4687923999999999</c:v>
                </c:pt>
                <c:pt idx="44">
                  <c:v>-7.5691718999999997</c:v>
                </c:pt>
                <c:pt idx="45">
                  <c:v>-7.6413869999999999</c:v>
                </c:pt>
                <c:pt idx="46">
                  <c:v>-7.6907462999999998</c:v>
                </c:pt>
                <c:pt idx="47">
                  <c:v>-7.7492976000000002</c:v>
                </c:pt>
                <c:pt idx="48">
                  <c:v>-7.8027401000000003</c:v>
                </c:pt>
                <c:pt idx="49">
                  <c:v>-7.8315573000000001</c:v>
                </c:pt>
                <c:pt idx="50">
                  <c:v>-7.9877533999999999</c:v>
                </c:pt>
                <c:pt idx="51">
                  <c:v>-8.1930970999999992</c:v>
                </c:pt>
                <c:pt idx="52">
                  <c:v>-8.3007182999999998</c:v>
                </c:pt>
                <c:pt idx="53">
                  <c:v>-8.3421278000000001</c:v>
                </c:pt>
                <c:pt idx="54">
                  <c:v>-8.4497584999999997</c:v>
                </c:pt>
                <c:pt idx="55">
                  <c:v>-8.5344925000000007</c:v>
                </c:pt>
                <c:pt idx="56">
                  <c:v>-8.6171684000000006</c:v>
                </c:pt>
                <c:pt idx="57">
                  <c:v>-8.7688512999999997</c:v>
                </c:pt>
                <c:pt idx="58">
                  <c:v>-8.8586720999999997</c:v>
                </c:pt>
                <c:pt idx="59">
                  <c:v>-8.8485422000000007</c:v>
                </c:pt>
                <c:pt idx="60">
                  <c:v>-8.9415188000000008</c:v>
                </c:pt>
                <c:pt idx="61">
                  <c:v>-9.0648526999999994</c:v>
                </c:pt>
                <c:pt idx="62">
                  <c:v>-9.1218271000000009</c:v>
                </c:pt>
                <c:pt idx="63">
                  <c:v>-9.2337208000000004</c:v>
                </c:pt>
                <c:pt idx="64">
                  <c:v>-9.2623719999999992</c:v>
                </c:pt>
                <c:pt idx="65">
                  <c:v>-9.2507552999999998</c:v>
                </c:pt>
                <c:pt idx="66">
                  <c:v>-9.3553324</c:v>
                </c:pt>
                <c:pt idx="67">
                  <c:v>-9.4973382999999991</c:v>
                </c:pt>
                <c:pt idx="68">
                  <c:v>-9.5741291000000004</c:v>
                </c:pt>
                <c:pt idx="69">
                  <c:v>-9.5783328999999995</c:v>
                </c:pt>
                <c:pt idx="70">
                  <c:v>-9.5856838</c:v>
                </c:pt>
                <c:pt idx="71">
                  <c:v>-9.5885867999999999</c:v>
                </c:pt>
                <c:pt idx="72">
                  <c:v>-9.6907539000000007</c:v>
                </c:pt>
                <c:pt idx="73">
                  <c:v>-9.7697658999999994</c:v>
                </c:pt>
                <c:pt idx="74">
                  <c:v>-9.7924471000000004</c:v>
                </c:pt>
                <c:pt idx="75">
                  <c:v>-9.7245177999999992</c:v>
                </c:pt>
                <c:pt idx="76">
                  <c:v>-9.6751175000000007</c:v>
                </c:pt>
                <c:pt idx="77">
                  <c:v>-9.6955585000000006</c:v>
                </c:pt>
                <c:pt idx="78">
                  <c:v>-9.7524947999999991</c:v>
                </c:pt>
                <c:pt idx="79">
                  <c:v>-9.7947234999999999</c:v>
                </c:pt>
                <c:pt idx="80">
                  <c:v>-9.7751178999999997</c:v>
                </c:pt>
                <c:pt idx="81">
                  <c:v>-9.7132319999999996</c:v>
                </c:pt>
                <c:pt idx="82">
                  <c:v>-9.6410941999999995</c:v>
                </c:pt>
                <c:pt idx="83">
                  <c:v>-9.6549168000000005</c:v>
                </c:pt>
                <c:pt idx="84">
                  <c:v>-9.6534376000000002</c:v>
                </c:pt>
                <c:pt idx="85">
                  <c:v>-9.6180172000000006</c:v>
                </c:pt>
                <c:pt idx="86">
                  <c:v>-9.6041670000000003</c:v>
                </c:pt>
                <c:pt idx="87">
                  <c:v>-9.6017895000000006</c:v>
                </c:pt>
                <c:pt idx="88">
                  <c:v>-9.5422907000000006</c:v>
                </c:pt>
                <c:pt idx="89">
                  <c:v>-9.5887098000000002</c:v>
                </c:pt>
                <c:pt idx="90">
                  <c:v>-9.7288847000000001</c:v>
                </c:pt>
                <c:pt idx="91">
                  <c:v>-9.7748145999999991</c:v>
                </c:pt>
                <c:pt idx="92">
                  <c:v>-9.8673333999999997</c:v>
                </c:pt>
                <c:pt idx="93">
                  <c:v>-10.073147000000001</c:v>
                </c:pt>
                <c:pt idx="94">
                  <c:v>-10.262903</c:v>
                </c:pt>
                <c:pt idx="95">
                  <c:v>-10.557181999999999</c:v>
                </c:pt>
                <c:pt idx="96">
                  <c:v>-10.691027999999999</c:v>
                </c:pt>
                <c:pt idx="97">
                  <c:v>-10.893597</c:v>
                </c:pt>
                <c:pt idx="98">
                  <c:v>-10.826241</c:v>
                </c:pt>
                <c:pt idx="99">
                  <c:v>-10.903043</c:v>
                </c:pt>
                <c:pt idx="100">
                  <c:v>-10.897705999999999</c:v>
                </c:pt>
                <c:pt idx="101">
                  <c:v>-10.975409000000001</c:v>
                </c:pt>
                <c:pt idx="102">
                  <c:v>-11.004339</c:v>
                </c:pt>
                <c:pt idx="103">
                  <c:v>-10.966586</c:v>
                </c:pt>
                <c:pt idx="104">
                  <c:v>-10.879477</c:v>
                </c:pt>
                <c:pt idx="105">
                  <c:v>-10.8362</c:v>
                </c:pt>
                <c:pt idx="106">
                  <c:v>-10.714302999999999</c:v>
                </c:pt>
                <c:pt idx="107">
                  <c:v>-10.697960999999999</c:v>
                </c:pt>
                <c:pt idx="108">
                  <c:v>-10.657786</c:v>
                </c:pt>
                <c:pt idx="109">
                  <c:v>-10.586285</c:v>
                </c:pt>
                <c:pt idx="110">
                  <c:v>-10.649549</c:v>
                </c:pt>
                <c:pt idx="111">
                  <c:v>-10.593812</c:v>
                </c:pt>
                <c:pt idx="112">
                  <c:v>-10.693970999999999</c:v>
                </c:pt>
                <c:pt idx="113">
                  <c:v>-10.74389</c:v>
                </c:pt>
                <c:pt idx="114">
                  <c:v>-10.740627999999999</c:v>
                </c:pt>
                <c:pt idx="115">
                  <c:v>-10.828219000000001</c:v>
                </c:pt>
                <c:pt idx="116">
                  <c:v>-10.8552</c:v>
                </c:pt>
                <c:pt idx="117">
                  <c:v>-10.908588</c:v>
                </c:pt>
                <c:pt idx="118">
                  <c:v>-11.054043999999999</c:v>
                </c:pt>
                <c:pt idx="119">
                  <c:v>-11.085165</c:v>
                </c:pt>
                <c:pt idx="120">
                  <c:v>-11.099012999999999</c:v>
                </c:pt>
                <c:pt idx="121">
                  <c:v>-11.13997</c:v>
                </c:pt>
                <c:pt idx="122">
                  <c:v>-11.234502000000001</c:v>
                </c:pt>
                <c:pt idx="123">
                  <c:v>-11.387964</c:v>
                </c:pt>
                <c:pt idx="124">
                  <c:v>-11.481757999999999</c:v>
                </c:pt>
                <c:pt idx="125">
                  <c:v>-11.527191</c:v>
                </c:pt>
                <c:pt idx="126">
                  <c:v>-11.577864999999999</c:v>
                </c:pt>
                <c:pt idx="127">
                  <c:v>-11.535786999999999</c:v>
                </c:pt>
                <c:pt idx="128">
                  <c:v>-11.70337</c:v>
                </c:pt>
                <c:pt idx="129">
                  <c:v>-11.831694000000001</c:v>
                </c:pt>
                <c:pt idx="130">
                  <c:v>-11.695786</c:v>
                </c:pt>
                <c:pt idx="131">
                  <c:v>-11.763567999999999</c:v>
                </c:pt>
                <c:pt idx="132">
                  <c:v>-11.83015</c:v>
                </c:pt>
                <c:pt idx="133">
                  <c:v>-11.84451</c:v>
                </c:pt>
                <c:pt idx="134">
                  <c:v>-12.083564000000001</c:v>
                </c:pt>
                <c:pt idx="135">
                  <c:v>-12.246537</c:v>
                </c:pt>
                <c:pt idx="136">
                  <c:v>-12.312635999999999</c:v>
                </c:pt>
                <c:pt idx="137">
                  <c:v>-12.503418999999999</c:v>
                </c:pt>
                <c:pt idx="138">
                  <c:v>-13.050644</c:v>
                </c:pt>
                <c:pt idx="139">
                  <c:v>-13.688089</c:v>
                </c:pt>
                <c:pt idx="140">
                  <c:v>-14.412884999999999</c:v>
                </c:pt>
                <c:pt idx="141">
                  <c:v>-20.764731999999999</c:v>
                </c:pt>
                <c:pt idx="142">
                  <c:v>-28.436577</c:v>
                </c:pt>
                <c:pt idx="143">
                  <c:v>-26.645669999999999</c:v>
                </c:pt>
                <c:pt idx="144">
                  <c:v>-32.514628999999999</c:v>
                </c:pt>
                <c:pt idx="145">
                  <c:v>-34.394675999999997</c:v>
                </c:pt>
                <c:pt idx="146">
                  <c:v>-34.948238000000003</c:v>
                </c:pt>
                <c:pt idx="147">
                  <c:v>-35.839480999999999</c:v>
                </c:pt>
                <c:pt idx="148">
                  <c:v>-36.657555000000002</c:v>
                </c:pt>
                <c:pt idx="149">
                  <c:v>-36.795433000000003</c:v>
                </c:pt>
                <c:pt idx="150">
                  <c:v>-37.767147000000001</c:v>
                </c:pt>
                <c:pt idx="151">
                  <c:v>-38.936703000000001</c:v>
                </c:pt>
                <c:pt idx="152">
                  <c:v>-39.860824999999998</c:v>
                </c:pt>
                <c:pt idx="153">
                  <c:v>-40.320126000000002</c:v>
                </c:pt>
                <c:pt idx="154">
                  <c:v>-41.129089</c:v>
                </c:pt>
                <c:pt idx="155">
                  <c:v>-41.461554999999997</c:v>
                </c:pt>
                <c:pt idx="156">
                  <c:v>-41.632747999999999</c:v>
                </c:pt>
                <c:pt idx="157">
                  <c:v>-42.266041000000001</c:v>
                </c:pt>
                <c:pt idx="158">
                  <c:v>-43.382773999999998</c:v>
                </c:pt>
                <c:pt idx="159">
                  <c:v>-42.017006000000002</c:v>
                </c:pt>
                <c:pt idx="160">
                  <c:v>-41.391193000000001</c:v>
                </c:pt>
                <c:pt idx="161">
                  <c:v>-41.726954999999997</c:v>
                </c:pt>
                <c:pt idx="162">
                  <c:v>-41.110588</c:v>
                </c:pt>
                <c:pt idx="163">
                  <c:v>-40.269756000000001</c:v>
                </c:pt>
                <c:pt idx="164">
                  <c:v>-39.558757999999997</c:v>
                </c:pt>
                <c:pt idx="165">
                  <c:v>-38.698062999999998</c:v>
                </c:pt>
                <c:pt idx="166">
                  <c:v>-37.893959000000002</c:v>
                </c:pt>
                <c:pt idx="167">
                  <c:v>-37.639118000000003</c:v>
                </c:pt>
                <c:pt idx="168">
                  <c:v>-36.638306</c:v>
                </c:pt>
                <c:pt idx="169">
                  <c:v>-35.285809</c:v>
                </c:pt>
                <c:pt idx="170">
                  <c:v>-34.669483</c:v>
                </c:pt>
                <c:pt idx="171">
                  <c:v>-34.537726999999997</c:v>
                </c:pt>
                <c:pt idx="172">
                  <c:v>-33.101447999999998</c:v>
                </c:pt>
                <c:pt idx="173">
                  <c:v>-27.937902000000001</c:v>
                </c:pt>
                <c:pt idx="174">
                  <c:v>-25.912514000000002</c:v>
                </c:pt>
                <c:pt idx="175">
                  <c:v>-18.223528000000002</c:v>
                </c:pt>
                <c:pt idx="176">
                  <c:v>-13.722605</c:v>
                </c:pt>
                <c:pt idx="177">
                  <c:v>-15.17991</c:v>
                </c:pt>
                <c:pt idx="178">
                  <c:v>-15.278219999999999</c:v>
                </c:pt>
                <c:pt idx="179">
                  <c:v>-13.65344</c:v>
                </c:pt>
                <c:pt idx="180">
                  <c:v>-13.996039</c:v>
                </c:pt>
                <c:pt idx="181">
                  <c:v>-14.809680999999999</c:v>
                </c:pt>
                <c:pt idx="182">
                  <c:v>-16.456859999999999</c:v>
                </c:pt>
                <c:pt idx="183">
                  <c:v>-15.900316999999999</c:v>
                </c:pt>
                <c:pt idx="184">
                  <c:v>-17.009369</c:v>
                </c:pt>
                <c:pt idx="185">
                  <c:v>-17.787409</c:v>
                </c:pt>
                <c:pt idx="186">
                  <c:v>-19.217852000000001</c:v>
                </c:pt>
                <c:pt idx="187">
                  <c:v>-24.167280000000002</c:v>
                </c:pt>
                <c:pt idx="188">
                  <c:v>-26.001927999999999</c:v>
                </c:pt>
                <c:pt idx="189">
                  <c:v>-24.396602999999999</c:v>
                </c:pt>
                <c:pt idx="190">
                  <c:v>-26.766960000000001</c:v>
                </c:pt>
                <c:pt idx="191">
                  <c:v>-24.766290999999999</c:v>
                </c:pt>
                <c:pt idx="192">
                  <c:v>-21.59956</c:v>
                </c:pt>
                <c:pt idx="193">
                  <c:v>-21.920666000000001</c:v>
                </c:pt>
                <c:pt idx="194">
                  <c:v>-23.235077</c:v>
                </c:pt>
                <c:pt idx="195">
                  <c:v>-23.770209999999999</c:v>
                </c:pt>
                <c:pt idx="196">
                  <c:v>-24.941137000000001</c:v>
                </c:pt>
                <c:pt idx="197">
                  <c:v>-26.427671</c:v>
                </c:pt>
                <c:pt idx="198">
                  <c:v>-28.384437999999999</c:v>
                </c:pt>
                <c:pt idx="199">
                  <c:v>-30.117483</c:v>
                </c:pt>
                <c:pt idx="200">
                  <c:v>-33.643974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DE-46B3-8F8D-0691452F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2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1.5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222010833882646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1.5GHz IF'!$F$2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IF'!$F$5:$F$205</c:f>
              <c:numCache>
                <c:formatCode>General</c:formatCode>
                <c:ptCount val="201"/>
                <c:pt idx="0">
                  <c:v>-54.359188000000003</c:v>
                </c:pt>
                <c:pt idx="1">
                  <c:v>-48.548999999999999</c:v>
                </c:pt>
                <c:pt idx="2">
                  <c:v>-44.036887999999998</c:v>
                </c:pt>
                <c:pt idx="3">
                  <c:v>-39.894011999999996</c:v>
                </c:pt>
                <c:pt idx="4">
                  <c:v>-36.837299000000002</c:v>
                </c:pt>
                <c:pt idx="5">
                  <c:v>-34.627040999999998</c:v>
                </c:pt>
                <c:pt idx="6">
                  <c:v>-32.749538000000001</c:v>
                </c:pt>
                <c:pt idx="7">
                  <c:v>-30.954547999999999</c:v>
                </c:pt>
                <c:pt idx="8">
                  <c:v>-29.733409999999999</c:v>
                </c:pt>
                <c:pt idx="9">
                  <c:v>-28.336119</c:v>
                </c:pt>
                <c:pt idx="10">
                  <c:v>-26.849318</c:v>
                </c:pt>
                <c:pt idx="11">
                  <c:v>-25.491215</c:v>
                </c:pt>
                <c:pt idx="12">
                  <c:v>-23.992065</c:v>
                </c:pt>
                <c:pt idx="13">
                  <c:v>-22.416322999999998</c:v>
                </c:pt>
                <c:pt idx="14">
                  <c:v>-20.334109999999999</c:v>
                </c:pt>
                <c:pt idx="15">
                  <c:v>-18.736180999999998</c:v>
                </c:pt>
                <c:pt idx="16">
                  <c:v>-16.592061999999999</c:v>
                </c:pt>
                <c:pt idx="17">
                  <c:v>-14.901866</c:v>
                </c:pt>
                <c:pt idx="18">
                  <c:v>-13.313848</c:v>
                </c:pt>
                <c:pt idx="19">
                  <c:v>-11.472623</c:v>
                </c:pt>
                <c:pt idx="20">
                  <c:v>-9.7451247999999993</c:v>
                </c:pt>
                <c:pt idx="21">
                  <c:v>-8.4830760999999999</c:v>
                </c:pt>
                <c:pt idx="22">
                  <c:v>-7.7896751999999996</c:v>
                </c:pt>
                <c:pt idx="23">
                  <c:v>-7.3254232000000004</c:v>
                </c:pt>
                <c:pt idx="24">
                  <c:v>-6.9590591999999996</c:v>
                </c:pt>
                <c:pt idx="25">
                  <c:v>-6.8860387999999997</c:v>
                </c:pt>
                <c:pt idx="26">
                  <c:v>-6.7719154000000001</c:v>
                </c:pt>
                <c:pt idx="27">
                  <c:v>-6.8658308999999997</c:v>
                </c:pt>
                <c:pt idx="28">
                  <c:v>-7.0761409000000004</c:v>
                </c:pt>
                <c:pt idx="29">
                  <c:v>-7.2693500999999996</c:v>
                </c:pt>
                <c:pt idx="30">
                  <c:v>-7.4480553</c:v>
                </c:pt>
                <c:pt idx="31">
                  <c:v>-7.4694117999999996</c:v>
                </c:pt>
                <c:pt idx="32">
                  <c:v>-7.5907359000000003</c:v>
                </c:pt>
                <c:pt idx="33">
                  <c:v>-7.5801677999999999</c:v>
                </c:pt>
                <c:pt idx="34">
                  <c:v>-7.6477503999999996</c:v>
                </c:pt>
                <c:pt idx="35">
                  <c:v>-7.7290558999999996</c:v>
                </c:pt>
                <c:pt idx="36">
                  <c:v>-7.7627005999999996</c:v>
                </c:pt>
                <c:pt idx="37">
                  <c:v>-7.7708162999999999</c:v>
                </c:pt>
                <c:pt idx="38">
                  <c:v>-7.8270426000000004</c:v>
                </c:pt>
                <c:pt idx="39">
                  <c:v>-7.8646083000000004</c:v>
                </c:pt>
                <c:pt idx="40">
                  <c:v>-7.9124160000000003</c:v>
                </c:pt>
                <c:pt idx="41">
                  <c:v>-7.9321704000000004</c:v>
                </c:pt>
                <c:pt idx="42">
                  <c:v>-7.8980465000000004</c:v>
                </c:pt>
                <c:pt idx="43">
                  <c:v>-7.7292204</c:v>
                </c:pt>
                <c:pt idx="44">
                  <c:v>-7.6266017000000002</c:v>
                </c:pt>
                <c:pt idx="45">
                  <c:v>-7.6547631999999997</c:v>
                </c:pt>
                <c:pt idx="46">
                  <c:v>-7.6618728999999997</c:v>
                </c:pt>
                <c:pt idx="47">
                  <c:v>-7.7372316999999997</c:v>
                </c:pt>
                <c:pt idx="48">
                  <c:v>-7.7803183000000002</c:v>
                </c:pt>
                <c:pt idx="49">
                  <c:v>-7.6177362999999998</c:v>
                </c:pt>
                <c:pt idx="50">
                  <c:v>-7.5272169</c:v>
                </c:pt>
                <c:pt idx="51">
                  <c:v>-7.5215807000000003</c:v>
                </c:pt>
                <c:pt idx="52">
                  <c:v>-7.6118321</c:v>
                </c:pt>
                <c:pt idx="53">
                  <c:v>-7.6387792000000001</c:v>
                </c:pt>
                <c:pt idx="54">
                  <c:v>-7.7095852000000002</c:v>
                </c:pt>
                <c:pt idx="55">
                  <c:v>-7.8351793000000001</c:v>
                </c:pt>
                <c:pt idx="56">
                  <c:v>-7.8389378000000001</c:v>
                </c:pt>
                <c:pt idx="57">
                  <c:v>-8.0021810999999996</c:v>
                </c:pt>
                <c:pt idx="58">
                  <c:v>-8.1371316999999994</c:v>
                </c:pt>
                <c:pt idx="59">
                  <c:v>-8.0296593000000005</c:v>
                </c:pt>
                <c:pt idx="60">
                  <c:v>-8.1131791999999994</c:v>
                </c:pt>
                <c:pt idx="61">
                  <c:v>-8.1767187000000003</c:v>
                </c:pt>
                <c:pt idx="62">
                  <c:v>-8.2853966000000003</c:v>
                </c:pt>
                <c:pt idx="63">
                  <c:v>-8.3628225</c:v>
                </c:pt>
                <c:pt idx="64">
                  <c:v>-8.3494854000000007</c:v>
                </c:pt>
                <c:pt idx="65">
                  <c:v>-8.3639755000000005</c:v>
                </c:pt>
                <c:pt idx="66">
                  <c:v>-8.3120975000000001</c:v>
                </c:pt>
                <c:pt idx="67">
                  <c:v>-8.3649138999999995</c:v>
                </c:pt>
                <c:pt idx="68">
                  <c:v>-8.4476356999999993</c:v>
                </c:pt>
                <c:pt idx="69">
                  <c:v>-8.4890919</c:v>
                </c:pt>
                <c:pt idx="70">
                  <c:v>-8.5061665000000009</c:v>
                </c:pt>
                <c:pt idx="71">
                  <c:v>-8.4339943000000002</c:v>
                </c:pt>
                <c:pt idx="72">
                  <c:v>-8.4464865000000007</c:v>
                </c:pt>
                <c:pt idx="73">
                  <c:v>-8.4507036000000006</c:v>
                </c:pt>
                <c:pt idx="74">
                  <c:v>-8.4996928999999994</c:v>
                </c:pt>
                <c:pt idx="75">
                  <c:v>-8.4756459999999993</c:v>
                </c:pt>
                <c:pt idx="76">
                  <c:v>-8.3351641000000001</c:v>
                </c:pt>
                <c:pt idx="77">
                  <c:v>-8.3315935000000003</c:v>
                </c:pt>
                <c:pt idx="78">
                  <c:v>-8.3407040000000006</c:v>
                </c:pt>
                <c:pt idx="79">
                  <c:v>-8.3720779000000007</c:v>
                </c:pt>
                <c:pt idx="80">
                  <c:v>-8.3162126999999995</c:v>
                </c:pt>
                <c:pt idx="81">
                  <c:v>-8.2766360999999993</c:v>
                </c:pt>
                <c:pt idx="82">
                  <c:v>-8.2120046999999996</c:v>
                </c:pt>
                <c:pt idx="83">
                  <c:v>-8.1647692000000003</c:v>
                </c:pt>
                <c:pt idx="84">
                  <c:v>-8.1744880999999996</c:v>
                </c:pt>
                <c:pt idx="85">
                  <c:v>-8.1058865000000004</c:v>
                </c:pt>
                <c:pt idx="86">
                  <c:v>-8.1128931000000009</c:v>
                </c:pt>
                <c:pt idx="87">
                  <c:v>-8.1060762000000004</c:v>
                </c:pt>
                <c:pt idx="88">
                  <c:v>-8.1009922000000003</c:v>
                </c:pt>
                <c:pt idx="89">
                  <c:v>-8.0990933999999992</c:v>
                </c:pt>
                <c:pt idx="90">
                  <c:v>-8.1531714999999991</c:v>
                </c:pt>
                <c:pt idx="91">
                  <c:v>-8.2219943999999998</c:v>
                </c:pt>
                <c:pt idx="92">
                  <c:v>-8.2563294999999997</c:v>
                </c:pt>
                <c:pt idx="93">
                  <c:v>-8.4008064000000005</c:v>
                </c:pt>
                <c:pt idx="94">
                  <c:v>-8.6113500999999992</c:v>
                </c:pt>
                <c:pt idx="95">
                  <c:v>-8.8428296999999993</c:v>
                </c:pt>
                <c:pt idx="96">
                  <c:v>-8.9867372999999997</c:v>
                </c:pt>
                <c:pt idx="97">
                  <c:v>-9.1149091999999996</c:v>
                </c:pt>
                <c:pt idx="98">
                  <c:v>-9.2306013</c:v>
                </c:pt>
                <c:pt idx="99">
                  <c:v>-9.1545342999999999</c:v>
                </c:pt>
                <c:pt idx="100">
                  <c:v>-9.2499932999999999</c:v>
                </c:pt>
                <c:pt idx="101">
                  <c:v>-9.3686618999999993</c:v>
                </c:pt>
                <c:pt idx="102">
                  <c:v>-9.3143635000000007</c:v>
                </c:pt>
                <c:pt idx="103">
                  <c:v>-9.3317308000000008</c:v>
                </c:pt>
                <c:pt idx="104">
                  <c:v>-9.3164425000000008</c:v>
                </c:pt>
                <c:pt idx="105">
                  <c:v>-9.2587852000000002</c:v>
                </c:pt>
                <c:pt idx="106">
                  <c:v>-9.3570870999999993</c:v>
                </c:pt>
                <c:pt idx="107">
                  <c:v>-9.4101324000000002</c:v>
                </c:pt>
                <c:pt idx="108">
                  <c:v>-9.3004826999999999</c:v>
                </c:pt>
                <c:pt idx="109">
                  <c:v>-9.2484713000000003</c:v>
                </c:pt>
                <c:pt idx="110">
                  <c:v>-9.2570429000000001</c:v>
                </c:pt>
                <c:pt idx="111">
                  <c:v>-9.2003497999999997</c:v>
                </c:pt>
                <c:pt idx="112">
                  <c:v>-9.1074933999999992</c:v>
                </c:pt>
                <c:pt idx="113">
                  <c:v>-9.0841750999999995</c:v>
                </c:pt>
                <c:pt idx="114">
                  <c:v>-9.0026235999999997</c:v>
                </c:pt>
                <c:pt idx="115">
                  <c:v>-8.9170646999999992</c:v>
                </c:pt>
                <c:pt idx="116">
                  <c:v>-8.9523343999999998</c:v>
                </c:pt>
                <c:pt idx="117">
                  <c:v>-8.9726438999999996</c:v>
                </c:pt>
                <c:pt idx="118">
                  <c:v>-8.9738216000000008</c:v>
                </c:pt>
                <c:pt idx="119">
                  <c:v>-9.0105515</c:v>
                </c:pt>
                <c:pt idx="120">
                  <c:v>-9.0298680999999998</c:v>
                </c:pt>
                <c:pt idx="121">
                  <c:v>-9.0126399999999993</c:v>
                </c:pt>
                <c:pt idx="122">
                  <c:v>-8.9941969000000004</c:v>
                </c:pt>
                <c:pt idx="123">
                  <c:v>-9.0743504000000001</c:v>
                </c:pt>
                <c:pt idx="124">
                  <c:v>-9.0680943000000003</c:v>
                </c:pt>
                <c:pt idx="125">
                  <c:v>-9.0243710999999998</c:v>
                </c:pt>
                <c:pt idx="126">
                  <c:v>-9.0578488999999998</c:v>
                </c:pt>
                <c:pt idx="127">
                  <c:v>-9.0466794999999998</c:v>
                </c:pt>
                <c:pt idx="128">
                  <c:v>-9.0611992000000008</c:v>
                </c:pt>
                <c:pt idx="129">
                  <c:v>-9.0563040000000008</c:v>
                </c:pt>
                <c:pt idx="130">
                  <c:v>-9.0580864000000005</c:v>
                </c:pt>
                <c:pt idx="131">
                  <c:v>-9.0804243000000007</c:v>
                </c:pt>
                <c:pt idx="132">
                  <c:v>-9.0844059000000001</c:v>
                </c:pt>
                <c:pt idx="133">
                  <c:v>-9.0638112999999993</c:v>
                </c:pt>
                <c:pt idx="134">
                  <c:v>-9.0524310999999997</c:v>
                </c:pt>
                <c:pt idx="135">
                  <c:v>-9.0664539000000008</c:v>
                </c:pt>
                <c:pt idx="136">
                  <c:v>-9.0460930000000008</c:v>
                </c:pt>
                <c:pt idx="137">
                  <c:v>-9.0717897000000001</c:v>
                </c:pt>
                <c:pt idx="138">
                  <c:v>-9.0881127999999993</c:v>
                </c:pt>
                <c:pt idx="139">
                  <c:v>-9.0787610999999995</c:v>
                </c:pt>
                <c:pt idx="140">
                  <c:v>-9.1662397000000002</c:v>
                </c:pt>
                <c:pt idx="141">
                  <c:v>-9.2189940999999997</c:v>
                </c:pt>
                <c:pt idx="142">
                  <c:v>-9.3183594000000003</c:v>
                </c:pt>
                <c:pt idx="143">
                  <c:v>-9.404439</c:v>
                </c:pt>
                <c:pt idx="144">
                  <c:v>-9.5011548999999995</c:v>
                </c:pt>
                <c:pt idx="145">
                  <c:v>-9.6918354000000004</c:v>
                </c:pt>
                <c:pt idx="146">
                  <c:v>-9.8715066999999994</c:v>
                </c:pt>
                <c:pt idx="147">
                  <c:v>-10.083304</c:v>
                </c:pt>
                <c:pt idx="148">
                  <c:v>-10.317507000000001</c:v>
                </c:pt>
                <c:pt idx="149">
                  <c:v>-10.570577999999999</c:v>
                </c:pt>
                <c:pt idx="150">
                  <c:v>-10.864269</c:v>
                </c:pt>
                <c:pt idx="151">
                  <c:v>-11.235927999999999</c:v>
                </c:pt>
                <c:pt idx="152">
                  <c:v>-11.617929</c:v>
                </c:pt>
                <c:pt idx="153">
                  <c:v>-11.985675000000001</c:v>
                </c:pt>
                <c:pt idx="154">
                  <c:v>-12.373784000000001</c:v>
                </c:pt>
                <c:pt idx="155">
                  <c:v>-12.826209</c:v>
                </c:pt>
                <c:pt idx="156">
                  <c:v>-13.313783000000001</c:v>
                </c:pt>
                <c:pt idx="157">
                  <c:v>-13.859743</c:v>
                </c:pt>
                <c:pt idx="158">
                  <c:v>-14.52875</c:v>
                </c:pt>
                <c:pt idx="159">
                  <c:v>-15.116714</c:v>
                </c:pt>
                <c:pt idx="160">
                  <c:v>-15.805573000000001</c:v>
                </c:pt>
                <c:pt idx="161">
                  <c:v>-16.779223999999999</c:v>
                </c:pt>
                <c:pt idx="162">
                  <c:v>-17.931328000000001</c:v>
                </c:pt>
                <c:pt idx="163">
                  <c:v>-19.496753999999999</c:v>
                </c:pt>
                <c:pt idx="164">
                  <c:v>-20.645002000000002</c:v>
                </c:pt>
                <c:pt idx="165">
                  <c:v>-21.392894999999999</c:v>
                </c:pt>
                <c:pt idx="166">
                  <c:v>-22.180741999999999</c:v>
                </c:pt>
                <c:pt idx="167">
                  <c:v>-22.957160999999999</c:v>
                </c:pt>
                <c:pt idx="168">
                  <c:v>-23.705846999999999</c:v>
                </c:pt>
                <c:pt idx="169">
                  <c:v>-24.442039000000001</c:v>
                </c:pt>
                <c:pt idx="170">
                  <c:v>-25.375102999999999</c:v>
                </c:pt>
                <c:pt idx="171">
                  <c:v>-26.651007</c:v>
                </c:pt>
                <c:pt idx="172">
                  <c:v>-28.6709</c:v>
                </c:pt>
                <c:pt idx="173">
                  <c:v>-30.926608999999999</c:v>
                </c:pt>
                <c:pt idx="174">
                  <c:v>-35.714970000000001</c:v>
                </c:pt>
                <c:pt idx="175">
                  <c:v>-46.908562000000003</c:v>
                </c:pt>
                <c:pt idx="176">
                  <c:v>-50.454937000000001</c:v>
                </c:pt>
                <c:pt idx="177">
                  <c:v>-52.023868999999998</c:v>
                </c:pt>
                <c:pt idx="178">
                  <c:v>-54.083778000000002</c:v>
                </c:pt>
                <c:pt idx="179">
                  <c:v>-53.939022000000001</c:v>
                </c:pt>
                <c:pt idx="180">
                  <c:v>-54.455120000000001</c:v>
                </c:pt>
                <c:pt idx="181">
                  <c:v>-55.951210000000003</c:v>
                </c:pt>
                <c:pt idx="182">
                  <c:v>-56.695456999999998</c:v>
                </c:pt>
                <c:pt idx="183">
                  <c:v>-56.064121</c:v>
                </c:pt>
                <c:pt idx="184">
                  <c:v>-55.763317000000001</c:v>
                </c:pt>
                <c:pt idx="185">
                  <c:v>-56.698208000000001</c:v>
                </c:pt>
                <c:pt idx="186">
                  <c:v>-55.888252000000001</c:v>
                </c:pt>
                <c:pt idx="187">
                  <c:v>-55.388694999999998</c:v>
                </c:pt>
                <c:pt idx="188">
                  <c:v>-55.11974</c:v>
                </c:pt>
                <c:pt idx="189">
                  <c:v>-52.998451000000003</c:v>
                </c:pt>
                <c:pt idx="190">
                  <c:v>-51.003917999999999</c:v>
                </c:pt>
                <c:pt idx="191">
                  <c:v>-50.010513000000003</c:v>
                </c:pt>
                <c:pt idx="192">
                  <c:v>-48.448386999999997</c:v>
                </c:pt>
                <c:pt idx="193">
                  <c:v>-46.627803999999998</c:v>
                </c:pt>
                <c:pt idx="194">
                  <c:v>-46.014805000000003</c:v>
                </c:pt>
                <c:pt idx="195">
                  <c:v>-45.014277999999997</c:v>
                </c:pt>
                <c:pt idx="196">
                  <c:v>-44.017921000000001</c:v>
                </c:pt>
                <c:pt idx="197">
                  <c:v>-44.082329000000001</c:v>
                </c:pt>
                <c:pt idx="198">
                  <c:v>-43.361263000000001</c:v>
                </c:pt>
                <c:pt idx="199">
                  <c:v>-43.082400999999997</c:v>
                </c:pt>
                <c:pt idx="200">
                  <c:v>-43.253543999999998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3A-47A1-B70D-E8E248297017}"/>
            </c:ext>
          </c:extLst>
        </c:ser>
        <c:ser>
          <c:idx val="2"/>
          <c:order val="1"/>
          <c:tx>
            <c:strRef>
              <c:f>'CLvsLO 1.5GHz IF'!$G$2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IF'!$G$5:$G$205</c:f>
              <c:numCache>
                <c:formatCode>General</c:formatCode>
                <c:ptCount val="201"/>
                <c:pt idx="0">
                  <c:v>-55.064835000000002</c:v>
                </c:pt>
                <c:pt idx="1">
                  <c:v>-50.155106000000004</c:v>
                </c:pt>
                <c:pt idx="2">
                  <c:v>-45.301090000000002</c:v>
                </c:pt>
                <c:pt idx="3">
                  <c:v>-40.553702999999999</c:v>
                </c:pt>
                <c:pt idx="4">
                  <c:v>-37.54636</c:v>
                </c:pt>
                <c:pt idx="5">
                  <c:v>-35.272086999999999</c:v>
                </c:pt>
                <c:pt idx="6">
                  <c:v>-33.254233999999997</c:v>
                </c:pt>
                <c:pt idx="7">
                  <c:v>-31.561008000000001</c:v>
                </c:pt>
                <c:pt idx="8">
                  <c:v>-30.359762</c:v>
                </c:pt>
                <c:pt idx="9">
                  <c:v>-29.049455999999999</c:v>
                </c:pt>
                <c:pt idx="10">
                  <c:v>-27.682714000000001</c:v>
                </c:pt>
                <c:pt idx="11">
                  <c:v>-26.454082</c:v>
                </c:pt>
                <c:pt idx="12">
                  <c:v>-24.965664</c:v>
                </c:pt>
                <c:pt idx="13">
                  <c:v>-23.470797000000001</c:v>
                </c:pt>
                <c:pt idx="14">
                  <c:v>-21.345205</c:v>
                </c:pt>
                <c:pt idx="15">
                  <c:v>-19.749722999999999</c:v>
                </c:pt>
                <c:pt idx="16">
                  <c:v>-17.513489</c:v>
                </c:pt>
                <c:pt idx="17">
                  <c:v>-15.642439</c:v>
                </c:pt>
                <c:pt idx="18">
                  <c:v>-13.938682</c:v>
                </c:pt>
                <c:pt idx="19">
                  <c:v>-12.025907999999999</c:v>
                </c:pt>
                <c:pt idx="20">
                  <c:v>-10.152511000000001</c:v>
                </c:pt>
                <c:pt idx="21">
                  <c:v>-8.8022585000000007</c:v>
                </c:pt>
                <c:pt idx="22">
                  <c:v>-8.0945558999999996</c:v>
                </c:pt>
                <c:pt idx="23">
                  <c:v>-7.5778790000000003</c:v>
                </c:pt>
                <c:pt idx="24">
                  <c:v>-7.1552892000000003</c:v>
                </c:pt>
                <c:pt idx="25">
                  <c:v>-7.0330868000000004</c:v>
                </c:pt>
                <c:pt idx="26">
                  <c:v>-6.8698864000000004</c:v>
                </c:pt>
                <c:pt idx="27">
                  <c:v>-6.9604716</c:v>
                </c:pt>
                <c:pt idx="28">
                  <c:v>-7.1744671000000002</c:v>
                </c:pt>
                <c:pt idx="29">
                  <c:v>-7.4115992000000004</c:v>
                </c:pt>
                <c:pt idx="30">
                  <c:v>-7.5724206000000001</c:v>
                </c:pt>
                <c:pt idx="31">
                  <c:v>-7.6046218999999997</c:v>
                </c:pt>
                <c:pt idx="32">
                  <c:v>-7.6806888999999998</c:v>
                </c:pt>
                <c:pt idx="33">
                  <c:v>-7.6604209000000001</c:v>
                </c:pt>
                <c:pt idx="34">
                  <c:v>-7.7295765999999997</c:v>
                </c:pt>
                <c:pt idx="35">
                  <c:v>-7.844233</c:v>
                </c:pt>
                <c:pt idx="36">
                  <c:v>-7.8856640000000002</c:v>
                </c:pt>
                <c:pt idx="37">
                  <c:v>-7.8889284000000002</c:v>
                </c:pt>
                <c:pt idx="38">
                  <c:v>-7.8872399</c:v>
                </c:pt>
                <c:pt idx="39">
                  <c:v>-7.8971353000000004</c:v>
                </c:pt>
                <c:pt idx="40">
                  <c:v>-7.9175873000000001</c:v>
                </c:pt>
                <c:pt idx="41">
                  <c:v>-7.9439191999999998</c:v>
                </c:pt>
                <c:pt idx="42">
                  <c:v>-7.9321938000000003</c:v>
                </c:pt>
                <c:pt idx="43">
                  <c:v>-7.7543416000000001</c:v>
                </c:pt>
                <c:pt idx="44">
                  <c:v>-7.7029638</c:v>
                </c:pt>
                <c:pt idx="45">
                  <c:v>-7.78965</c:v>
                </c:pt>
                <c:pt idx="46">
                  <c:v>-7.8440441999999999</c:v>
                </c:pt>
                <c:pt idx="47">
                  <c:v>-7.9224224000000003</c:v>
                </c:pt>
                <c:pt idx="48">
                  <c:v>-7.9566622000000002</c:v>
                </c:pt>
                <c:pt idx="49">
                  <c:v>-7.7914877000000002</c:v>
                </c:pt>
                <c:pt idx="50">
                  <c:v>-7.6971803000000003</c:v>
                </c:pt>
                <c:pt idx="51">
                  <c:v>-7.7438231000000002</c:v>
                </c:pt>
                <c:pt idx="52">
                  <c:v>-8.0308341999999993</c:v>
                </c:pt>
                <c:pt idx="53">
                  <c:v>-8.1484612999999992</c:v>
                </c:pt>
                <c:pt idx="54">
                  <c:v>-8.2352524000000003</c:v>
                </c:pt>
                <c:pt idx="55">
                  <c:v>-8.4291668000000008</c:v>
                </c:pt>
                <c:pt idx="56">
                  <c:v>-8.4700193000000006</c:v>
                </c:pt>
                <c:pt idx="57">
                  <c:v>-8.666995</c:v>
                </c:pt>
                <c:pt idx="58">
                  <c:v>-8.7767877999999993</c:v>
                </c:pt>
                <c:pt idx="59">
                  <c:v>-8.6722374000000002</c:v>
                </c:pt>
                <c:pt idx="60">
                  <c:v>-8.7636918999999995</c:v>
                </c:pt>
                <c:pt idx="61">
                  <c:v>-8.7836361000000007</c:v>
                </c:pt>
                <c:pt idx="62">
                  <c:v>-8.8603468000000003</c:v>
                </c:pt>
                <c:pt idx="63">
                  <c:v>-8.8920697999999998</c:v>
                </c:pt>
                <c:pt idx="64">
                  <c:v>-8.8347072999999998</c:v>
                </c:pt>
                <c:pt idx="65">
                  <c:v>-8.8859891999999991</c:v>
                </c:pt>
                <c:pt idx="66">
                  <c:v>-8.8037386000000009</c:v>
                </c:pt>
                <c:pt idx="67">
                  <c:v>-8.8119469000000006</c:v>
                </c:pt>
                <c:pt idx="68">
                  <c:v>-8.9319667999999997</c:v>
                </c:pt>
                <c:pt idx="69">
                  <c:v>-9.0018128999999991</c:v>
                </c:pt>
                <c:pt idx="70">
                  <c:v>-8.9846562999999993</c:v>
                </c:pt>
                <c:pt idx="71">
                  <c:v>-8.9074182999999998</c:v>
                </c:pt>
                <c:pt idx="72">
                  <c:v>-8.8664769999999997</c:v>
                </c:pt>
                <c:pt idx="73">
                  <c:v>-8.8731708999999999</c:v>
                </c:pt>
                <c:pt idx="74">
                  <c:v>-9.0432281000000003</c:v>
                </c:pt>
                <c:pt idx="75">
                  <c:v>-9.0389023000000002</c:v>
                </c:pt>
                <c:pt idx="76">
                  <c:v>-8.8165607000000001</c:v>
                </c:pt>
                <c:pt idx="77">
                  <c:v>-8.7935972000000007</c:v>
                </c:pt>
                <c:pt idx="78">
                  <c:v>-8.9472628000000007</c:v>
                </c:pt>
                <c:pt idx="79">
                  <c:v>-9.0551166999999992</c:v>
                </c:pt>
                <c:pt idx="80">
                  <c:v>-8.8848094999999994</c:v>
                </c:pt>
                <c:pt idx="81">
                  <c:v>-8.8824138999999995</c:v>
                </c:pt>
                <c:pt idx="82">
                  <c:v>-8.8260392999999997</c:v>
                </c:pt>
                <c:pt idx="83">
                  <c:v>-8.8127680000000002</c:v>
                </c:pt>
                <c:pt idx="84">
                  <c:v>-8.9850025000000002</c:v>
                </c:pt>
                <c:pt idx="85">
                  <c:v>-8.8089600000000008</c:v>
                </c:pt>
                <c:pt idx="86">
                  <c:v>-8.7418403999999992</c:v>
                </c:pt>
                <c:pt idx="87">
                  <c:v>-8.8184222999999999</c:v>
                </c:pt>
                <c:pt idx="88">
                  <c:v>-8.8500613999999995</c:v>
                </c:pt>
                <c:pt idx="89">
                  <c:v>-8.8162202999999995</c:v>
                </c:pt>
                <c:pt idx="90">
                  <c:v>-8.9712820000000004</c:v>
                </c:pt>
                <c:pt idx="91">
                  <c:v>-9.0696192</c:v>
                </c:pt>
                <c:pt idx="92">
                  <c:v>-8.9851933000000006</c:v>
                </c:pt>
                <c:pt idx="93">
                  <c:v>-9.1506004000000001</c:v>
                </c:pt>
                <c:pt idx="94">
                  <c:v>-9.4767828000000005</c:v>
                </c:pt>
                <c:pt idx="95">
                  <c:v>-9.7358761000000005</c:v>
                </c:pt>
                <c:pt idx="96">
                  <c:v>-9.8291787999999993</c:v>
                </c:pt>
                <c:pt idx="97">
                  <c:v>-10.002972</c:v>
                </c:pt>
                <c:pt idx="98">
                  <c:v>-10.098636000000001</c:v>
                </c:pt>
                <c:pt idx="99">
                  <c:v>-9.9137087000000008</c:v>
                </c:pt>
                <c:pt idx="100">
                  <c:v>-10.109574</c:v>
                </c:pt>
                <c:pt idx="101">
                  <c:v>-10.263882000000001</c:v>
                </c:pt>
                <c:pt idx="102">
                  <c:v>-10.076136</c:v>
                </c:pt>
                <c:pt idx="103">
                  <c:v>-10.157802999999999</c:v>
                </c:pt>
                <c:pt idx="104">
                  <c:v>-10.197742</c:v>
                </c:pt>
                <c:pt idx="105">
                  <c:v>-9.9933186000000003</c:v>
                </c:pt>
                <c:pt idx="106">
                  <c:v>-10.130169</c:v>
                </c:pt>
                <c:pt idx="107">
                  <c:v>-10.326777</c:v>
                </c:pt>
                <c:pt idx="108">
                  <c:v>-10.063580999999999</c:v>
                </c:pt>
                <c:pt idx="109">
                  <c:v>-9.8994055000000003</c:v>
                </c:pt>
                <c:pt idx="110">
                  <c:v>-10.052611000000001</c:v>
                </c:pt>
                <c:pt idx="111">
                  <c:v>-9.9616898999999997</c:v>
                </c:pt>
                <c:pt idx="112">
                  <c:v>-9.7534913999999997</c:v>
                </c:pt>
                <c:pt idx="113">
                  <c:v>-9.8306769999999997</c:v>
                </c:pt>
                <c:pt idx="114">
                  <c:v>-9.7838639999999995</c:v>
                </c:pt>
                <c:pt idx="115">
                  <c:v>-9.6590489999999996</c:v>
                </c:pt>
                <c:pt idx="116">
                  <c:v>-9.7688798999999999</c:v>
                </c:pt>
                <c:pt idx="117">
                  <c:v>-9.7810039999999994</c:v>
                </c:pt>
                <c:pt idx="118">
                  <c:v>-9.7402964000000001</c:v>
                </c:pt>
                <c:pt idx="119">
                  <c:v>-9.7682017999999999</c:v>
                </c:pt>
                <c:pt idx="120">
                  <c:v>-9.7799358000000005</c:v>
                </c:pt>
                <c:pt idx="121">
                  <c:v>-9.6698275000000002</c:v>
                </c:pt>
                <c:pt idx="122">
                  <c:v>-9.6024274999999992</c:v>
                </c:pt>
                <c:pt idx="123">
                  <c:v>-9.6997117999999993</c:v>
                </c:pt>
                <c:pt idx="124">
                  <c:v>-9.6283922000000004</c:v>
                </c:pt>
                <c:pt idx="125">
                  <c:v>-9.5313864000000006</c:v>
                </c:pt>
                <c:pt idx="126">
                  <c:v>-9.5948867999999994</c:v>
                </c:pt>
                <c:pt idx="127">
                  <c:v>-9.5546407999999996</c:v>
                </c:pt>
                <c:pt idx="128">
                  <c:v>-9.4913825999999997</c:v>
                </c:pt>
                <c:pt idx="129">
                  <c:v>-9.4795551000000007</c:v>
                </c:pt>
                <c:pt idx="130">
                  <c:v>-9.4501723999999996</c:v>
                </c:pt>
                <c:pt idx="131">
                  <c:v>-9.4220694999999992</c:v>
                </c:pt>
                <c:pt idx="132">
                  <c:v>-9.4275961000000006</c:v>
                </c:pt>
                <c:pt idx="133">
                  <c:v>-9.3735075000000005</c:v>
                </c:pt>
                <c:pt idx="134">
                  <c:v>-9.3364533999999999</c:v>
                </c:pt>
                <c:pt idx="135">
                  <c:v>-9.3378592000000005</c:v>
                </c:pt>
                <c:pt idx="136">
                  <c:v>-9.3097668000000002</c:v>
                </c:pt>
                <c:pt idx="137">
                  <c:v>-9.3109397999999999</c:v>
                </c:pt>
                <c:pt idx="138">
                  <c:v>-9.3036785000000002</c:v>
                </c:pt>
                <c:pt idx="139">
                  <c:v>-9.2998533000000005</c:v>
                </c:pt>
                <c:pt idx="140">
                  <c:v>-9.3556203999999994</c:v>
                </c:pt>
                <c:pt idx="141">
                  <c:v>-9.4035416000000005</c:v>
                </c:pt>
                <c:pt idx="142">
                  <c:v>-9.5070180999999998</c:v>
                </c:pt>
                <c:pt idx="143">
                  <c:v>-9.5649642999999998</c:v>
                </c:pt>
                <c:pt idx="144">
                  <c:v>-9.6451978999999994</c:v>
                </c:pt>
                <c:pt idx="145">
                  <c:v>-9.8392572000000005</c:v>
                </c:pt>
                <c:pt idx="146">
                  <c:v>-10.009429000000001</c:v>
                </c:pt>
                <c:pt idx="147">
                  <c:v>-10.216722000000001</c:v>
                </c:pt>
                <c:pt idx="148">
                  <c:v>-10.473827</c:v>
                </c:pt>
                <c:pt idx="149">
                  <c:v>-10.708477999999999</c:v>
                </c:pt>
                <c:pt idx="150">
                  <c:v>-11.014229</c:v>
                </c:pt>
                <c:pt idx="151">
                  <c:v>-11.414279000000001</c:v>
                </c:pt>
                <c:pt idx="152">
                  <c:v>-11.814181</c:v>
                </c:pt>
                <c:pt idx="153">
                  <c:v>-12.220770999999999</c:v>
                </c:pt>
                <c:pt idx="154">
                  <c:v>-12.647031999999999</c:v>
                </c:pt>
                <c:pt idx="155">
                  <c:v>-13.176292999999999</c:v>
                </c:pt>
                <c:pt idx="156">
                  <c:v>-13.738479</c:v>
                </c:pt>
                <c:pt idx="157">
                  <c:v>-14.427367</c:v>
                </c:pt>
                <c:pt idx="158">
                  <c:v>-15.419722</c:v>
                </c:pt>
                <c:pt idx="159">
                  <c:v>-16.165272000000002</c:v>
                </c:pt>
                <c:pt idx="160">
                  <c:v>-17.191267</c:v>
                </c:pt>
                <c:pt idx="161">
                  <c:v>-18.956372999999999</c:v>
                </c:pt>
                <c:pt idx="162">
                  <c:v>-20.520889</c:v>
                </c:pt>
                <c:pt idx="163">
                  <c:v>-21.695328</c:v>
                </c:pt>
                <c:pt idx="164">
                  <c:v>-22.926531000000001</c:v>
                </c:pt>
                <c:pt idx="165">
                  <c:v>-23.861184999999999</c:v>
                </c:pt>
                <c:pt idx="166">
                  <c:v>-24.850650999999999</c:v>
                </c:pt>
                <c:pt idx="167">
                  <c:v>-26.191856000000001</c:v>
                </c:pt>
                <c:pt idx="168">
                  <c:v>-27.106157</c:v>
                </c:pt>
                <c:pt idx="169">
                  <c:v>-28.542189</c:v>
                </c:pt>
                <c:pt idx="170">
                  <c:v>-31.047066000000001</c:v>
                </c:pt>
                <c:pt idx="171">
                  <c:v>-36.107734999999998</c:v>
                </c:pt>
                <c:pt idx="172">
                  <c:v>-43.227966000000002</c:v>
                </c:pt>
                <c:pt idx="173">
                  <c:v>-46.962879000000001</c:v>
                </c:pt>
                <c:pt idx="174">
                  <c:v>-49.482132</c:v>
                </c:pt>
                <c:pt idx="175">
                  <c:v>-51.515644000000002</c:v>
                </c:pt>
                <c:pt idx="176">
                  <c:v>-52.167769999999997</c:v>
                </c:pt>
                <c:pt idx="177">
                  <c:v>-53.574921000000003</c:v>
                </c:pt>
                <c:pt idx="178">
                  <c:v>-54.931964999999998</c:v>
                </c:pt>
                <c:pt idx="179">
                  <c:v>-55.957619000000001</c:v>
                </c:pt>
                <c:pt idx="180">
                  <c:v>-55.769016000000001</c:v>
                </c:pt>
                <c:pt idx="181">
                  <c:v>-57.045841000000003</c:v>
                </c:pt>
                <c:pt idx="182">
                  <c:v>-58.588821000000003</c:v>
                </c:pt>
                <c:pt idx="183">
                  <c:v>-59.111480999999998</c:v>
                </c:pt>
                <c:pt idx="184">
                  <c:v>-58.689628999999996</c:v>
                </c:pt>
                <c:pt idx="185">
                  <c:v>-58.294189000000003</c:v>
                </c:pt>
                <c:pt idx="186">
                  <c:v>-56.947971000000003</c:v>
                </c:pt>
                <c:pt idx="187">
                  <c:v>-58.011505</c:v>
                </c:pt>
                <c:pt idx="188">
                  <c:v>-55.463389999999997</c:v>
                </c:pt>
                <c:pt idx="189">
                  <c:v>-55.377861000000003</c:v>
                </c:pt>
                <c:pt idx="190">
                  <c:v>-53.698895</c:v>
                </c:pt>
                <c:pt idx="191">
                  <c:v>-52.664371000000003</c:v>
                </c:pt>
                <c:pt idx="192">
                  <c:v>-50.106400000000001</c:v>
                </c:pt>
                <c:pt idx="193">
                  <c:v>-49.030472000000003</c:v>
                </c:pt>
                <c:pt idx="194">
                  <c:v>-48.063175000000001</c:v>
                </c:pt>
                <c:pt idx="195">
                  <c:v>-47.117493000000003</c:v>
                </c:pt>
                <c:pt idx="196">
                  <c:v>-46.067368000000002</c:v>
                </c:pt>
                <c:pt idx="197">
                  <c:v>-45.652748000000003</c:v>
                </c:pt>
                <c:pt idx="198">
                  <c:v>-45.373913000000002</c:v>
                </c:pt>
                <c:pt idx="199">
                  <c:v>-45.010784000000001</c:v>
                </c:pt>
                <c:pt idx="200">
                  <c:v>-46.016953000000001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A-47A1-B70D-E8E248297017}"/>
            </c:ext>
          </c:extLst>
        </c:ser>
        <c:ser>
          <c:idx val="0"/>
          <c:order val="2"/>
          <c:tx>
            <c:strRef>
              <c:f>'CLvsLO 1.5GHz IF'!$H$2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1.5GHz IF'!$E$5:$E$205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IF'!$H$5:$H$205</c:f>
              <c:numCache>
                <c:formatCode>General</c:formatCode>
                <c:ptCount val="201"/>
                <c:pt idx="0">
                  <c:v>-59.069941999999998</c:v>
                </c:pt>
                <c:pt idx="1">
                  <c:v>-54.872630999999998</c:v>
                </c:pt>
                <c:pt idx="2">
                  <c:v>-50.047302000000002</c:v>
                </c:pt>
                <c:pt idx="3">
                  <c:v>-44.697719999999997</c:v>
                </c:pt>
                <c:pt idx="4">
                  <c:v>-40.177647</c:v>
                </c:pt>
                <c:pt idx="5">
                  <c:v>-36.818840000000002</c:v>
                </c:pt>
                <c:pt idx="6">
                  <c:v>-34.616321999999997</c:v>
                </c:pt>
                <c:pt idx="7">
                  <c:v>-32.788330000000002</c:v>
                </c:pt>
                <c:pt idx="8">
                  <c:v>-31.240787999999998</c:v>
                </c:pt>
                <c:pt idx="9">
                  <c:v>-29.937557000000002</c:v>
                </c:pt>
                <c:pt idx="10">
                  <c:v>-28.714507999999999</c:v>
                </c:pt>
                <c:pt idx="11">
                  <c:v>-27.428377000000001</c:v>
                </c:pt>
                <c:pt idx="12">
                  <c:v>-25.969263000000002</c:v>
                </c:pt>
                <c:pt idx="13">
                  <c:v>-24.387594</c:v>
                </c:pt>
                <c:pt idx="14">
                  <c:v>-22.536622999999999</c:v>
                </c:pt>
                <c:pt idx="15">
                  <c:v>-20.567858000000001</c:v>
                </c:pt>
                <c:pt idx="16">
                  <c:v>-18.544619000000001</c:v>
                </c:pt>
                <c:pt idx="17">
                  <c:v>-16.563148000000002</c:v>
                </c:pt>
                <c:pt idx="18">
                  <c:v>-14.548590000000001</c:v>
                </c:pt>
                <c:pt idx="19">
                  <c:v>-12.723459999999999</c:v>
                </c:pt>
                <c:pt idx="20">
                  <c:v>-11.152365</c:v>
                </c:pt>
                <c:pt idx="21">
                  <c:v>-9.8118610000000004</c:v>
                </c:pt>
                <c:pt idx="22">
                  <c:v>-8.7649688999999995</c:v>
                </c:pt>
                <c:pt idx="23">
                  <c:v>-8.0757980000000007</c:v>
                </c:pt>
                <c:pt idx="24">
                  <c:v>-7.6307073000000001</c:v>
                </c:pt>
                <c:pt idx="25">
                  <c:v>-7.3529400999999996</c:v>
                </c:pt>
                <c:pt idx="26">
                  <c:v>-7.2328128999999999</c:v>
                </c:pt>
                <c:pt idx="27">
                  <c:v>-7.2532778000000002</c:v>
                </c:pt>
                <c:pt idx="28">
                  <c:v>-7.3384470999999998</c:v>
                </c:pt>
                <c:pt idx="29">
                  <c:v>-7.4653429999999998</c:v>
                </c:pt>
                <c:pt idx="30">
                  <c:v>-7.5943335999999997</c:v>
                </c:pt>
                <c:pt idx="31">
                  <c:v>-7.6875743999999999</c:v>
                </c:pt>
                <c:pt idx="32">
                  <c:v>-7.7458415</c:v>
                </c:pt>
                <c:pt idx="33">
                  <c:v>-7.8207697999999999</c:v>
                </c:pt>
                <c:pt idx="34">
                  <c:v>-7.9022961</c:v>
                </c:pt>
                <c:pt idx="35">
                  <c:v>-7.9611793000000004</c:v>
                </c:pt>
                <c:pt idx="36">
                  <c:v>-8.0081921000000005</c:v>
                </c:pt>
                <c:pt idx="37">
                  <c:v>-8.0551700999999998</c:v>
                </c:pt>
                <c:pt idx="38">
                  <c:v>-8.0742072999999994</c:v>
                </c:pt>
                <c:pt idx="39">
                  <c:v>-8.0996732999999992</c:v>
                </c:pt>
                <c:pt idx="40">
                  <c:v>-8.1420020999999991</c:v>
                </c:pt>
                <c:pt idx="41">
                  <c:v>-8.1621790000000001</c:v>
                </c:pt>
                <c:pt idx="42">
                  <c:v>-8.1690387999999992</c:v>
                </c:pt>
                <c:pt idx="43">
                  <c:v>-8.1967297000000006</c:v>
                </c:pt>
                <c:pt idx="44">
                  <c:v>-8.2264605</c:v>
                </c:pt>
                <c:pt idx="45">
                  <c:v>-8.2587671</c:v>
                </c:pt>
                <c:pt idx="46">
                  <c:v>-8.3292865999999997</c:v>
                </c:pt>
                <c:pt idx="47">
                  <c:v>-8.3904572000000002</c:v>
                </c:pt>
                <c:pt idx="48">
                  <c:v>-8.4139938000000001</c:v>
                </c:pt>
                <c:pt idx="49">
                  <c:v>-8.4357576000000005</c:v>
                </c:pt>
                <c:pt idx="50">
                  <c:v>-8.5545416000000003</c:v>
                </c:pt>
                <c:pt idx="51">
                  <c:v>-8.6982192999999999</c:v>
                </c:pt>
                <c:pt idx="52">
                  <c:v>-8.8666306000000006</c:v>
                </c:pt>
                <c:pt idx="53">
                  <c:v>-9.1045646999999992</c:v>
                </c:pt>
                <c:pt idx="54">
                  <c:v>-9.338336</c:v>
                </c:pt>
                <c:pt idx="55">
                  <c:v>-9.4907570000000003</c:v>
                </c:pt>
                <c:pt idx="56">
                  <c:v>-9.6185369000000005</c:v>
                </c:pt>
                <c:pt idx="57">
                  <c:v>-9.7025614000000004</c:v>
                </c:pt>
                <c:pt idx="58">
                  <c:v>-9.7489547999999999</c:v>
                </c:pt>
                <c:pt idx="59">
                  <c:v>-9.7841845000000003</c:v>
                </c:pt>
                <c:pt idx="60">
                  <c:v>-9.8199080999999993</c:v>
                </c:pt>
                <c:pt idx="61">
                  <c:v>-9.8395261999999999</c:v>
                </c:pt>
                <c:pt idx="62">
                  <c:v>-9.8569469000000005</c:v>
                </c:pt>
                <c:pt idx="63">
                  <c:v>-9.9286919000000005</c:v>
                </c:pt>
                <c:pt idx="64">
                  <c:v>-9.9797744999999995</c:v>
                </c:pt>
                <c:pt idx="65">
                  <c:v>-9.9402522999999992</c:v>
                </c:pt>
                <c:pt idx="66">
                  <c:v>-9.9699354000000007</c:v>
                </c:pt>
                <c:pt idx="67">
                  <c:v>-10.077213</c:v>
                </c:pt>
                <c:pt idx="68">
                  <c:v>-10.094332</c:v>
                </c:pt>
                <c:pt idx="69">
                  <c:v>-10.153649</c:v>
                </c:pt>
                <c:pt idx="70">
                  <c:v>-10.224843999999999</c:v>
                </c:pt>
                <c:pt idx="71">
                  <c:v>-10.236971</c:v>
                </c:pt>
                <c:pt idx="72">
                  <c:v>-10.356102999999999</c:v>
                </c:pt>
                <c:pt idx="73">
                  <c:v>-10.531763</c:v>
                </c:pt>
                <c:pt idx="74">
                  <c:v>-10.549083</c:v>
                </c:pt>
                <c:pt idx="75">
                  <c:v>-10.597683999999999</c:v>
                </c:pt>
                <c:pt idx="76">
                  <c:v>-10.861568999999999</c:v>
                </c:pt>
                <c:pt idx="77">
                  <c:v>-11.020224000000001</c:v>
                </c:pt>
                <c:pt idx="78">
                  <c:v>-10.980392999999999</c:v>
                </c:pt>
                <c:pt idx="79">
                  <c:v>-11.142459000000001</c:v>
                </c:pt>
                <c:pt idx="80">
                  <c:v>-11.304715</c:v>
                </c:pt>
                <c:pt idx="81">
                  <c:v>-11.288399</c:v>
                </c:pt>
                <c:pt idx="82">
                  <c:v>-11.477264</c:v>
                </c:pt>
                <c:pt idx="83">
                  <c:v>-11.654636</c:v>
                </c:pt>
                <c:pt idx="84">
                  <c:v>-11.642246999999999</c:v>
                </c:pt>
                <c:pt idx="85">
                  <c:v>-11.873735999999999</c:v>
                </c:pt>
                <c:pt idx="86">
                  <c:v>-12.106108000000001</c:v>
                </c:pt>
                <c:pt idx="87">
                  <c:v>-11.945152999999999</c:v>
                </c:pt>
                <c:pt idx="88">
                  <c:v>-12.162858999999999</c:v>
                </c:pt>
                <c:pt idx="89">
                  <c:v>-12.704845000000001</c:v>
                </c:pt>
                <c:pt idx="90">
                  <c:v>-12.688217</c:v>
                </c:pt>
                <c:pt idx="91">
                  <c:v>-12.617760000000001</c:v>
                </c:pt>
                <c:pt idx="92">
                  <c:v>-13.209254</c:v>
                </c:pt>
                <c:pt idx="93">
                  <c:v>-13.583671000000001</c:v>
                </c:pt>
                <c:pt idx="94">
                  <c:v>-13.535574</c:v>
                </c:pt>
                <c:pt idx="95">
                  <c:v>-14.185587</c:v>
                </c:pt>
                <c:pt idx="96">
                  <c:v>-14.874566</c:v>
                </c:pt>
                <c:pt idx="97">
                  <c:v>-14.711411999999999</c:v>
                </c:pt>
                <c:pt idx="98">
                  <c:v>-15.064902</c:v>
                </c:pt>
                <c:pt idx="99">
                  <c:v>-15.763584</c:v>
                </c:pt>
                <c:pt idx="100">
                  <c:v>-15.636621</c:v>
                </c:pt>
                <c:pt idx="101">
                  <c:v>-15.789058000000001</c:v>
                </c:pt>
                <c:pt idx="102">
                  <c:v>-16.460799999999999</c:v>
                </c:pt>
                <c:pt idx="103">
                  <c:v>-16.026014</c:v>
                </c:pt>
                <c:pt idx="104">
                  <c:v>-15.554594</c:v>
                </c:pt>
                <c:pt idx="105">
                  <c:v>-16.087340999999999</c:v>
                </c:pt>
                <c:pt idx="106">
                  <c:v>-15.783716999999999</c:v>
                </c:pt>
                <c:pt idx="107">
                  <c:v>-14.922883000000001</c:v>
                </c:pt>
                <c:pt idx="108">
                  <c:v>-15.113123</c:v>
                </c:pt>
                <c:pt idx="109">
                  <c:v>-15.048577999999999</c:v>
                </c:pt>
                <c:pt idx="110">
                  <c:v>-14.026272000000001</c:v>
                </c:pt>
                <c:pt idx="111">
                  <c:v>-13.73382</c:v>
                </c:pt>
                <c:pt idx="112">
                  <c:v>-13.808343000000001</c:v>
                </c:pt>
                <c:pt idx="113">
                  <c:v>-13.195501999999999</c:v>
                </c:pt>
                <c:pt idx="114">
                  <c:v>-12.833012999999999</c:v>
                </c:pt>
                <c:pt idx="115">
                  <c:v>-12.801905</c:v>
                </c:pt>
                <c:pt idx="116">
                  <c:v>-12.450346</c:v>
                </c:pt>
                <c:pt idx="117">
                  <c:v>-12.135066</c:v>
                </c:pt>
                <c:pt idx="118">
                  <c:v>-12.090584</c:v>
                </c:pt>
                <c:pt idx="119">
                  <c:v>-11.803668</c:v>
                </c:pt>
                <c:pt idx="120">
                  <c:v>-11.527350999999999</c:v>
                </c:pt>
                <c:pt idx="121">
                  <c:v>-11.458148</c:v>
                </c:pt>
                <c:pt idx="122">
                  <c:v>-11.274032</c:v>
                </c:pt>
                <c:pt idx="123">
                  <c:v>-10.975063</c:v>
                </c:pt>
                <c:pt idx="124">
                  <c:v>-10.907888</c:v>
                </c:pt>
                <c:pt idx="125">
                  <c:v>-10.907294</c:v>
                </c:pt>
                <c:pt idx="126">
                  <c:v>-10.741685</c:v>
                </c:pt>
                <c:pt idx="127">
                  <c:v>-10.662753</c:v>
                </c:pt>
                <c:pt idx="128">
                  <c:v>-10.661491</c:v>
                </c:pt>
                <c:pt idx="129">
                  <c:v>-10.556013</c:v>
                </c:pt>
                <c:pt idx="130">
                  <c:v>-10.471823000000001</c:v>
                </c:pt>
                <c:pt idx="131">
                  <c:v>-10.442323999999999</c:v>
                </c:pt>
                <c:pt idx="132">
                  <c:v>-10.37398</c:v>
                </c:pt>
                <c:pt idx="133">
                  <c:v>-10.305593</c:v>
                </c:pt>
                <c:pt idx="134">
                  <c:v>-10.258844</c:v>
                </c:pt>
                <c:pt idx="135">
                  <c:v>-10.181931000000001</c:v>
                </c:pt>
                <c:pt idx="136">
                  <c:v>-10.127291</c:v>
                </c:pt>
                <c:pt idx="137">
                  <c:v>-10.110478000000001</c:v>
                </c:pt>
                <c:pt idx="138">
                  <c:v>-10.073312</c:v>
                </c:pt>
                <c:pt idx="139">
                  <c:v>-10.048107999999999</c:v>
                </c:pt>
                <c:pt idx="140">
                  <c:v>-10.099494999999999</c:v>
                </c:pt>
                <c:pt idx="141">
                  <c:v>-10.142759</c:v>
                </c:pt>
                <c:pt idx="142">
                  <c:v>-10.170382</c:v>
                </c:pt>
                <c:pt idx="143">
                  <c:v>-10.279843</c:v>
                </c:pt>
                <c:pt idx="144">
                  <c:v>-10.428616999999999</c:v>
                </c:pt>
                <c:pt idx="145">
                  <c:v>-10.563866000000001</c:v>
                </c:pt>
                <c:pt idx="146">
                  <c:v>-10.786460999999999</c:v>
                </c:pt>
                <c:pt idx="147">
                  <c:v>-11.037407999999999</c:v>
                </c:pt>
                <c:pt idx="148">
                  <c:v>-11.285130000000001</c:v>
                </c:pt>
                <c:pt idx="149">
                  <c:v>-11.618637</c:v>
                </c:pt>
                <c:pt idx="150">
                  <c:v>-12.006463999999999</c:v>
                </c:pt>
                <c:pt idx="151">
                  <c:v>-12.412779</c:v>
                </c:pt>
                <c:pt idx="152">
                  <c:v>-12.914629</c:v>
                </c:pt>
                <c:pt idx="153">
                  <c:v>-13.501713000000001</c:v>
                </c:pt>
                <c:pt idx="154">
                  <c:v>-14.09446</c:v>
                </c:pt>
                <c:pt idx="155">
                  <c:v>-14.848521</c:v>
                </c:pt>
                <c:pt idx="156">
                  <c:v>-15.957877999999999</c:v>
                </c:pt>
                <c:pt idx="157">
                  <c:v>-17.122845000000002</c:v>
                </c:pt>
                <c:pt idx="158">
                  <c:v>-18.348227000000001</c:v>
                </c:pt>
                <c:pt idx="159">
                  <c:v>-19.99419</c:v>
                </c:pt>
                <c:pt idx="160">
                  <c:v>-21.908391999999999</c:v>
                </c:pt>
                <c:pt idx="161">
                  <c:v>-23.829342</c:v>
                </c:pt>
                <c:pt idx="162">
                  <c:v>-26.558852999999999</c:v>
                </c:pt>
                <c:pt idx="163">
                  <c:v>-29.537222</c:v>
                </c:pt>
                <c:pt idx="164">
                  <c:v>-32.532519999999998</c:v>
                </c:pt>
                <c:pt idx="165">
                  <c:v>-35.578181999999998</c:v>
                </c:pt>
                <c:pt idx="166">
                  <c:v>-38.424019000000001</c:v>
                </c:pt>
                <c:pt idx="167">
                  <c:v>-40.643313999999997</c:v>
                </c:pt>
                <c:pt idx="168">
                  <c:v>-42.783459000000001</c:v>
                </c:pt>
                <c:pt idx="169">
                  <c:v>-44.705630999999997</c:v>
                </c:pt>
                <c:pt idx="170">
                  <c:v>-46.471336000000001</c:v>
                </c:pt>
                <c:pt idx="171">
                  <c:v>-48.011271999999998</c:v>
                </c:pt>
                <c:pt idx="172">
                  <c:v>-49.420952</c:v>
                </c:pt>
                <c:pt idx="173">
                  <c:v>-50.682639999999999</c:v>
                </c:pt>
                <c:pt idx="174">
                  <c:v>-51.879432999999999</c:v>
                </c:pt>
                <c:pt idx="175">
                  <c:v>-52.826836</c:v>
                </c:pt>
                <c:pt idx="176">
                  <c:v>-54.117676000000003</c:v>
                </c:pt>
                <c:pt idx="177">
                  <c:v>-55.280307999999998</c:v>
                </c:pt>
                <c:pt idx="178">
                  <c:v>-56.341285999999997</c:v>
                </c:pt>
                <c:pt idx="179">
                  <c:v>-57.516418000000002</c:v>
                </c:pt>
                <c:pt idx="180">
                  <c:v>-58.384048</c:v>
                </c:pt>
                <c:pt idx="181">
                  <c:v>-58.837383000000003</c:v>
                </c:pt>
                <c:pt idx="182">
                  <c:v>-59.478951000000002</c:v>
                </c:pt>
                <c:pt idx="183">
                  <c:v>-60.130527000000001</c:v>
                </c:pt>
                <c:pt idx="184">
                  <c:v>-60.016452999999998</c:v>
                </c:pt>
                <c:pt idx="185">
                  <c:v>-60.163200000000003</c:v>
                </c:pt>
                <c:pt idx="186">
                  <c:v>-59.938057000000001</c:v>
                </c:pt>
                <c:pt idx="187">
                  <c:v>-58.966858000000002</c:v>
                </c:pt>
                <c:pt idx="188">
                  <c:v>-57.788719</c:v>
                </c:pt>
                <c:pt idx="189">
                  <c:v>-56.675404</c:v>
                </c:pt>
                <c:pt idx="190">
                  <c:v>-55.123676000000003</c:v>
                </c:pt>
                <c:pt idx="191">
                  <c:v>-53.739918000000003</c:v>
                </c:pt>
                <c:pt idx="192">
                  <c:v>-52.653216999999998</c:v>
                </c:pt>
                <c:pt idx="193">
                  <c:v>-51.405830000000002</c:v>
                </c:pt>
                <c:pt idx="194">
                  <c:v>-50.206626999999997</c:v>
                </c:pt>
                <c:pt idx="195">
                  <c:v>-49.397849999999998</c:v>
                </c:pt>
                <c:pt idx="196">
                  <c:v>-48.629657999999999</c:v>
                </c:pt>
                <c:pt idx="197">
                  <c:v>-48.021754999999999</c:v>
                </c:pt>
                <c:pt idx="198">
                  <c:v>-47.639823999999997</c:v>
                </c:pt>
                <c:pt idx="199">
                  <c:v>-47.508785000000003</c:v>
                </c:pt>
                <c:pt idx="200">
                  <c:v>-47.295817999999997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A-47A1-B70D-E8E248297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CLvsLO!$I$2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CLvsLO!$I$5:$I$205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-73.622001999999995</c:v>
                      </c:pt>
                      <c:pt idx="1">
                        <c:v>-73.624984999999995</c:v>
                      </c:pt>
                      <c:pt idx="2">
                        <c:v>-75.640784999999994</c:v>
                      </c:pt>
                      <c:pt idx="3">
                        <c:v>-76.826926999999998</c:v>
                      </c:pt>
                      <c:pt idx="4">
                        <c:v>-77.386832999999996</c:v>
                      </c:pt>
                      <c:pt idx="5">
                        <c:v>-78.300323000000006</c:v>
                      </c:pt>
                      <c:pt idx="6">
                        <c:v>-80.255943000000002</c:v>
                      </c:pt>
                      <c:pt idx="7">
                        <c:v>-77.813796999999994</c:v>
                      </c:pt>
                      <c:pt idx="8">
                        <c:v>-77.150702999999993</c:v>
                      </c:pt>
                      <c:pt idx="9">
                        <c:v>-77.061874000000003</c:v>
                      </c:pt>
                      <c:pt idx="10">
                        <c:v>-75.394408999999996</c:v>
                      </c:pt>
                      <c:pt idx="11">
                        <c:v>-72.429703000000003</c:v>
                      </c:pt>
                      <c:pt idx="12">
                        <c:v>-70.955207999999999</c:v>
                      </c:pt>
                      <c:pt idx="13">
                        <c:v>-68.846824999999995</c:v>
                      </c:pt>
                      <c:pt idx="14">
                        <c:v>-66.353438999999995</c:v>
                      </c:pt>
                      <c:pt idx="15">
                        <c:v>-65.156966999999995</c:v>
                      </c:pt>
                      <c:pt idx="16">
                        <c:v>-62.803783000000003</c:v>
                      </c:pt>
                      <c:pt idx="17">
                        <c:v>-60.873947000000001</c:v>
                      </c:pt>
                      <c:pt idx="18">
                        <c:v>-56.108100999999998</c:v>
                      </c:pt>
                      <c:pt idx="19">
                        <c:v>-51.245776999999997</c:v>
                      </c:pt>
                      <c:pt idx="20">
                        <c:v>-45.919296000000003</c:v>
                      </c:pt>
                      <c:pt idx="21">
                        <c:v>-38.38176</c:v>
                      </c:pt>
                      <c:pt idx="22">
                        <c:v>-30.633068000000002</c:v>
                      </c:pt>
                      <c:pt idx="23">
                        <c:v>-24.540627000000001</c:v>
                      </c:pt>
                      <c:pt idx="24">
                        <c:v>-18.829530999999999</c:v>
                      </c:pt>
                      <c:pt idx="25">
                        <c:v>-13.529123</c:v>
                      </c:pt>
                      <c:pt idx="26">
                        <c:v>-11.616868</c:v>
                      </c:pt>
                      <c:pt idx="27">
                        <c:v>-10.388301999999999</c:v>
                      </c:pt>
                      <c:pt idx="28">
                        <c:v>-10.031174999999999</c:v>
                      </c:pt>
                      <c:pt idx="29">
                        <c:v>-9.9588394000000005</c:v>
                      </c:pt>
                      <c:pt idx="30">
                        <c:v>-9.9509068000000003</c:v>
                      </c:pt>
                      <c:pt idx="31">
                        <c:v>-9.8996276999999999</c:v>
                      </c:pt>
                      <c:pt idx="32">
                        <c:v>-9.8357676999999999</c:v>
                      </c:pt>
                      <c:pt idx="33">
                        <c:v>-9.7382345000000008</c:v>
                      </c:pt>
                      <c:pt idx="34">
                        <c:v>-9.6413965000000008</c:v>
                      </c:pt>
                      <c:pt idx="35">
                        <c:v>-9.5663414000000007</c:v>
                      </c:pt>
                      <c:pt idx="36">
                        <c:v>-9.5120325000000001</c:v>
                      </c:pt>
                      <c:pt idx="37">
                        <c:v>-9.4601488000000007</c:v>
                      </c:pt>
                      <c:pt idx="38">
                        <c:v>-9.3782844999999995</c:v>
                      </c:pt>
                      <c:pt idx="39">
                        <c:v>-9.2666606999999992</c:v>
                      </c:pt>
                      <c:pt idx="40">
                        <c:v>-9.1638012</c:v>
                      </c:pt>
                      <c:pt idx="41">
                        <c:v>-9.0662260000000003</c:v>
                      </c:pt>
                      <c:pt idx="42">
                        <c:v>-8.9740848999999994</c:v>
                      </c:pt>
                      <c:pt idx="43">
                        <c:v>-8.9305058000000006</c:v>
                      </c:pt>
                      <c:pt idx="44">
                        <c:v>-8.8957023999999993</c:v>
                      </c:pt>
                      <c:pt idx="45">
                        <c:v>-8.8544044</c:v>
                      </c:pt>
                      <c:pt idx="46">
                        <c:v>-8.8128109000000006</c:v>
                      </c:pt>
                      <c:pt idx="47">
                        <c:v>-8.7260389000000007</c:v>
                      </c:pt>
                      <c:pt idx="48">
                        <c:v>-8.6570482000000002</c:v>
                      </c:pt>
                      <c:pt idx="49">
                        <c:v>-8.6130037000000002</c:v>
                      </c:pt>
                      <c:pt idx="50">
                        <c:v>-8.6055259999999993</c:v>
                      </c:pt>
                      <c:pt idx="51">
                        <c:v>-8.6195021000000001</c:v>
                      </c:pt>
                      <c:pt idx="52">
                        <c:v>-8.6984738999999998</c:v>
                      </c:pt>
                      <c:pt idx="53">
                        <c:v>-8.7779865000000008</c:v>
                      </c:pt>
                      <c:pt idx="54">
                        <c:v>-8.8476514999999996</c:v>
                      </c:pt>
                      <c:pt idx="55">
                        <c:v>-8.9055490000000006</c:v>
                      </c:pt>
                      <c:pt idx="56">
                        <c:v>-8.9065513999999997</c:v>
                      </c:pt>
                      <c:pt idx="57">
                        <c:v>-8.9463463000000001</c:v>
                      </c:pt>
                      <c:pt idx="58">
                        <c:v>-9.0410309000000009</c:v>
                      </c:pt>
                      <c:pt idx="59">
                        <c:v>-9.1471623999999991</c:v>
                      </c:pt>
                      <c:pt idx="60">
                        <c:v>-9.2420168</c:v>
                      </c:pt>
                      <c:pt idx="61">
                        <c:v>-9.3934783999999993</c:v>
                      </c:pt>
                      <c:pt idx="62">
                        <c:v>-9.5894355999999998</c:v>
                      </c:pt>
                      <c:pt idx="63">
                        <c:v>-9.8095502999999997</c:v>
                      </c:pt>
                      <c:pt idx="64">
                        <c:v>-10.090109999999999</c:v>
                      </c:pt>
                      <c:pt idx="65">
                        <c:v>-10.382937</c:v>
                      </c:pt>
                      <c:pt idx="66">
                        <c:v>-10.659964</c:v>
                      </c:pt>
                      <c:pt idx="67">
                        <c:v>-10.959993000000001</c:v>
                      </c:pt>
                      <c:pt idx="68">
                        <c:v>-11.223119000000001</c:v>
                      </c:pt>
                      <c:pt idx="69">
                        <c:v>-11.317717999999999</c:v>
                      </c:pt>
                      <c:pt idx="70">
                        <c:v>-11.465538</c:v>
                      </c:pt>
                      <c:pt idx="71">
                        <c:v>-11.600863</c:v>
                      </c:pt>
                      <c:pt idx="72">
                        <c:v>-11.548306999999999</c:v>
                      </c:pt>
                      <c:pt idx="73">
                        <c:v>-11.76239</c:v>
                      </c:pt>
                      <c:pt idx="74">
                        <c:v>-12.322803</c:v>
                      </c:pt>
                      <c:pt idx="75">
                        <c:v>-12.786080999999999</c:v>
                      </c:pt>
                      <c:pt idx="76">
                        <c:v>-13.129462</c:v>
                      </c:pt>
                      <c:pt idx="77">
                        <c:v>-13.587607</c:v>
                      </c:pt>
                      <c:pt idx="78">
                        <c:v>-14.476426999999999</c:v>
                      </c:pt>
                      <c:pt idx="79">
                        <c:v>-15.144062999999999</c:v>
                      </c:pt>
                      <c:pt idx="80">
                        <c:v>-16.169547999999999</c:v>
                      </c:pt>
                      <c:pt idx="81">
                        <c:v>-17.090857</c:v>
                      </c:pt>
                      <c:pt idx="82">
                        <c:v>-17.264303000000002</c:v>
                      </c:pt>
                      <c:pt idx="83">
                        <c:v>-18.137447000000002</c:v>
                      </c:pt>
                      <c:pt idx="84">
                        <c:v>-19.362373000000002</c:v>
                      </c:pt>
                      <c:pt idx="85">
                        <c:v>-18.967666999999999</c:v>
                      </c:pt>
                      <c:pt idx="86">
                        <c:v>-19.37574</c:v>
                      </c:pt>
                      <c:pt idx="87">
                        <c:v>-21.098403999999999</c:v>
                      </c:pt>
                      <c:pt idx="88">
                        <c:v>-21.374314999999999</c:v>
                      </c:pt>
                      <c:pt idx="89">
                        <c:v>-21.736687</c:v>
                      </c:pt>
                      <c:pt idx="90">
                        <c:v>-23.103024000000001</c:v>
                      </c:pt>
                      <c:pt idx="91">
                        <c:v>-23.506564999999998</c:v>
                      </c:pt>
                      <c:pt idx="92">
                        <c:v>-24.441155999999999</c:v>
                      </c:pt>
                      <c:pt idx="93">
                        <c:v>-26.104500000000002</c:v>
                      </c:pt>
                      <c:pt idx="94">
                        <c:v>-26.334114</c:v>
                      </c:pt>
                      <c:pt idx="95">
                        <c:v>-26.466152000000001</c:v>
                      </c:pt>
                      <c:pt idx="96">
                        <c:v>-28.445606000000002</c:v>
                      </c:pt>
                      <c:pt idx="97">
                        <c:v>-29.610043000000001</c:v>
                      </c:pt>
                      <c:pt idx="98">
                        <c:v>-29.141162999999999</c:v>
                      </c:pt>
                      <c:pt idx="99">
                        <c:v>-30.000043999999999</c:v>
                      </c:pt>
                      <c:pt idx="100">
                        <c:v>-31.435368</c:v>
                      </c:pt>
                      <c:pt idx="101">
                        <c:v>-31.401653</c:v>
                      </c:pt>
                      <c:pt idx="102">
                        <c:v>-32.095837000000003</c:v>
                      </c:pt>
                      <c:pt idx="103">
                        <c:v>-33.377780999999999</c:v>
                      </c:pt>
                      <c:pt idx="104">
                        <c:v>-33.591785000000002</c:v>
                      </c:pt>
                      <c:pt idx="105">
                        <c:v>-34.601807000000001</c:v>
                      </c:pt>
                      <c:pt idx="106">
                        <c:v>-35.968463999999997</c:v>
                      </c:pt>
                      <c:pt idx="107">
                        <c:v>-35.746422000000003</c:v>
                      </c:pt>
                      <c:pt idx="108">
                        <c:v>-36.378166</c:v>
                      </c:pt>
                      <c:pt idx="109">
                        <c:v>-38.44717</c:v>
                      </c:pt>
                      <c:pt idx="110">
                        <c:v>-38.660125999999998</c:v>
                      </c:pt>
                      <c:pt idx="111">
                        <c:v>-38.117576999999997</c:v>
                      </c:pt>
                      <c:pt idx="112">
                        <c:v>-39.552906</c:v>
                      </c:pt>
                      <c:pt idx="113">
                        <c:v>-40.534163999999997</c:v>
                      </c:pt>
                      <c:pt idx="114">
                        <c:v>-40.004803000000003</c:v>
                      </c:pt>
                      <c:pt idx="115">
                        <c:v>-41.144221999999999</c:v>
                      </c:pt>
                      <c:pt idx="116">
                        <c:v>-42.852581000000001</c:v>
                      </c:pt>
                      <c:pt idx="117">
                        <c:v>-42.394801999999999</c:v>
                      </c:pt>
                      <c:pt idx="118">
                        <c:v>-42.684291999999999</c:v>
                      </c:pt>
                      <c:pt idx="119">
                        <c:v>-44.059131999999998</c:v>
                      </c:pt>
                      <c:pt idx="120">
                        <c:v>-43.812637000000002</c:v>
                      </c:pt>
                      <c:pt idx="121">
                        <c:v>-43.807448999999998</c:v>
                      </c:pt>
                      <c:pt idx="122">
                        <c:v>-45.140777999999997</c:v>
                      </c:pt>
                      <c:pt idx="123">
                        <c:v>-44.410263</c:v>
                      </c:pt>
                      <c:pt idx="124">
                        <c:v>-43.229897000000001</c:v>
                      </c:pt>
                      <c:pt idx="125">
                        <c:v>-44.129776</c:v>
                      </c:pt>
                      <c:pt idx="126">
                        <c:v>-43.751784999999998</c:v>
                      </c:pt>
                      <c:pt idx="127">
                        <c:v>-41.347712999999999</c:v>
                      </c:pt>
                      <c:pt idx="128">
                        <c:v>-41.454329999999999</c:v>
                      </c:pt>
                      <c:pt idx="129">
                        <c:v>-41.687953999999998</c:v>
                      </c:pt>
                      <c:pt idx="130">
                        <c:v>-38.999901000000001</c:v>
                      </c:pt>
                      <c:pt idx="131">
                        <c:v>-37.726044000000002</c:v>
                      </c:pt>
                      <c:pt idx="132">
                        <c:v>-38.003394999999998</c:v>
                      </c:pt>
                      <c:pt idx="133">
                        <c:v>-36.032753</c:v>
                      </c:pt>
                      <c:pt idx="134">
                        <c:v>-34.225273000000001</c:v>
                      </c:pt>
                      <c:pt idx="135">
                        <c:v>-33.855339000000001</c:v>
                      </c:pt>
                      <c:pt idx="136">
                        <c:v>-31.946522000000002</c:v>
                      </c:pt>
                      <c:pt idx="137">
                        <c:v>-30.090268999999999</c:v>
                      </c:pt>
                      <c:pt idx="138">
                        <c:v>-29.653561</c:v>
                      </c:pt>
                      <c:pt idx="139">
                        <c:v>-28.213695999999999</c:v>
                      </c:pt>
                      <c:pt idx="140">
                        <c:v>-26.199134999999998</c:v>
                      </c:pt>
                      <c:pt idx="141">
                        <c:v>-25.748466000000001</c:v>
                      </c:pt>
                      <c:pt idx="142">
                        <c:v>-24.677954</c:v>
                      </c:pt>
                      <c:pt idx="143">
                        <c:v>-22.280462</c:v>
                      </c:pt>
                      <c:pt idx="144">
                        <c:v>-21.481677999999999</c:v>
                      </c:pt>
                      <c:pt idx="145">
                        <c:v>-21.720255000000002</c:v>
                      </c:pt>
                      <c:pt idx="146">
                        <c:v>-20.484188</c:v>
                      </c:pt>
                      <c:pt idx="147">
                        <c:v>-19.793955</c:v>
                      </c:pt>
                      <c:pt idx="148">
                        <c:v>-20.269112</c:v>
                      </c:pt>
                      <c:pt idx="149">
                        <c:v>-19.845065999999999</c:v>
                      </c:pt>
                      <c:pt idx="150">
                        <c:v>-19.376850000000001</c:v>
                      </c:pt>
                      <c:pt idx="151">
                        <c:v>-19.826049999999999</c:v>
                      </c:pt>
                      <c:pt idx="152">
                        <c:v>-19.911673</c:v>
                      </c:pt>
                      <c:pt idx="153">
                        <c:v>-19.880649999999999</c:v>
                      </c:pt>
                      <c:pt idx="154">
                        <c:v>-20.179554</c:v>
                      </c:pt>
                      <c:pt idx="155">
                        <c:v>-20.177797000000002</c:v>
                      </c:pt>
                      <c:pt idx="156">
                        <c:v>-20.222034000000001</c:v>
                      </c:pt>
                      <c:pt idx="157">
                        <c:v>-20.778461</c:v>
                      </c:pt>
                      <c:pt idx="158">
                        <c:v>-20.994888</c:v>
                      </c:pt>
                      <c:pt idx="159">
                        <c:v>-20.992037</c:v>
                      </c:pt>
                      <c:pt idx="160">
                        <c:v>-21.79318</c:v>
                      </c:pt>
                      <c:pt idx="161">
                        <c:v>-22.479921000000001</c:v>
                      </c:pt>
                      <c:pt idx="162">
                        <c:v>-22.546011</c:v>
                      </c:pt>
                      <c:pt idx="163">
                        <c:v>-23.254438</c:v>
                      </c:pt>
                      <c:pt idx="164">
                        <c:v>-24.219828</c:v>
                      </c:pt>
                      <c:pt idx="165">
                        <c:v>-24.634685999999999</c:v>
                      </c:pt>
                      <c:pt idx="166">
                        <c:v>-25.596537000000001</c:v>
                      </c:pt>
                      <c:pt idx="167">
                        <c:v>-26.681213</c:v>
                      </c:pt>
                      <c:pt idx="168">
                        <c:v>-27.351203999999999</c:v>
                      </c:pt>
                      <c:pt idx="169">
                        <c:v>-28.349008999999999</c:v>
                      </c:pt>
                      <c:pt idx="170">
                        <c:v>-29.493980000000001</c:v>
                      </c:pt>
                      <c:pt idx="171">
                        <c:v>-30.236094999999999</c:v>
                      </c:pt>
                      <c:pt idx="172">
                        <c:v>-31.413231</c:v>
                      </c:pt>
                      <c:pt idx="173">
                        <c:v>-32.723717000000001</c:v>
                      </c:pt>
                      <c:pt idx="174">
                        <c:v>-33.433185999999999</c:v>
                      </c:pt>
                      <c:pt idx="175">
                        <c:v>-34.302959000000001</c:v>
                      </c:pt>
                      <c:pt idx="176">
                        <c:v>-36.677174000000001</c:v>
                      </c:pt>
                      <c:pt idx="177">
                        <c:v>-38.718074999999999</c:v>
                      </c:pt>
                      <c:pt idx="178">
                        <c:v>-40.435367999999997</c:v>
                      </c:pt>
                      <c:pt idx="179">
                        <c:v>-44.002955999999998</c:v>
                      </c:pt>
                      <c:pt idx="180">
                        <c:v>-47.345160999999997</c:v>
                      </c:pt>
                      <c:pt idx="181">
                        <c:v>-50.416943000000003</c:v>
                      </c:pt>
                      <c:pt idx="182">
                        <c:v>-53.097546000000001</c:v>
                      </c:pt>
                      <c:pt idx="183">
                        <c:v>-56.810313999999998</c:v>
                      </c:pt>
                      <c:pt idx="184">
                        <c:v>-61.001888000000001</c:v>
                      </c:pt>
                      <c:pt idx="185">
                        <c:v>-64.766272999999998</c:v>
                      </c:pt>
                      <c:pt idx="186">
                        <c:v>-67.029967999999997</c:v>
                      </c:pt>
                      <c:pt idx="187">
                        <c:v>-68.084305000000001</c:v>
                      </c:pt>
                      <c:pt idx="188">
                        <c:v>-67.594261000000003</c:v>
                      </c:pt>
                      <c:pt idx="189">
                        <c:v>-64.791068999999993</c:v>
                      </c:pt>
                      <c:pt idx="190">
                        <c:v>-62.287514000000002</c:v>
                      </c:pt>
                      <c:pt idx="191">
                        <c:v>-59.954906000000001</c:v>
                      </c:pt>
                      <c:pt idx="192">
                        <c:v>-59.504635</c:v>
                      </c:pt>
                      <c:pt idx="193">
                        <c:v>-59.715763000000003</c:v>
                      </c:pt>
                      <c:pt idx="194">
                        <c:v>-60.193466000000001</c:v>
                      </c:pt>
                      <c:pt idx="195">
                        <c:v>-60.690472</c:v>
                      </c:pt>
                      <c:pt idx="196">
                        <c:v>-61.456637999999998</c:v>
                      </c:pt>
                      <c:pt idx="197">
                        <c:v>-62.532832999999997</c:v>
                      </c:pt>
                      <c:pt idx="198">
                        <c:v>-63.300583000000003</c:v>
                      </c:pt>
                      <c:pt idx="199">
                        <c:v>-63.852921000000002</c:v>
                      </c:pt>
                      <c:pt idx="200">
                        <c:v>-64.286902999999995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83A-47A1-B70D-E8E24829701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83A-47A1-B70D-E8E24829701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3A-47A1-B70D-E8E24829701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83A-47A1-B70D-E8E248297017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2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6039883032108585"/>
          <c:y val="0.5905333187518228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1.5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6042707727686048"/>
          <c:y val="1.942220764071157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47739865850102E-2"/>
          <c:w val="0.76542713682528862"/>
          <c:h val="0.716770195392242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CLvsLO!$R$2</c:f>
              <c:strCache>
                <c:ptCount val="1"/>
                <c:pt idx="0">
                  <c:v>+20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-72.586121000000006</c:v>
                </c:pt>
                <c:pt idx="1">
                  <c:v>-74.414985999999999</c:v>
                </c:pt>
                <c:pt idx="2">
                  <c:v>-75.572318999999993</c:v>
                </c:pt>
                <c:pt idx="3">
                  <c:v>-76.370284999999996</c:v>
                </c:pt>
                <c:pt idx="4">
                  <c:v>-71.895317000000006</c:v>
                </c:pt>
                <c:pt idx="5">
                  <c:v>-72.206856000000002</c:v>
                </c:pt>
                <c:pt idx="6">
                  <c:v>-83.262077000000005</c:v>
                </c:pt>
                <c:pt idx="7">
                  <c:v>-72.301497999999995</c:v>
                </c:pt>
                <c:pt idx="8">
                  <c:v>-71.851799</c:v>
                </c:pt>
                <c:pt idx="9">
                  <c:v>-90.708534</c:v>
                </c:pt>
                <c:pt idx="10">
                  <c:v>-72.339934999999997</c:v>
                </c:pt>
                <c:pt idx="11">
                  <c:v>-72.999481000000003</c:v>
                </c:pt>
                <c:pt idx="12">
                  <c:v>-77.412109000000001</c:v>
                </c:pt>
                <c:pt idx="13">
                  <c:v>-63.442692000000001</c:v>
                </c:pt>
                <c:pt idx="14">
                  <c:v>-66.363692999999998</c:v>
                </c:pt>
                <c:pt idx="15">
                  <c:v>-62.228008000000003</c:v>
                </c:pt>
                <c:pt idx="16">
                  <c:v>-34.789496999999997</c:v>
                </c:pt>
                <c:pt idx="17">
                  <c:v>-22.809093000000001</c:v>
                </c:pt>
                <c:pt idx="18">
                  <c:v>-17.053566</c:v>
                </c:pt>
                <c:pt idx="19">
                  <c:v>-16.146564000000001</c:v>
                </c:pt>
                <c:pt idx="20">
                  <c:v>-15.247624</c:v>
                </c:pt>
                <c:pt idx="21">
                  <c:v>-14.057188</c:v>
                </c:pt>
                <c:pt idx="22">
                  <c:v>-12.597192</c:v>
                </c:pt>
                <c:pt idx="23">
                  <c:v>-11.566065</c:v>
                </c:pt>
                <c:pt idx="24">
                  <c:v>-10.243525999999999</c:v>
                </c:pt>
                <c:pt idx="25">
                  <c:v>-9.9971551999999999</c:v>
                </c:pt>
                <c:pt idx="26">
                  <c:v>-9.1966715000000008</c:v>
                </c:pt>
                <c:pt idx="27">
                  <c:v>-8.3385943999999999</c:v>
                </c:pt>
                <c:pt idx="28">
                  <c:v>-8.1790666999999999</c:v>
                </c:pt>
                <c:pt idx="29">
                  <c:v>-7.7003841</c:v>
                </c:pt>
                <c:pt idx="30">
                  <c:v>-7.5936235999999999</c:v>
                </c:pt>
                <c:pt idx="31">
                  <c:v>-7.4900507999999997</c:v>
                </c:pt>
                <c:pt idx="32">
                  <c:v>-7.4783939999999998</c:v>
                </c:pt>
                <c:pt idx="33">
                  <c:v>-7.4843564000000002</c:v>
                </c:pt>
                <c:pt idx="34">
                  <c:v>-7.4871601999999999</c:v>
                </c:pt>
                <c:pt idx="35">
                  <c:v>-7.5191131000000002</c:v>
                </c:pt>
                <c:pt idx="36">
                  <c:v>-7.6051682999999999</c:v>
                </c:pt>
                <c:pt idx="37">
                  <c:v>-7.5819482999999996</c:v>
                </c:pt>
                <c:pt idx="38">
                  <c:v>-7.5975770999999996</c:v>
                </c:pt>
                <c:pt idx="39">
                  <c:v>-7.6828728000000002</c:v>
                </c:pt>
                <c:pt idx="40">
                  <c:v>-7.5879788000000001</c:v>
                </c:pt>
                <c:pt idx="41">
                  <c:v>-7.6561494000000003</c:v>
                </c:pt>
                <c:pt idx="42">
                  <c:v>-7.7510009000000002</c:v>
                </c:pt>
                <c:pt idx="43">
                  <c:v>-7.8596354000000002</c:v>
                </c:pt>
                <c:pt idx="44">
                  <c:v>-7.9237770999999997</c:v>
                </c:pt>
                <c:pt idx="45">
                  <c:v>-7.9645714999999999</c:v>
                </c:pt>
                <c:pt idx="46">
                  <c:v>-8.0338583000000003</c:v>
                </c:pt>
                <c:pt idx="47">
                  <c:v>-8.0664511000000001</c:v>
                </c:pt>
                <c:pt idx="48">
                  <c:v>-8.0702151999999998</c:v>
                </c:pt>
                <c:pt idx="49">
                  <c:v>-8.0738763999999996</c:v>
                </c:pt>
                <c:pt idx="50">
                  <c:v>-8.0683202999999999</c:v>
                </c:pt>
                <c:pt idx="51">
                  <c:v>-8.1163559000000003</c:v>
                </c:pt>
                <c:pt idx="52">
                  <c:v>-8.1446647999999993</c:v>
                </c:pt>
                <c:pt idx="53">
                  <c:v>-8.1611060999999996</c:v>
                </c:pt>
                <c:pt idx="54">
                  <c:v>-8.2296457000000007</c:v>
                </c:pt>
                <c:pt idx="55">
                  <c:v>-8.2637987000000006</c:v>
                </c:pt>
                <c:pt idx="56">
                  <c:v>-8.2514429000000007</c:v>
                </c:pt>
                <c:pt idx="57">
                  <c:v>-8.3187838000000003</c:v>
                </c:pt>
                <c:pt idx="58">
                  <c:v>-8.3984422999999992</c:v>
                </c:pt>
                <c:pt idx="59">
                  <c:v>-8.4666233000000002</c:v>
                </c:pt>
                <c:pt idx="60">
                  <c:v>-8.6131782999999995</c:v>
                </c:pt>
                <c:pt idx="61">
                  <c:v>-8.7783078999999997</c:v>
                </c:pt>
                <c:pt idx="62">
                  <c:v>-8.7961798000000009</c:v>
                </c:pt>
                <c:pt idx="63">
                  <c:v>-8.7216024000000001</c:v>
                </c:pt>
                <c:pt idx="64">
                  <c:v>-8.7573547000000005</c:v>
                </c:pt>
                <c:pt idx="65">
                  <c:v>-8.7495326999999996</c:v>
                </c:pt>
                <c:pt idx="66">
                  <c:v>-8.8057127000000008</c:v>
                </c:pt>
                <c:pt idx="67">
                  <c:v>-8.9162245000000002</c:v>
                </c:pt>
                <c:pt idx="68">
                  <c:v>-8.9757470999999995</c:v>
                </c:pt>
                <c:pt idx="69">
                  <c:v>-9.0475569</c:v>
                </c:pt>
                <c:pt idx="70">
                  <c:v>-9.0999564999999993</c:v>
                </c:pt>
                <c:pt idx="71">
                  <c:v>-9.1825761999999997</c:v>
                </c:pt>
                <c:pt idx="72">
                  <c:v>-9.2231617000000004</c:v>
                </c:pt>
                <c:pt idx="73">
                  <c:v>-9.2643012999999996</c:v>
                </c:pt>
                <c:pt idx="74">
                  <c:v>-9.2698201999999998</c:v>
                </c:pt>
                <c:pt idx="75">
                  <c:v>-9.2770347999999991</c:v>
                </c:pt>
                <c:pt idx="76">
                  <c:v>-9.3537817000000008</c:v>
                </c:pt>
                <c:pt idx="77">
                  <c:v>-9.3758248999999996</c:v>
                </c:pt>
                <c:pt idx="78">
                  <c:v>-9.5039672999999993</c:v>
                </c:pt>
                <c:pt idx="79">
                  <c:v>-9.5919828000000003</c:v>
                </c:pt>
                <c:pt idx="80">
                  <c:v>-9.5890693999999996</c:v>
                </c:pt>
                <c:pt idx="81">
                  <c:v>-9.6399697999999994</c:v>
                </c:pt>
                <c:pt idx="82">
                  <c:v>-9.6668424999999996</c:v>
                </c:pt>
                <c:pt idx="83">
                  <c:v>-9.6814774999999997</c:v>
                </c:pt>
                <c:pt idx="84">
                  <c:v>-9.7416190999999994</c:v>
                </c:pt>
                <c:pt idx="85">
                  <c:v>-9.7793960999999996</c:v>
                </c:pt>
                <c:pt idx="86">
                  <c:v>-9.7091063999999996</c:v>
                </c:pt>
                <c:pt idx="87">
                  <c:v>-9.7682523999999997</c:v>
                </c:pt>
                <c:pt idx="88">
                  <c:v>-9.8019505000000002</c:v>
                </c:pt>
                <c:pt idx="89">
                  <c:v>-9.8054532999999999</c:v>
                </c:pt>
                <c:pt idx="90">
                  <c:v>-9.7957716000000001</c:v>
                </c:pt>
                <c:pt idx="91">
                  <c:v>-9.7900953000000008</c:v>
                </c:pt>
                <c:pt idx="92">
                  <c:v>-9.7671908999999992</c:v>
                </c:pt>
                <c:pt idx="93">
                  <c:v>-9.7666530999999992</c:v>
                </c:pt>
                <c:pt idx="94">
                  <c:v>-9.7530680000000007</c:v>
                </c:pt>
                <c:pt idx="95">
                  <c:v>-9.6830634999999994</c:v>
                </c:pt>
                <c:pt idx="96">
                  <c:v>-9.6668109999999992</c:v>
                </c:pt>
                <c:pt idx="97">
                  <c:v>-9.7051353000000002</c:v>
                </c:pt>
                <c:pt idx="98">
                  <c:v>-9.7141398999999993</c:v>
                </c:pt>
                <c:pt idx="99">
                  <c:v>-9.7107296000000005</c:v>
                </c:pt>
                <c:pt idx="100">
                  <c:v>-9.6652546000000008</c:v>
                </c:pt>
                <c:pt idx="101">
                  <c:v>-9.7339058000000005</c:v>
                </c:pt>
                <c:pt idx="102">
                  <c:v>-9.8322658999999994</c:v>
                </c:pt>
                <c:pt idx="103">
                  <c:v>-9.9493170000000006</c:v>
                </c:pt>
                <c:pt idx="104">
                  <c:v>-10.067532999999999</c:v>
                </c:pt>
                <c:pt idx="105">
                  <c:v>-10.216653000000001</c:v>
                </c:pt>
                <c:pt idx="106">
                  <c:v>-10.167163</c:v>
                </c:pt>
                <c:pt idx="107">
                  <c:v>-10.474766000000001</c:v>
                </c:pt>
                <c:pt idx="108">
                  <c:v>-10.366032000000001</c:v>
                </c:pt>
                <c:pt idx="109">
                  <c:v>-10.47162</c:v>
                </c:pt>
                <c:pt idx="110">
                  <c:v>-10.471296000000001</c:v>
                </c:pt>
                <c:pt idx="111">
                  <c:v>-10.439197999999999</c:v>
                </c:pt>
                <c:pt idx="112">
                  <c:v>-10.520844</c:v>
                </c:pt>
                <c:pt idx="113">
                  <c:v>-10.441060999999999</c:v>
                </c:pt>
                <c:pt idx="114">
                  <c:v>-10.656178000000001</c:v>
                </c:pt>
                <c:pt idx="115">
                  <c:v>-10.695408</c:v>
                </c:pt>
                <c:pt idx="116">
                  <c:v>-10.690967000000001</c:v>
                </c:pt>
                <c:pt idx="117">
                  <c:v>-10.740216</c:v>
                </c:pt>
                <c:pt idx="118">
                  <c:v>-10.777101999999999</c:v>
                </c:pt>
                <c:pt idx="119">
                  <c:v>-10.679360000000001</c:v>
                </c:pt>
                <c:pt idx="120">
                  <c:v>-10.773331000000001</c:v>
                </c:pt>
                <c:pt idx="121">
                  <c:v>-10.647994000000001</c:v>
                </c:pt>
                <c:pt idx="122">
                  <c:v>-10.626383000000001</c:v>
                </c:pt>
                <c:pt idx="123">
                  <c:v>-10.630741</c:v>
                </c:pt>
                <c:pt idx="124">
                  <c:v>-10.439119</c:v>
                </c:pt>
                <c:pt idx="125">
                  <c:v>-10.408664</c:v>
                </c:pt>
                <c:pt idx="126">
                  <c:v>-10.277142</c:v>
                </c:pt>
                <c:pt idx="127">
                  <c:v>-10.191674000000001</c:v>
                </c:pt>
                <c:pt idx="128">
                  <c:v>-10.169663</c:v>
                </c:pt>
                <c:pt idx="129">
                  <c:v>-10.099741</c:v>
                </c:pt>
                <c:pt idx="130">
                  <c:v>-10.056767000000001</c:v>
                </c:pt>
                <c:pt idx="131">
                  <c:v>-10.083361999999999</c:v>
                </c:pt>
                <c:pt idx="132">
                  <c:v>-10.064939000000001</c:v>
                </c:pt>
                <c:pt idx="133">
                  <c:v>-10.113678999999999</c:v>
                </c:pt>
                <c:pt idx="134">
                  <c:v>-10.118824</c:v>
                </c:pt>
                <c:pt idx="135">
                  <c:v>-10.112883999999999</c:v>
                </c:pt>
                <c:pt idx="136">
                  <c:v>-10.152253</c:v>
                </c:pt>
                <c:pt idx="137">
                  <c:v>-10.142709999999999</c:v>
                </c:pt>
                <c:pt idx="138">
                  <c:v>-10.153331</c:v>
                </c:pt>
                <c:pt idx="139">
                  <c:v>-10.129481</c:v>
                </c:pt>
                <c:pt idx="140">
                  <c:v>-10.083205</c:v>
                </c:pt>
                <c:pt idx="141">
                  <c:v>-10.096957</c:v>
                </c:pt>
                <c:pt idx="142">
                  <c:v>-10.089395</c:v>
                </c:pt>
                <c:pt idx="143">
                  <c:v>-10.011668</c:v>
                </c:pt>
                <c:pt idx="144">
                  <c:v>-9.9865980000000008</c:v>
                </c:pt>
                <c:pt idx="145">
                  <c:v>-9.9574862</c:v>
                </c:pt>
                <c:pt idx="146">
                  <c:v>-9.9350614999999998</c:v>
                </c:pt>
                <c:pt idx="147">
                  <c:v>-9.8907136999999992</c:v>
                </c:pt>
                <c:pt idx="148">
                  <c:v>-9.9276371000000001</c:v>
                </c:pt>
                <c:pt idx="149">
                  <c:v>-9.9465599000000005</c:v>
                </c:pt>
                <c:pt idx="150">
                  <c:v>-10.005568999999999</c:v>
                </c:pt>
                <c:pt idx="151">
                  <c:v>-10.050632</c:v>
                </c:pt>
                <c:pt idx="152">
                  <c:v>-10.091447000000001</c:v>
                </c:pt>
                <c:pt idx="153">
                  <c:v>-10.138401</c:v>
                </c:pt>
                <c:pt idx="154">
                  <c:v>-10.238306</c:v>
                </c:pt>
                <c:pt idx="155">
                  <c:v>-10.357137</c:v>
                </c:pt>
                <c:pt idx="156">
                  <c:v>-10.508668</c:v>
                </c:pt>
                <c:pt idx="157">
                  <c:v>-10.614519</c:v>
                </c:pt>
                <c:pt idx="158">
                  <c:v>-11.038911000000001</c:v>
                </c:pt>
                <c:pt idx="159">
                  <c:v>-11.53688</c:v>
                </c:pt>
                <c:pt idx="160">
                  <c:v>-11.934639000000001</c:v>
                </c:pt>
                <c:pt idx="161">
                  <c:v>-16.638318999999999</c:v>
                </c:pt>
                <c:pt idx="162">
                  <c:v>-26.44556</c:v>
                </c:pt>
                <c:pt idx="163">
                  <c:v>-24.477615</c:v>
                </c:pt>
                <c:pt idx="164">
                  <c:v>-34.310237999999998</c:v>
                </c:pt>
                <c:pt idx="165">
                  <c:v>-53.584755000000001</c:v>
                </c:pt>
                <c:pt idx="166">
                  <c:v>-56.370753999999998</c:v>
                </c:pt>
                <c:pt idx="167">
                  <c:v>-56.657738000000002</c:v>
                </c:pt>
                <c:pt idx="168">
                  <c:v>-58.011119999999998</c:v>
                </c:pt>
                <c:pt idx="169">
                  <c:v>-59.034495999999997</c:v>
                </c:pt>
                <c:pt idx="170">
                  <c:v>-60.010212000000003</c:v>
                </c:pt>
                <c:pt idx="171">
                  <c:v>-59.171238000000002</c:v>
                </c:pt>
                <c:pt idx="172">
                  <c:v>-59.340682999999999</c:v>
                </c:pt>
                <c:pt idx="173">
                  <c:v>-61.775630999999997</c:v>
                </c:pt>
                <c:pt idx="174">
                  <c:v>-59.788882999999998</c:v>
                </c:pt>
                <c:pt idx="175">
                  <c:v>-61.017783999999999</c:v>
                </c:pt>
                <c:pt idx="176">
                  <c:v>-56.476322000000003</c:v>
                </c:pt>
                <c:pt idx="177">
                  <c:v>-56.190570999999998</c:v>
                </c:pt>
                <c:pt idx="178">
                  <c:v>-58.899180999999999</c:v>
                </c:pt>
                <c:pt idx="179">
                  <c:v>-57.910308999999998</c:v>
                </c:pt>
                <c:pt idx="180">
                  <c:v>-57.243617999999998</c:v>
                </c:pt>
                <c:pt idx="181">
                  <c:v>-58.245117</c:v>
                </c:pt>
                <c:pt idx="182">
                  <c:v>-56.892108999999998</c:v>
                </c:pt>
                <c:pt idx="183">
                  <c:v>-62.242587999999998</c:v>
                </c:pt>
                <c:pt idx="184">
                  <c:v>-68.825073000000003</c:v>
                </c:pt>
                <c:pt idx="185">
                  <c:v>-68.007484000000005</c:v>
                </c:pt>
                <c:pt idx="186">
                  <c:v>-73.686638000000002</c:v>
                </c:pt>
                <c:pt idx="187">
                  <c:v>-71.411445999999998</c:v>
                </c:pt>
                <c:pt idx="188">
                  <c:v>-61.414715000000001</c:v>
                </c:pt>
                <c:pt idx="189">
                  <c:v>-60.471629999999998</c:v>
                </c:pt>
                <c:pt idx="190">
                  <c:v>-58.591999000000001</c:v>
                </c:pt>
                <c:pt idx="191">
                  <c:v>-57.972515000000001</c:v>
                </c:pt>
                <c:pt idx="192">
                  <c:v>-56.852795</c:v>
                </c:pt>
                <c:pt idx="193">
                  <c:v>-38.297637999999999</c:v>
                </c:pt>
                <c:pt idx="194">
                  <c:v>-35.406002000000001</c:v>
                </c:pt>
                <c:pt idx="195">
                  <c:v>-27.411459000000001</c:v>
                </c:pt>
                <c:pt idx="196">
                  <c:v>-21.579798</c:v>
                </c:pt>
                <c:pt idx="197">
                  <c:v>-23.026368999999999</c:v>
                </c:pt>
                <c:pt idx="198">
                  <c:v>-25.238151999999999</c:v>
                </c:pt>
                <c:pt idx="199">
                  <c:v>-23.275244000000001</c:v>
                </c:pt>
                <c:pt idx="200">
                  <c:v>-24.066424999999999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EF-45AE-93B5-C6CFF1CE96C3}"/>
            </c:ext>
          </c:extLst>
        </c:ser>
        <c:ser>
          <c:idx val="2"/>
          <c:order val="1"/>
          <c:tx>
            <c:strRef>
              <c:f>CLvsLO!$S$2</c:f>
              <c:strCache>
                <c:ptCount val="1"/>
                <c:pt idx="0">
                  <c:v>+18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-77.444229000000007</c:v>
                </c:pt>
                <c:pt idx="1">
                  <c:v>-72.623740999999995</c:v>
                </c:pt>
                <c:pt idx="2">
                  <c:v>-69.076065</c:v>
                </c:pt>
                <c:pt idx="3">
                  <c:v>-78.372405999999998</c:v>
                </c:pt>
                <c:pt idx="4">
                  <c:v>-76.039321999999999</c:v>
                </c:pt>
                <c:pt idx="5">
                  <c:v>-76.890495000000001</c:v>
                </c:pt>
                <c:pt idx="6">
                  <c:v>-71.431404000000001</c:v>
                </c:pt>
                <c:pt idx="7">
                  <c:v>-82.644256999999996</c:v>
                </c:pt>
                <c:pt idx="8">
                  <c:v>-86.914597000000001</c:v>
                </c:pt>
                <c:pt idx="9">
                  <c:v>-75.713425000000001</c:v>
                </c:pt>
                <c:pt idx="10">
                  <c:v>-77.652702000000005</c:v>
                </c:pt>
                <c:pt idx="11">
                  <c:v>-73.628806999999995</c:v>
                </c:pt>
                <c:pt idx="12">
                  <c:v>-68.342140000000001</c:v>
                </c:pt>
                <c:pt idx="13">
                  <c:v>-70.439162999999994</c:v>
                </c:pt>
                <c:pt idx="14">
                  <c:v>-66.460166999999998</c:v>
                </c:pt>
                <c:pt idx="15">
                  <c:v>-66.213013000000004</c:v>
                </c:pt>
                <c:pt idx="16">
                  <c:v>-60.399791999999998</c:v>
                </c:pt>
                <c:pt idx="17">
                  <c:v>-50.650649999999999</c:v>
                </c:pt>
                <c:pt idx="18">
                  <c:v>-20.641506</c:v>
                </c:pt>
                <c:pt idx="19">
                  <c:v>-18.806681000000001</c:v>
                </c:pt>
                <c:pt idx="20">
                  <c:v>-16.438037999999999</c:v>
                </c:pt>
                <c:pt idx="21">
                  <c:v>-15.282736</c:v>
                </c:pt>
                <c:pt idx="22">
                  <c:v>-13.361454</c:v>
                </c:pt>
                <c:pt idx="23">
                  <c:v>-12.435176</c:v>
                </c:pt>
                <c:pt idx="24">
                  <c:v>-10.780936000000001</c:v>
                </c:pt>
                <c:pt idx="25">
                  <c:v>-10.546322</c:v>
                </c:pt>
                <c:pt idx="26">
                  <c:v>-9.6916837999999998</c:v>
                </c:pt>
                <c:pt idx="27">
                  <c:v>-8.7344750999999992</c:v>
                </c:pt>
                <c:pt idx="28">
                  <c:v>-8.6024274999999992</c:v>
                </c:pt>
                <c:pt idx="29">
                  <c:v>-8.0497475000000005</c:v>
                </c:pt>
                <c:pt idx="30">
                  <c:v>-7.9398397999999997</c:v>
                </c:pt>
                <c:pt idx="31">
                  <c:v>-7.8191071000000001</c:v>
                </c:pt>
                <c:pt idx="32">
                  <c:v>-7.7972106999999999</c:v>
                </c:pt>
                <c:pt idx="33">
                  <c:v>-7.7752413999999996</c:v>
                </c:pt>
                <c:pt idx="34">
                  <c:v>-7.7649641000000003</c:v>
                </c:pt>
                <c:pt idx="35">
                  <c:v>-7.7714528999999999</c:v>
                </c:pt>
                <c:pt idx="36">
                  <c:v>-7.8506030999999998</c:v>
                </c:pt>
                <c:pt idx="37">
                  <c:v>-7.8287190999999998</c:v>
                </c:pt>
                <c:pt idx="38">
                  <c:v>-7.8821697000000004</c:v>
                </c:pt>
                <c:pt idx="39">
                  <c:v>-7.9729428000000002</c:v>
                </c:pt>
                <c:pt idx="40">
                  <c:v>-7.8009614999999997</c:v>
                </c:pt>
                <c:pt idx="41">
                  <c:v>-7.8471226999999999</c:v>
                </c:pt>
                <c:pt idx="42">
                  <c:v>-7.9268928000000001</c:v>
                </c:pt>
                <c:pt idx="43">
                  <c:v>-8.0763893000000007</c:v>
                </c:pt>
                <c:pt idx="44">
                  <c:v>-8.1423062999999996</c:v>
                </c:pt>
                <c:pt idx="45">
                  <c:v>-8.1724110000000003</c:v>
                </c:pt>
                <c:pt idx="46">
                  <c:v>-8.2407912999999997</c:v>
                </c:pt>
                <c:pt idx="47">
                  <c:v>-8.2522230000000008</c:v>
                </c:pt>
                <c:pt idx="48">
                  <c:v>-8.2409266999999993</c:v>
                </c:pt>
                <c:pt idx="49">
                  <c:v>-8.2181405999999999</c:v>
                </c:pt>
                <c:pt idx="50">
                  <c:v>-8.2083940999999996</c:v>
                </c:pt>
                <c:pt idx="51">
                  <c:v>-8.2526244999999996</c:v>
                </c:pt>
                <c:pt idx="52">
                  <c:v>-8.3026304</c:v>
                </c:pt>
                <c:pt idx="53">
                  <c:v>-8.3220749000000005</c:v>
                </c:pt>
                <c:pt idx="54">
                  <c:v>-8.3710927999999996</c:v>
                </c:pt>
                <c:pt idx="55">
                  <c:v>-8.4194489000000008</c:v>
                </c:pt>
                <c:pt idx="56">
                  <c:v>-8.4302606999999998</c:v>
                </c:pt>
                <c:pt idx="57">
                  <c:v>-8.5158547999999996</c:v>
                </c:pt>
                <c:pt idx="58">
                  <c:v>-8.6561707999999999</c:v>
                </c:pt>
                <c:pt idx="59">
                  <c:v>-8.7611445999999997</c:v>
                </c:pt>
                <c:pt idx="60">
                  <c:v>-8.9199076000000002</c:v>
                </c:pt>
                <c:pt idx="61">
                  <c:v>-9.0915432000000003</c:v>
                </c:pt>
                <c:pt idx="62">
                  <c:v>-9.1353188000000003</c:v>
                </c:pt>
                <c:pt idx="63">
                  <c:v>-9.0142994000000005</c:v>
                </c:pt>
                <c:pt idx="64">
                  <c:v>-9.0144929999999999</c:v>
                </c:pt>
                <c:pt idx="65">
                  <c:v>-8.9495926000000008</c:v>
                </c:pt>
                <c:pt idx="66">
                  <c:v>-8.9855747000000008</c:v>
                </c:pt>
                <c:pt idx="67">
                  <c:v>-9.0996264999999994</c:v>
                </c:pt>
                <c:pt idx="68">
                  <c:v>-9.1680965000000008</c:v>
                </c:pt>
                <c:pt idx="69">
                  <c:v>-9.2492198999999999</c:v>
                </c:pt>
                <c:pt idx="70">
                  <c:v>-9.2835836</c:v>
                </c:pt>
                <c:pt idx="71">
                  <c:v>-9.3801117000000005</c:v>
                </c:pt>
                <c:pt idx="72">
                  <c:v>-9.4267711999999992</c:v>
                </c:pt>
                <c:pt idx="73">
                  <c:v>-9.4795712999999999</c:v>
                </c:pt>
                <c:pt idx="74">
                  <c:v>-9.5266695000000006</c:v>
                </c:pt>
                <c:pt idx="75">
                  <c:v>-9.5965729</c:v>
                </c:pt>
                <c:pt idx="76">
                  <c:v>-9.7075472000000005</c:v>
                </c:pt>
                <c:pt idx="77">
                  <c:v>-9.7680035000000007</c:v>
                </c:pt>
                <c:pt idx="78">
                  <c:v>-9.8771372</c:v>
                </c:pt>
                <c:pt idx="79">
                  <c:v>-9.9568338000000001</c:v>
                </c:pt>
                <c:pt idx="80">
                  <c:v>-9.9307060000000007</c:v>
                </c:pt>
                <c:pt idx="81">
                  <c:v>-9.9459</c:v>
                </c:pt>
                <c:pt idx="82">
                  <c:v>-9.9576148999999994</c:v>
                </c:pt>
                <c:pt idx="83">
                  <c:v>-9.9417305000000002</c:v>
                </c:pt>
                <c:pt idx="84">
                  <c:v>-10.017049999999999</c:v>
                </c:pt>
                <c:pt idx="85">
                  <c:v>-10.06352</c:v>
                </c:pt>
                <c:pt idx="86">
                  <c:v>-9.9604196999999992</c:v>
                </c:pt>
                <c:pt idx="87">
                  <c:v>-10.047124</c:v>
                </c:pt>
                <c:pt idx="88">
                  <c:v>-10.139307000000001</c:v>
                </c:pt>
                <c:pt idx="89">
                  <c:v>-10.109431000000001</c:v>
                </c:pt>
                <c:pt idx="90">
                  <c:v>-10.102618</c:v>
                </c:pt>
                <c:pt idx="91">
                  <c:v>-10.114990000000001</c:v>
                </c:pt>
                <c:pt idx="92">
                  <c:v>-10.061871999999999</c:v>
                </c:pt>
                <c:pt idx="93">
                  <c:v>-10.082096999999999</c:v>
                </c:pt>
                <c:pt idx="94">
                  <c:v>-10.100792</c:v>
                </c:pt>
                <c:pt idx="95">
                  <c:v>-9.9726762999999998</c:v>
                </c:pt>
                <c:pt idx="96">
                  <c:v>-9.9841423000000002</c:v>
                </c:pt>
                <c:pt idx="97">
                  <c:v>-10.021255999999999</c:v>
                </c:pt>
                <c:pt idx="98">
                  <c:v>-10.067659000000001</c:v>
                </c:pt>
                <c:pt idx="99">
                  <c:v>-10.029529999999999</c:v>
                </c:pt>
                <c:pt idx="100">
                  <c:v>-9.9555243999999998</c:v>
                </c:pt>
                <c:pt idx="101">
                  <c:v>-10.056592</c:v>
                </c:pt>
                <c:pt idx="102">
                  <c:v>-10.159231</c:v>
                </c:pt>
                <c:pt idx="103">
                  <c:v>-10.319318000000001</c:v>
                </c:pt>
                <c:pt idx="104">
                  <c:v>-10.507448999999999</c:v>
                </c:pt>
                <c:pt idx="105">
                  <c:v>-10.644655</c:v>
                </c:pt>
                <c:pt idx="106">
                  <c:v>-10.629253</c:v>
                </c:pt>
                <c:pt idx="107">
                  <c:v>-10.96589</c:v>
                </c:pt>
                <c:pt idx="108">
                  <c:v>-10.855587999999999</c:v>
                </c:pt>
                <c:pt idx="109">
                  <c:v>-10.930915000000001</c:v>
                </c:pt>
                <c:pt idx="110">
                  <c:v>-10.943612999999999</c:v>
                </c:pt>
                <c:pt idx="111">
                  <c:v>-10.940618000000001</c:v>
                </c:pt>
                <c:pt idx="112">
                  <c:v>-10.991735</c:v>
                </c:pt>
                <c:pt idx="113">
                  <c:v>-10.947657</c:v>
                </c:pt>
                <c:pt idx="114">
                  <c:v>-11.16132</c:v>
                </c:pt>
                <c:pt idx="115">
                  <c:v>-11.197592999999999</c:v>
                </c:pt>
                <c:pt idx="116">
                  <c:v>-11.118541</c:v>
                </c:pt>
                <c:pt idx="117">
                  <c:v>-11.161251</c:v>
                </c:pt>
                <c:pt idx="118">
                  <c:v>-11.168324</c:v>
                </c:pt>
                <c:pt idx="119">
                  <c:v>-11.056625</c:v>
                </c:pt>
                <c:pt idx="120">
                  <c:v>-11.153810999999999</c:v>
                </c:pt>
                <c:pt idx="121">
                  <c:v>-11.022695000000001</c:v>
                </c:pt>
                <c:pt idx="122">
                  <c:v>-10.98049</c:v>
                </c:pt>
                <c:pt idx="123">
                  <c:v>-10.995984</c:v>
                </c:pt>
                <c:pt idx="124">
                  <c:v>-10.846869</c:v>
                </c:pt>
                <c:pt idx="125">
                  <c:v>-10.814746</c:v>
                </c:pt>
                <c:pt idx="126">
                  <c:v>-10.68887</c:v>
                </c:pt>
                <c:pt idx="127">
                  <c:v>-10.636407</c:v>
                </c:pt>
                <c:pt idx="128">
                  <c:v>-10.525582999999999</c:v>
                </c:pt>
                <c:pt idx="129">
                  <c:v>-10.381852</c:v>
                </c:pt>
                <c:pt idx="130">
                  <c:v>-10.361746</c:v>
                </c:pt>
                <c:pt idx="131">
                  <c:v>-10.418354000000001</c:v>
                </c:pt>
                <c:pt idx="132">
                  <c:v>-10.361378999999999</c:v>
                </c:pt>
                <c:pt idx="133">
                  <c:v>-10.45289</c:v>
                </c:pt>
                <c:pt idx="134">
                  <c:v>-10.511865999999999</c:v>
                </c:pt>
                <c:pt idx="135">
                  <c:v>-10.493274</c:v>
                </c:pt>
                <c:pt idx="136">
                  <c:v>-10.559939</c:v>
                </c:pt>
                <c:pt idx="137">
                  <c:v>-10.541531000000001</c:v>
                </c:pt>
                <c:pt idx="138">
                  <c:v>-10.541732</c:v>
                </c:pt>
                <c:pt idx="139">
                  <c:v>-10.521671</c:v>
                </c:pt>
                <c:pt idx="140">
                  <c:v>-10.457655000000001</c:v>
                </c:pt>
                <c:pt idx="141">
                  <c:v>-10.455249</c:v>
                </c:pt>
                <c:pt idx="142">
                  <c:v>-10.434041000000001</c:v>
                </c:pt>
                <c:pt idx="143">
                  <c:v>-10.371297</c:v>
                </c:pt>
                <c:pt idx="144">
                  <c:v>-10.350963999999999</c:v>
                </c:pt>
                <c:pt idx="145">
                  <c:v>-10.31216</c:v>
                </c:pt>
                <c:pt idx="146">
                  <c:v>-10.328364000000001</c:v>
                </c:pt>
                <c:pt idx="147">
                  <c:v>-10.303418000000001</c:v>
                </c:pt>
                <c:pt idx="148">
                  <c:v>-10.361362</c:v>
                </c:pt>
                <c:pt idx="149">
                  <c:v>-10.422974999999999</c:v>
                </c:pt>
                <c:pt idx="150">
                  <c:v>-10.531051</c:v>
                </c:pt>
                <c:pt idx="151">
                  <c:v>-10.641183</c:v>
                </c:pt>
                <c:pt idx="152">
                  <c:v>-10.751162000000001</c:v>
                </c:pt>
                <c:pt idx="153">
                  <c:v>-10.876329</c:v>
                </c:pt>
                <c:pt idx="154">
                  <c:v>-11.161388000000001</c:v>
                </c:pt>
                <c:pt idx="155">
                  <c:v>-11.711164</c:v>
                </c:pt>
                <c:pt idx="156">
                  <c:v>-12.505031000000001</c:v>
                </c:pt>
                <c:pt idx="157">
                  <c:v>-13.851718</c:v>
                </c:pt>
                <c:pt idx="158">
                  <c:v>-18.498283000000001</c:v>
                </c:pt>
                <c:pt idx="159">
                  <c:v>-24.077453999999999</c:v>
                </c:pt>
                <c:pt idx="160">
                  <c:v>-27.079775000000001</c:v>
                </c:pt>
                <c:pt idx="161">
                  <c:v>-43.000832000000003</c:v>
                </c:pt>
                <c:pt idx="162">
                  <c:v>-53.013354999999997</c:v>
                </c:pt>
                <c:pt idx="163">
                  <c:v>-52.707538999999997</c:v>
                </c:pt>
                <c:pt idx="164">
                  <c:v>-54.736789999999999</c:v>
                </c:pt>
                <c:pt idx="165">
                  <c:v>-58.319271000000001</c:v>
                </c:pt>
                <c:pt idx="166">
                  <c:v>-56.881568999999999</c:v>
                </c:pt>
                <c:pt idx="167">
                  <c:v>-56.158374999999999</c:v>
                </c:pt>
                <c:pt idx="168">
                  <c:v>-62.754482000000003</c:v>
                </c:pt>
                <c:pt idx="169">
                  <c:v>-59.294944999999998</c:v>
                </c:pt>
                <c:pt idx="170">
                  <c:v>-59.355518000000004</c:v>
                </c:pt>
                <c:pt idx="171">
                  <c:v>-62.641506</c:v>
                </c:pt>
                <c:pt idx="172">
                  <c:v>-63.027889000000002</c:v>
                </c:pt>
                <c:pt idx="173">
                  <c:v>-68.834723999999994</c:v>
                </c:pt>
                <c:pt idx="174">
                  <c:v>-63.726230999999999</c:v>
                </c:pt>
                <c:pt idx="175">
                  <c:v>-66.730391999999995</c:v>
                </c:pt>
                <c:pt idx="176">
                  <c:v>-58.732844999999998</c:v>
                </c:pt>
                <c:pt idx="177">
                  <c:v>-59.016739000000001</c:v>
                </c:pt>
                <c:pt idx="178">
                  <c:v>-60.930847</c:v>
                </c:pt>
                <c:pt idx="179">
                  <c:v>-58.711277000000003</c:v>
                </c:pt>
                <c:pt idx="180">
                  <c:v>-56.699818</c:v>
                </c:pt>
                <c:pt idx="181">
                  <c:v>-60.257537999999997</c:v>
                </c:pt>
                <c:pt idx="182">
                  <c:v>-60.339539000000002</c:v>
                </c:pt>
                <c:pt idx="183">
                  <c:v>-63.205891000000001</c:v>
                </c:pt>
                <c:pt idx="184">
                  <c:v>-66.312652999999997</c:v>
                </c:pt>
                <c:pt idx="185">
                  <c:v>-81.986168000000006</c:v>
                </c:pt>
                <c:pt idx="186">
                  <c:v>-73.756950000000003</c:v>
                </c:pt>
                <c:pt idx="187">
                  <c:v>-70.474181999999999</c:v>
                </c:pt>
                <c:pt idx="188">
                  <c:v>-74.084807999999995</c:v>
                </c:pt>
                <c:pt idx="189">
                  <c:v>-63.518082</c:v>
                </c:pt>
                <c:pt idx="190">
                  <c:v>-60.406036</c:v>
                </c:pt>
                <c:pt idx="191">
                  <c:v>-60.789593000000004</c:v>
                </c:pt>
                <c:pt idx="192">
                  <c:v>-58.556292999999997</c:v>
                </c:pt>
                <c:pt idx="193">
                  <c:v>-59.238143999999998</c:v>
                </c:pt>
                <c:pt idx="194">
                  <c:v>-60.851031999999996</c:v>
                </c:pt>
                <c:pt idx="195">
                  <c:v>-57.926575</c:v>
                </c:pt>
                <c:pt idx="196">
                  <c:v>-36.580272999999998</c:v>
                </c:pt>
                <c:pt idx="197">
                  <c:v>-32.177169999999997</c:v>
                </c:pt>
                <c:pt idx="198">
                  <c:v>-28.930465999999999</c:v>
                </c:pt>
                <c:pt idx="199">
                  <c:v>-26.226675</c:v>
                </c:pt>
                <c:pt idx="200">
                  <c:v>-27.082599999999999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EF-45AE-93B5-C6CFF1CE96C3}"/>
            </c:ext>
          </c:extLst>
        </c:ser>
        <c:ser>
          <c:idx val="3"/>
          <c:order val="2"/>
          <c:tx>
            <c:strRef>
              <c:f>'CLvsLO 1.5GHz IF'!$T$2</c:f>
              <c:strCache>
                <c:ptCount val="1"/>
                <c:pt idx="0">
                  <c:v>+16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1.5GHz IF'!$Q$5:$Q$205</c:f>
              <c:numCache>
                <c:formatCode>General</c:formatCode>
                <c:ptCount val="201"/>
                <c:pt idx="0">
                  <c:v>0.191</c:v>
                </c:pt>
                <c:pt idx="1">
                  <c:v>0.27004499999999998</c:v>
                </c:pt>
                <c:pt idx="2">
                  <c:v>0.34909000000000001</c:v>
                </c:pt>
                <c:pt idx="3">
                  <c:v>0.42813499999999999</c:v>
                </c:pt>
                <c:pt idx="4">
                  <c:v>0.50717999999999996</c:v>
                </c:pt>
                <c:pt idx="5">
                  <c:v>0.586225</c:v>
                </c:pt>
                <c:pt idx="6">
                  <c:v>0.66527000000000003</c:v>
                </c:pt>
                <c:pt idx="7">
                  <c:v>0.74431499999999995</c:v>
                </c:pt>
                <c:pt idx="8">
                  <c:v>0.82335999999999998</c:v>
                </c:pt>
                <c:pt idx="9">
                  <c:v>0.90240500000000001</c:v>
                </c:pt>
                <c:pt idx="10">
                  <c:v>0.98145000000000004</c:v>
                </c:pt>
                <c:pt idx="11">
                  <c:v>1.060495</c:v>
                </c:pt>
                <c:pt idx="12">
                  <c:v>1.13954</c:v>
                </c:pt>
                <c:pt idx="13">
                  <c:v>1.218585</c:v>
                </c:pt>
                <c:pt idx="14">
                  <c:v>1.2976300000000001</c:v>
                </c:pt>
                <c:pt idx="15">
                  <c:v>1.3766750000000001</c:v>
                </c:pt>
                <c:pt idx="16">
                  <c:v>1.4557199999999999</c:v>
                </c:pt>
                <c:pt idx="17">
                  <c:v>1.5347649999999999</c:v>
                </c:pt>
                <c:pt idx="18">
                  <c:v>1.61381</c:v>
                </c:pt>
                <c:pt idx="19">
                  <c:v>1.692855</c:v>
                </c:pt>
                <c:pt idx="20">
                  <c:v>1.7719</c:v>
                </c:pt>
                <c:pt idx="21">
                  <c:v>1.8509450000000001</c:v>
                </c:pt>
                <c:pt idx="22">
                  <c:v>1.9299900000000001</c:v>
                </c:pt>
                <c:pt idx="23">
                  <c:v>2.0090349999999999</c:v>
                </c:pt>
                <c:pt idx="24">
                  <c:v>2.0880800000000002</c:v>
                </c:pt>
                <c:pt idx="25">
                  <c:v>2.167125</c:v>
                </c:pt>
                <c:pt idx="26">
                  <c:v>2.2461700000000002</c:v>
                </c:pt>
                <c:pt idx="27">
                  <c:v>2.325215</c:v>
                </c:pt>
                <c:pt idx="28">
                  <c:v>2.4042599999999998</c:v>
                </c:pt>
                <c:pt idx="29">
                  <c:v>2.4833050000000001</c:v>
                </c:pt>
                <c:pt idx="30">
                  <c:v>2.5623499999999999</c:v>
                </c:pt>
                <c:pt idx="31">
                  <c:v>2.6413950000000002</c:v>
                </c:pt>
                <c:pt idx="32">
                  <c:v>2.72044</c:v>
                </c:pt>
                <c:pt idx="33">
                  <c:v>2.7994849999999998</c:v>
                </c:pt>
                <c:pt idx="34">
                  <c:v>2.87853</c:v>
                </c:pt>
                <c:pt idx="35">
                  <c:v>2.9575749999999998</c:v>
                </c:pt>
                <c:pt idx="36">
                  <c:v>3.0366200000000001</c:v>
                </c:pt>
                <c:pt idx="37">
                  <c:v>3.1156649999999999</c:v>
                </c:pt>
                <c:pt idx="38">
                  <c:v>3.1947100000000002</c:v>
                </c:pt>
                <c:pt idx="39">
                  <c:v>3.273755</c:v>
                </c:pt>
                <c:pt idx="40">
                  <c:v>3.3527999999999998</c:v>
                </c:pt>
                <c:pt idx="41">
                  <c:v>3.431845</c:v>
                </c:pt>
                <c:pt idx="42">
                  <c:v>3.5108899999999998</c:v>
                </c:pt>
                <c:pt idx="43">
                  <c:v>3.5899350000000001</c:v>
                </c:pt>
                <c:pt idx="44">
                  <c:v>3.6689799999999999</c:v>
                </c:pt>
                <c:pt idx="45">
                  <c:v>3.7480250000000002</c:v>
                </c:pt>
                <c:pt idx="46">
                  <c:v>3.82707</c:v>
                </c:pt>
                <c:pt idx="47">
                  <c:v>3.9061149999999998</c:v>
                </c:pt>
                <c:pt idx="48">
                  <c:v>3.98516</c:v>
                </c:pt>
                <c:pt idx="49">
                  <c:v>4.0642050000000003</c:v>
                </c:pt>
                <c:pt idx="50">
                  <c:v>4.1432500000000001</c:v>
                </c:pt>
                <c:pt idx="51">
                  <c:v>4.2222949999999999</c:v>
                </c:pt>
                <c:pt idx="52">
                  <c:v>4.3013399999999997</c:v>
                </c:pt>
                <c:pt idx="53">
                  <c:v>4.3803850000000004</c:v>
                </c:pt>
                <c:pt idx="54">
                  <c:v>4.4594300000000002</c:v>
                </c:pt>
                <c:pt idx="55">
                  <c:v>4.538475</c:v>
                </c:pt>
                <c:pt idx="56">
                  <c:v>4.6175199999999998</c:v>
                </c:pt>
                <c:pt idx="57">
                  <c:v>4.6965649999999997</c:v>
                </c:pt>
                <c:pt idx="58">
                  <c:v>4.7756100000000004</c:v>
                </c:pt>
                <c:pt idx="59">
                  <c:v>4.8546550000000002</c:v>
                </c:pt>
                <c:pt idx="60">
                  <c:v>4.9337</c:v>
                </c:pt>
                <c:pt idx="61">
                  <c:v>5.0127449999999998</c:v>
                </c:pt>
                <c:pt idx="62">
                  <c:v>5.0917899999999996</c:v>
                </c:pt>
                <c:pt idx="63">
                  <c:v>5.1708350000000003</c:v>
                </c:pt>
                <c:pt idx="64">
                  <c:v>5.2498800000000001</c:v>
                </c:pt>
                <c:pt idx="65">
                  <c:v>5.3289249999999999</c:v>
                </c:pt>
                <c:pt idx="66">
                  <c:v>5.4079699999999997</c:v>
                </c:pt>
                <c:pt idx="67">
                  <c:v>5.4870150000000004</c:v>
                </c:pt>
                <c:pt idx="68">
                  <c:v>5.5660600000000002</c:v>
                </c:pt>
                <c:pt idx="69">
                  <c:v>5.645105</c:v>
                </c:pt>
                <c:pt idx="70">
                  <c:v>5.7241499999999998</c:v>
                </c:pt>
                <c:pt idx="71">
                  <c:v>5.8031949999999997</c:v>
                </c:pt>
                <c:pt idx="72">
                  <c:v>5.8822400000000004</c:v>
                </c:pt>
                <c:pt idx="73">
                  <c:v>5.9612850000000002</c:v>
                </c:pt>
                <c:pt idx="74">
                  <c:v>6.04033</c:v>
                </c:pt>
                <c:pt idx="75">
                  <c:v>6.1193749999999998</c:v>
                </c:pt>
                <c:pt idx="76">
                  <c:v>6.1984199999999996</c:v>
                </c:pt>
                <c:pt idx="77">
                  <c:v>6.2774650000000003</c:v>
                </c:pt>
                <c:pt idx="78">
                  <c:v>6.3565100000000001</c:v>
                </c:pt>
                <c:pt idx="79">
                  <c:v>6.4355549999999999</c:v>
                </c:pt>
                <c:pt idx="80">
                  <c:v>6.5145999999999997</c:v>
                </c:pt>
                <c:pt idx="81">
                  <c:v>6.5936450000000004</c:v>
                </c:pt>
                <c:pt idx="82">
                  <c:v>6.6726900000000002</c:v>
                </c:pt>
                <c:pt idx="83">
                  <c:v>6.751735</c:v>
                </c:pt>
                <c:pt idx="84">
                  <c:v>6.8307799999999999</c:v>
                </c:pt>
                <c:pt idx="85">
                  <c:v>6.9098249999999997</c:v>
                </c:pt>
                <c:pt idx="86">
                  <c:v>6.9888700000000004</c:v>
                </c:pt>
                <c:pt idx="87">
                  <c:v>7.0679150000000002</c:v>
                </c:pt>
                <c:pt idx="88">
                  <c:v>7.14696</c:v>
                </c:pt>
                <c:pt idx="89">
                  <c:v>7.2260049999999998</c:v>
                </c:pt>
                <c:pt idx="90">
                  <c:v>7.3050499999999996</c:v>
                </c:pt>
                <c:pt idx="91">
                  <c:v>7.3840950000000003</c:v>
                </c:pt>
                <c:pt idx="92">
                  <c:v>7.4631400000000001</c:v>
                </c:pt>
                <c:pt idx="93">
                  <c:v>7.5421849999999999</c:v>
                </c:pt>
                <c:pt idx="94">
                  <c:v>7.6212299999999997</c:v>
                </c:pt>
                <c:pt idx="95">
                  <c:v>7.7002750000000004</c:v>
                </c:pt>
                <c:pt idx="96">
                  <c:v>7.7793200000000002</c:v>
                </c:pt>
                <c:pt idx="97">
                  <c:v>7.858365</c:v>
                </c:pt>
                <c:pt idx="98">
                  <c:v>7.9374099999999999</c:v>
                </c:pt>
                <c:pt idx="99">
                  <c:v>8.0164550000000006</c:v>
                </c:pt>
                <c:pt idx="100">
                  <c:v>8.0954999999999995</c:v>
                </c:pt>
                <c:pt idx="101">
                  <c:v>8.1745450000000002</c:v>
                </c:pt>
                <c:pt idx="102">
                  <c:v>8.2535900000000009</c:v>
                </c:pt>
                <c:pt idx="103">
                  <c:v>8.3326349999999998</c:v>
                </c:pt>
                <c:pt idx="104">
                  <c:v>8.4116800000000005</c:v>
                </c:pt>
                <c:pt idx="105">
                  <c:v>8.4907249999999994</c:v>
                </c:pt>
                <c:pt idx="106">
                  <c:v>8.5697700000000001</c:v>
                </c:pt>
                <c:pt idx="107">
                  <c:v>8.6488150000000008</c:v>
                </c:pt>
                <c:pt idx="108">
                  <c:v>8.7278599999999997</c:v>
                </c:pt>
                <c:pt idx="109">
                  <c:v>8.8069050000000004</c:v>
                </c:pt>
                <c:pt idx="110">
                  <c:v>8.8859499999999993</c:v>
                </c:pt>
                <c:pt idx="111">
                  <c:v>8.964995</c:v>
                </c:pt>
                <c:pt idx="112">
                  <c:v>9.0440400000000007</c:v>
                </c:pt>
                <c:pt idx="113">
                  <c:v>9.1230849999999997</c:v>
                </c:pt>
                <c:pt idx="114">
                  <c:v>9.2021300000000004</c:v>
                </c:pt>
                <c:pt idx="115">
                  <c:v>9.2811749999999993</c:v>
                </c:pt>
                <c:pt idx="116">
                  <c:v>9.36022</c:v>
                </c:pt>
                <c:pt idx="117">
                  <c:v>9.4392650000000007</c:v>
                </c:pt>
                <c:pt idx="118">
                  <c:v>9.5183099999999996</c:v>
                </c:pt>
                <c:pt idx="119">
                  <c:v>9.5973550000000003</c:v>
                </c:pt>
                <c:pt idx="120">
                  <c:v>9.6763999999999992</c:v>
                </c:pt>
                <c:pt idx="121">
                  <c:v>9.7554449999999999</c:v>
                </c:pt>
                <c:pt idx="122">
                  <c:v>9.8344900000000006</c:v>
                </c:pt>
                <c:pt idx="123">
                  <c:v>9.9135349999999995</c:v>
                </c:pt>
                <c:pt idx="124">
                  <c:v>9.9925800000000002</c:v>
                </c:pt>
                <c:pt idx="125">
                  <c:v>10.071624999999999</c:v>
                </c:pt>
                <c:pt idx="126">
                  <c:v>10.15067</c:v>
                </c:pt>
                <c:pt idx="127">
                  <c:v>10.229715000000001</c:v>
                </c:pt>
                <c:pt idx="128">
                  <c:v>10.308759999999999</c:v>
                </c:pt>
                <c:pt idx="129">
                  <c:v>10.387805</c:v>
                </c:pt>
                <c:pt idx="130">
                  <c:v>10.466850000000001</c:v>
                </c:pt>
                <c:pt idx="131">
                  <c:v>10.545895</c:v>
                </c:pt>
                <c:pt idx="132">
                  <c:v>10.62494</c:v>
                </c:pt>
                <c:pt idx="133">
                  <c:v>10.703984999999999</c:v>
                </c:pt>
                <c:pt idx="134">
                  <c:v>10.78303</c:v>
                </c:pt>
                <c:pt idx="135">
                  <c:v>10.862075000000001</c:v>
                </c:pt>
                <c:pt idx="136">
                  <c:v>10.94112</c:v>
                </c:pt>
                <c:pt idx="137">
                  <c:v>11.020165</c:v>
                </c:pt>
                <c:pt idx="138">
                  <c:v>11.099209999999999</c:v>
                </c:pt>
                <c:pt idx="139">
                  <c:v>11.178255</c:v>
                </c:pt>
                <c:pt idx="140">
                  <c:v>11.257300000000001</c:v>
                </c:pt>
                <c:pt idx="141">
                  <c:v>11.336345</c:v>
                </c:pt>
                <c:pt idx="142">
                  <c:v>11.41539</c:v>
                </c:pt>
                <c:pt idx="143">
                  <c:v>11.494434999999999</c:v>
                </c:pt>
                <c:pt idx="144">
                  <c:v>11.57348</c:v>
                </c:pt>
                <c:pt idx="145">
                  <c:v>11.652525000000001</c:v>
                </c:pt>
                <c:pt idx="146">
                  <c:v>11.73157</c:v>
                </c:pt>
                <c:pt idx="147">
                  <c:v>11.810615</c:v>
                </c:pt>
                <c:pt idx="148">
                  <c:v>11.889659999999999</c:v>
                </c:pt>
                <c:pt idx="149">
                  <c:v>11.968705</c:v>
                </c:pt>
                <c:pt idx="150">
                  <c:v>12.047750000000001</c:v>
                </c:pt>
                <c:pt idx="151">
                  <c:v>12.126795</c:v>
                </c:pt>
                <c:pt idx="152">
                  <c:v>12.20584</c:v>
                </c:pt>
                <c:pt idx="153">
                  <c:v>12.284884999999999</c:v>
                </c:pt>
                <c:pt idx="154">
                  <c:v>12.36393</c:v>
                </c:pt>
                <c:pt idx="155">
                  <c:v>12.442975000000001</c:v>
                </c:pt>
                <c:pt idx="156">
                  <c:v>12.522019999999999</c:v>
                </c:pt>
                <c:pt idx="157">
                  <c:v>12.601065</c:v>
                </c:pt>
                <c:pt idx="158">
                  <c:v>12.680110000000001</c:v>
                </c:pt>
                <c:pt idx="159">
                  <c:v>12.759155</c:v>
                </c:pt>
                <c:pt idx="160">
                  <c:v>12.838200000000001</c:v>
                </c:pt>
                <c:pt idx="161">
                  <c:v>12.917244999999999</c:v>
                </c:pt>
                <c:pt idx="162">
                  <c:v>12.99629</c:v>
                </c:pt>
                <c:pt idx="163">
                  <c:v>13.075335000000001</c:v>
                </c:pt>
                <c:pt idx="164">
                  <c:v>13.15438</c:v>
                </c:pt>
                <c:pt idx="165">
                  <c:v>13.233425</c:v>
                </c:pt>
                <c:pt idx="166">
                  <c:v>13.312469999999999</c:v>
                </c:pt>
                <c:pt idx="167">
                  <c:v>13.391515</c:v>
                </c:pt>
                <c:pt idx="168">
                  <c:v>13.470560000000001</c:v>
                </c:pt>
                <c:pt idx="169">
                  <c:v>13.549605</c:v>
                </c:pt>
                <c:pt idx="170">
                  <c:v>13.62865</c:v>
                </c:pt>
                <c:pt idx="171">
                  <c:v>13.707694999999999</c:v>
                </c:pt>
                <c:pt idx="172">
                  <c:v>13.78674</c:v>
                </c:pt>
                <c:pt idx="173">
                  <c:v>13.865785000000001</c:v>
                </c:pt>
                <c:pt idx="174">
                  <c:v>13.94483</c:v>
                </c:pt>
                <c:pt idx="175">
                  <c:v>14.023875</c:v>
                </c:pt>
                <c:pt idx="176">
                  <c:v>14.102919999999999</c:v>
                </c:pt>
                <c:pt idx="177">
                  <c:v>14.181965</c:v>
                </c:pt>
                <c:pt idx="178">
                  <c:v>14.261010000000001</c:v>
                </c:pt>
                <c:pt idx="179">
                  <c:v>14.340055</c:v>
                </c:pt>
                <c:pt idx="180">
                  <c:v>14.4191</c:v>
                </c:pt>
                <c:pt idx="181">
                  <c:v>14.498144999999999</c:v>
                </c:pt>
                <c:pt idx="182">
                  <c:v>14.57719</c:v>
                </c:pt>
                <c:pt idx="183">
                  <c:v>14.656235000000001</c:v>
                </c:pt>
                <c:pt idx="184">
                  <c:v>14.735279999999999</c:v>
                </c:pt>
                <c:pt idx="185">
                  <c:v>14.814325</c:v>
                </c:pt>
                <c:pt idx="186">
                  <c:v>14.893370000000001</c:v>
                </c:pt>
                <c:pt idx="187">
                  <c:v>14.972415</c:v>
                </c:pt>
                <c:pt idx="188">
                  <c:v>15.051460000000001</c:v>
                </c:pt>
                <c:pt idx="189">
                  <c:v>15.130504999999999</c:v>
                </c:pt>
                <c:pt idx="190">
                  <c:v>15.20955</c:v>
                </c:pt>
                <c:pt idx="191">
                  <c:v>15.288595000000001</c:v>
                </c:pt>
                <c:pt idx="192">
                  <c:v>15.36764</c:v>
                </c:pt>
                <c:pt idx="193">
                  <c:v>15.446685</c:v>
                </c:pt>
                <c:pt idx="194">
                  <c:v>15.525729999999999</c:v>
                </c:pt>
                <c:pt idx="195">
                  <c:v>15.604775</c:v>
                </c:pt>
                <c:pt idx="196">
                  <c:v>15.683820000000001</c:v>
                </c:pt>
                <c:pt idx="197">
                  <c:v>15.762865</c:v>
                </c:pt>
                <c:pt idx="198">
                  <c:v>15.84191</c:v>
                </c:pt>
                <c:pt idx="199">
                  <c:v>15.920954999999999</c:v>
                </c:pt>
                <c:pt idx="200">
                  <c:v>16</c:v>
                </c:pt>
              </c:numCache>
            </c:numRef>
          </c:xVal>
          <c:yVal>
            <c:numRef>
              <c:f>'CLvsLO 1.5GHz IF'!$T$5:$T$205</c:f>
              <c:numCache>
                <c:formatCode>General</c:formatCode>
                <c:ptCount val="201"/>
                <c:pt idx="0">
                  <c:v>-30.465864</c:v>
                </c:pt>
                <c:pt idx="1">
                  <c:v>-29.011220999999999</c:v>
                </c:pt>
                <c:pt idx="2">
                  <c:v>-27.374276999999999</c:v>
                </c:pt>
                <c:pt idx="3">
                  <c:v>-25.589275000000001</c:v>
                </c:pt>
                <c:pt idx="4">
                  <c:v>-24.275700000000001</c:v>
                </c:pt>
                <c:pt idx="5">
                  <c:v>-23.266897</c:v>
                </c:pt>
                <c:pt idx="6">
                  <c:v>-22.589912000000002</c:v>
                </c:pt>
                <c:pt idx="7">
                  <c:v>-22.060193999999999</c:v>
                </c:pt>
                <c:pt idx="8">
                  <c:v>-21.607647</c:v>
                </c:pt>
                <c:pt idx="9">
                  <c:v>-21.221298000000001</c:v>
                </c:pt>
                <c:pt idx="10">
                  <c:v>-20.861543999999999</c:v>
                </c:pt>
                <c:pt idx="11">
                  <c:v>-20.436381999999998</c:v>
                </c:pt>
                <c:pt idx="12">
                  <c:v>-19.886846999999999</c:v>
                </c:pt>
                <c:pt idx="13">
                  <c:v>-19.324981999999999</c:v>
                </c:pt>
                <c:pt idx="14">
                  <c:v>-18.666172</c:v>
                </c:pt>
                <c:pt idx="15">
                  <c:v>-17.957567000000001</c:v>
                </c:pt>
                <c:pt idx="16">
                  <c:v>-17.212468999999999</c:v>
                </c:pt>
                <c:pt idx="17">
                  <c:v>-16.399920000000002</c:v>
                </c:pt>
                <c:pt idx="18">
                  <c:v>-15.476251</c:v>
                </c:pt>
                <c:pt idx="19">
                  <c:v>-14.637154000000001</c:v>
                </c:pt>
                <c:pt idx="20">
                  <c:v>-13.827833</c:v>
                </c:pt>
                <c:pt idx="21">
                  <c:v>-13.043227</c:v>
                </c:pt>
                <c:pt idx="22">
                  <c:v>-12.328620000000001</c:v>
                </c:pt>
                <c:pt idx="23">
                  <c:v>-11.679368999999999</c:v>
                </c:pt>
                <c:pt idx="24">
                  <c:v>-11.014427</c:v>
                </c:pt>
                <c:pt idx="25">
                  <c:v>-10.380404</c:v>
                </c:pt>
                <c:pt idx="26">
                  <c:v>-9.8184070999999999</c:v>
                </c:pt>
                <c:pt idx="27">
                  <c:v>-9.3255768000000003</c:v>
                </c:pt>
                <c:pt idx="28">
                  <c:v>-8.9075679999999995</c:v>
                </c:pt>
                <c:pt idx="29">
                  <c:v>-8.5730523999999999</c:v>
                </c:pt>
                <c:pt idx="30">
                  <c:v>-8.3056812000000004</c:v>
                </c:pt>
                <c:pt idx="31">
                  <c:v>-8.0964556000000005</c:v>
                </c:pt>
                <c:pt idx="32">
                  <c:v>-7.9602971</c:v>
                </c:pt>
                <c:pt idx="33">
                  <c:v>-7.8575802000000001</c:v>
                </c:pt>
                <c:pt idx="34">
                  <c:v>-7.7626681</c:v>
                </c:pt>
                <c:pt idx="35">
                  <c:v>-7.6893406000000004</c:v>
                </c:pt>
                <c:pt idx="36">
                  <c:v>-7.6578831999999997</c:v>
                </c:pt>
                <c:pt idx="37">
                  <c:v>-7.6589517999999996</c:v>
                </c:pt>
                <c:pt idx="38">
                  <c:v>-7.6910439000000004</c:v>
                </c:pt>
                <c:pt idx="39">
                  <c:v>-7.7586202999999996</c:v>
                </c:pt>
                <c:pt idx="40">
                  <c:v>-7.8116044999999996</c:v>
                </c:pt>
                <c:pt idx="41">
                  <c:v>-7.8244084999999997</c:v>
                </c:pt>
                <c:pt idx="42">
                  <c:v>-7.8315581999999999</c:v>
                </c:pt>
                <c:pt idx="43">
                  <c:v>-7.8308796999999997</c:v>
                </c:pt>
                <c:pt idx="44">
                  <c:v>-7.8395348</c:v>
                </c:pt>
                <c:pt idx="45">
                  <c:v>-7.8752431999999999</c:v>
                </c:pt>
                <c:pt idx="46">
                  <c:v>-7.9544473</c:v>
                </c:pt>
                <c:pt idx="47">
                  <c:v>-8.0368957999999999</c:v>
                </c:pt>
                <c:pt idx="48">
                  <c:v>-8.1545143000000007</c:v>
                </c:pt>
                <c:pt idx="49">
                  <c:v>-8.3140011000000005</c:v>
                </c:pt>
                <c:pt idx="50">
                  <c:v>-8.4881457999999999</c:v>
                </c:pt>
                <c:pt idx="51">
                  <c:v>-8.6464766999999991</c:v>
                </c:pt>
                <c:pt idx="52">
                  <c:v>-8.8391619000000006</c:v>
                </c:pt>
                <c:pt idx="53">
                  <c:v>-9.0197658999999994</c:v>
                </c:pt>
                <c:pt idx="54">
                  <c:v>-9.1425543000000005</c:v>
                </c:pt>
                <c:pt idx="55">
                  <c:v>-9.2688807999999998</c:v>
                </c:pt>
                <c:pt idx="56">
                  <c:v>-9.3943977000000007</c:v>
                </c:pt>
                <c:pt idx="57">
                  <c:v>-9.4679184000000003</c:v>
                </c:pt>
                <c:pt idx="58">
                  <c:v>-9.5304851999999993</c:v>
                </c:pt>
                <c:pt idx="59">
                  <c:v>-9.6070355999999997</c:v>
                </c:pt>
                <c:pt idx="60">
                  <c:v>-9.6583891000000008</c:v>
                </c:pt>
                <c:pt idx="61">
                  <c:v>-9.7211169999999996</c:v>
                </c:pt>
                <c:pt idx="62">
                  <c:v>-9.8095884000000009</c:v>
                </c:pt>
                <c:pt idx="63">
                  <c:v>-9.8859577000000005</c:v>
                </c:pt>
                <c:pt idx="64">
                  <c:v>-9.9307479999999995</c:v>
                </c:pt>
                <c:pt idx="65">
                  <c:v>-10.009638000000001</c:v>
                </c:pt>
                <c:pt idx="66">
                  <c:v>-10.105271999999999</c:v>
                </c:pt>
                <c:pt idx="67">
                  <c:v>-10.165837</c:v>
                </c:pt>
                <c:pt idx="68">
                  <c:v>-10.224684999999999</c:v>
                </c:pt>
                <c:pt idx="69">
                  <c:v>-10.286597</c:v>
                </c:pt>
                <c:pt idx="70">
                  <c:v>-10.310682</c:v>
                </c:pt>
                <c:pt idx="71">
                  <c:v>-10.340089000000001</c:v>
                </c:pt>
                <c:pt idx="72">
                  <c:v>-10.401382999999999</c:v>
                </c:pt>
                <c:pt idx="73">
                  <c:v>-10.431330000000001</c:v>
                </c:pt>
                <c:pt idx="74">
                  <c:v>-10.454571</c:v>
                </c:pt>
                <c:pt idx="75">
                  <c:v>-10.492744999999999</c:v>
                </c:pt>
                <c:pt idx="76">
                  <c:v>-10.529574</c:v>
                </c:pt>
                <c:pt idx="77">
                  <c:v>-10.513287</c:v>
                </c:pt>
                <c:pt idx="78">
                  <c:v>-10.527371</c:v>
                </c:pt>
                <c:pt idx="79">
                  <c:v>-10.552070000000001</c:v>
                </c:pt>
                <c:pt idx="80">
                  <c:v>-10.534948</c:v>
                </c:pt>
                <c:pt idx="81">
                  <c:v>-10.504057</c:v>
                </c:pt>
                <c:pt idx="82">
                  <c:v>-10.524449000000001</c:v>
                </c:pt>
                <c:pt idx="83">
                  <c:v>-10.51022</c:v>
                </c:pt>
                <c:pt idx="84">
                  <c:v>-10.520287</c:v>
                </c:pt>
                <c:pt idx="85">
                  <c:v>-10.574087</c:v>
                </c:pt>
                <c:pt idx="86">
                  <c:v>-10.596333</c:v>
                </c:pt>
                <c:pt idx="87">
                  <c:v>-10.60609</c:v>
                </c:pt>
                <c:pt idx="88">
                  <c:v>-10.719942</c:v>
                </c:pt>
                <c:pt idx="89">
                  <c:v>-10.835955</c:v>
                </c:pt>
                <c:pt idx="90">
                  <c:v>-10.920189000000001</c:v>
                </c:pt>
                <c:pt idx="91">
                  <c:v>-11.06781</c:v>
                </c:pt>
                <c:pt idx="92">
                  <c:v>-11.268262999999999</c:v>
                </c:pt>
                <c:pt idx="93">
                  <c:v>-11.437975</c:v>
                </c:pt>
                <c:pt idx="94">
                  <c:v>-11.584148000000001</c:v>
                </c:pt>
                <c:pt idx="95">
                  <c:v>-11.790917</c:v>
                </c:pt>
                <c:pt idx="96">
                  <c:v>-11.91042</c:v>
                </c:pt>
                <c:pt idx="97">
                  <c:v>-11.969203</c:v>
                </c:pt>
                <c:pt idx="98">
                  <c:v>-12.015083000000001</c:v>
                </c:pt>
                <c:pt idx="99">
                  <c:v>-12.079727999999999</c:v>
                </c:pt>
                <c:pt idx="100">
                  <c:v>-12.075448</c:v>
                </c:pt>
                <c:pt idx="101">
                  <c:v>-12.11632</c:v>
                </c:pt>
                <c:pt idx="102">
                  <c:v>-12.167833999999999</c:v>
                </c:pt>
                <c:pt idx="103">
                  <c:v>-12.180187</c:v>
                </c:pt>
                <c:pt idx="104">
                  <c:v>-12.184096</c:v>
                </c:pt>
                <c:pt idx="105">
                  <c:v>-12.26341</c:v>
                </c:pt>
                <c:pt idx="106">
                  <c:v>-12.28059</c:v>
                </c:pt>
                <c:pt idx="107">
                  <c:v>-12.23118</c:v>
                </c:pt>
                <c:pt idx="108">
                  <c:v>-12.259861000000001</c:v>
                </c:pt>
                <c:pt idx="109">
                  <c:v>-12.251429999999999</c:v>
                </c:pt>
                <c:pt idx="110">
                  <c:v>-12.160144000000001</c:v>
                </c:pt>
                <c:pt idx="111">
                  <c:v>-12.143691</c:v>
                </c:pt>
                <c:pt idx="112">
                  <c:v>-12.174732000000001</c:v>
                </c:pt>
                <c:pt idx="113">
                  <c:v>-12.131900999999999</c:v>
                </c:pt>
                <c:pt idx="114">
                  <c:v>-12.134221</c:v>
                </c:pt>
                <c:pt idx="115">
                  <c:v>-12.161566000000001</c:v>
                </c:pt>
                <c:pt idx="116">
                  <c:v>-12.17482</c:v>
                </c:pt>
                <c:pt idx="117">
                  <c:v>-12.204005</c:v>
                </c:pt>
                <c:pt idx="118">
                  <c:v>-12.255534000000001</c:v>
                </c:pt>
                <c:pt idx="119">
                  <c:v>-12.283365999999999</c:v>
                </c:pt>
                <c:pt idx="120">
                  <c:v>-12.325888000000001</c:v>
                </c:pt>
                <c:pt idx="121">
                  <c:v>-12.410178999999999</c:v>
                </c:pt>
                <c:pt idx="122">
                  <c:v>-12.508171000000001</c:v>
                </c:pt>
                <c:pt idx="123">
                  <c:v>-12.603270999999999</c:v>
                </c:pt>
                <c:pt idx="124">
                  <c:v>-12.761181000000001</c:v>
                </c:pt>
                <c:pt idx="125">
                  <c:v>-12.915264000000001</c:v>
                </c:pt>
                <c:pt idx="126">
                  <c:v>-13.065718</c:v>
                </c:pt>
                <c:pt idx="127">
                  <c:v>-13.298729</c:v>
                </c:pt>
                <c:pt idx="128">
                  <c:v>-13.570945999999999</c:v>
                </c:pt>
                <c:pt idx="129">
                  <c:v>-13.961637</c:v>
                </c:pt>
                <c:pt idx="130">
                  <c:v>-14.622901000000001</c:v>
                </c:pt>
                <c:pt idx="131">
                  <c:v>-15.551659000000001</c:v>
                </c:pt>
                <c:pt idx="132">
                  <c:v>-17.182939999999999</c:v>
                </c:pt>
                <c:pt idx="133">
                  <c:v>-19.788678999999998</c:v>
                </c:pt>
                <c:pt idx="134">
                  <c:v>-22.878406999999999</c:v>
                </c:pt>
                <c:pt idx="135">
                  <c:v>-26.12088</c:v>
                </c:pt>
                <c:pt idx="136">
                  <c:v>-29.326698</c:v>
                </c:pt>
                <c:pt idx="137">
                  <c:v>-31.822959999999998</c:v>
                </c:pt>
                <c:pt idx="138">
                  <c:v>-33.356468</c:v>
                </c:pt>
                <c:pt idx="139">
                  <c:v>-34.507305000000002</c:v>
                </c:pt>
                <c:pt idx="140">
                  <c:v>-35.374386000000001</c:v>
                </c:pt>
                <c:pt idx="141">
                  <c:v>-35.887999999999998</c:v>
                </c:pt>
                <c:pt idx="142">
                  <c:v>-36.503723000000001</c:v>
                </c:pt>
                <c:pt idx="143">
                  <c:v>-37.291598999999998</c:v>
                </c:pt>
                <c:pt idx="144">
                  <c:v>-37.912384000000003</c:v>
                </c:pt>
                <c:pt idx="145">
                  <c:v>-38.575068999999999</c:v>
                </c:pt>
                <c:pt idx="146">
                  <c:v>-39.451973000000002</c:v>
                </c:pt>
                <c:pt idx="147">
                  <c:v>-40.13147</c:v>
                </c:pt>
                <c:pt idx="148">
                  <c:v>-40.792889000000002</c:v>
                </c:pt>
                <c:pt idx="149">
                  <c:v>-41.543647999999997</c:v>
                </c:pt>
                <c:pt idx="150">
                  <c:v>-42.269939000000001</c:v>
                </c:pt>
                <c:pt idx="151">
                  <c:v>-42.976097000000003</c:v>
                </c:pt>
                <c:pt idx="152">
                  <c:v>-43.746257999999997</c:v>
                </c:pt>
                <c:pt idx="153">
                  <c:v>-44.451343999999999</c:v>
                </c:pt>
                <c:pt idx="154">
                  <c:v>-44.914177000000002</c:v>
                </c:pt>
                <c:pt idx="155">
                  <c:v>-45.385086000000001</c:v>
                </c:pt>
                <c:pt idx="156">
                  <c:v>-45.97298</c:v>
                </c:pt>
                <c:pt idx="157">
                  <c:v>-46.261524000000001</c:v>
                </c:pt>
                <c:pt idx="158">
                  <c:v>-46.176147</c:v>
                </c:pt>
                <c:pt idx="159">
                  <c:v>-46.266883999999997</c:v>
                </c:pt>
                <c:pt idx="160">
                  <c:v>-46.048672000000003</c:v>
                </c:pt>
                <c:pt idx="161">
                  <c:v>-45.401904999999999</c:v>
                </c:pt>
                <c:pt idx="162">
                  <c:v>-44.888218000000002</c:v>
                </c:pt>
                <c:pt idx="163">
                  <c:v>-44.394790999999998</c:v>
                </c:pt>
                <c:pt idx="164">
                  <c:v>-43.672820999999999</c:v>
                </c:pt>
                <c:pt idx="165">
                  <c:v>-43.015048999999998</c:v>
                </c:pt>
                <c:pt idx="166">
                  <c:v>-42.360621999999999</c:v>
                </c:pt>
                <c:pt idx="167">
                  <c:v>-41.526702999999998</c:v>
                </c:pt>
                <c:pt idx="168">
                  <c:v>-40.804493000000001</c:v>
                </c:pt>
                <c:pt idx="169">
                  <c:v>-40.161568000000003</c:v>
                </c:pt>
                <c:pt idx="170">
                  <c:v>-39.381348000000003</c:v>
                </c:pt>
                <c:pt idx="171">
                  <c:v>-38.533234</c:v>
                </c:pt>
                <c:pt idx="172">
                  <c:v>-37.938713</c:v>
                </c:pt>
                <c:pt idx="173">
                  <c:v>-37.296729999999997</c:v>
                </c:pt>
                <c:pt idx="174">
                  <c:v>-36.431187000000001</c:v>
                </c:pt>
                <c:pt idx="175">
                  <c:v>-35.720440000000004</c:v>
                </c:pt>
                <c:pt idx="176">
                  <c:v>-35.099418999999997</c:v>
                </c:pt>
                <c:pt idx="177">
                  <c:v>-33.655197000000001</c:v>
                </c:pt>
                <c:pt idx="178">
                  <c:v>-32.184550999999999</c:v>
                </c:pt>
                <c:pt idx="179">
                  <c:v>-31.163654000000001</c:v>
                </c:pt>
                <c:pt idx="180">
                  <c:v>-30.131968000000001</c:v>
                </c:pt>
                <c:pt idx="181">
                  <c:v>-29.952545000000001</c:v>
                </c:pt>
                <c:pt idx="182">
                  <c:v>-31.419418</c:v>
                </c:pt>
                <c:pt idx="183">
                  <c:v>-33.433028999999998</c:v>
                </c:pt>
                <c:pt idx="184">
                  <c:v>-35.507747999999999</c:v>
                </c:pt>
                <c:pt idx="185">
                  <c:v>-38.067230000000002</c:v>
                </c:pt>
                <c:pt idx="186">
                  <c:v>-40.290084999999998</c:v>
                </c:pt>
                <c:pt idx="187">
                  <c:v>-42.036160000000002</c:v>
                </c:pt>
                <c:pt idx="188">
                  <c:v>-43.880336999999997</c:v>
                </c:pt>
                <c:pt idx="189">
                  <c:v>-45.863894999999999</c:v>
                </c:pt>
                <c:pt idx="190">
                  <c:v>-47.589165000000001</c:v>
                </c:pt>
                <c:pt idx="191">
                  <c:v>-49.082985000000001</c:v>
                </c:pt>
                <c:pt idx="192">
                  <c:v>-50.207855000000002</c:v>
                </c:pt>
                <c:pt idx="193">
                  <c:v>-51.299312999999998</c:v>
                </c:pt>
                <c:pt idx="194">
                  <c:v>-52.181435</c:v>
                </c:pt>
                <c:pt idx="195">
                  <c:v>-53.407733999999998</c:v>
                </c:pt>
                <c:pt idx="196">
                  <c:v>-54.653621999999999</c:v>
                </c:pt>
                <c:pt idx="197">
                  <c:v>-56.541992</c:v>
                </c:pt>
                <c:pt idx="198">
                  <c:v>-58.010975000000002</c:v>
                </c:pt>
                <c:pt idx="199">
                  <c:v>-59.280548000000003</c:v>
                </c:pt>
                <c:pt idx="200">
                  <c:v>-60.041454000000002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EF-45AE-93B5-C6CFF1CE9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CLvsLO!$U$2</c15:sqref>
                        </c15:formulaRef>
                      </c:ext>
                    </c:extLst>
                    <c:strCache>
                      <c:ptCount val="1"/>
                      <c:pt idx="0">
                        <c:v>+14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CLvsLO!$U$5:$U$205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-73.546256999999997</c:v>
                      </c:pt>
                      <c:pt idx="1">
                        <c:v>-73.967499000000004</c:v>
                      </c:pt>
                      <c:pt idx="2">
                        <c:v>-73.873633999999996</c:v>
                      </c:pt>
                      <c:pt idx="3">
                        <c:v>-76.323943999999997</c:v>
                      </c:pt>
                      <c:pt idx="4">
                        <c:v>-76.755095999999995</c:v>
                      </c:pt>
                      <c:pt idx="5">
                        <c:v>-76.511215000000007</c:v>
                      </c:pt>
                      <c:pt idx="6">
                        <c:v>-76.480025999999995</c:v>
                      </c:pt>
                      <c:pt idx="7">
                        <c:v>-76.885773</c:v>
                      </c:pt>
                      <c:pt idx="8">
                        <c:v>-73.415038999999993</c:v>
                      </c:pt>
                      <c:pt idx="9">
                        <c:v>-73.414794999999998</c:v>
                      </c:pt>
                      <c:pt idx="10">
                        <c:v>-72.976196000000002</c:v>
                      </c:pt>
                      <c:pt idx="11">
                        <c:v>-72.742653000000004</c:v>
                      </c:pt>
                      <c:pt idx="12">
                        <c:v>-72.600989999999996</c:v>
                      </c:pt>
                      <c:pt idx="13">
                        <c:v>-72.161429999999996</c:v>
                      </c:pt>
                      <c:pt idx="14">
                        <c:v>-72.090034000000003</c:v>
                      </c:pt>
                      <c:pt idx="15">
                        <c:v>-70.739586000000003</c:v>
                      </c:pt>
                      <c:pt idx="16">
                        <c:v>-67.900229999999993</c:v>
                      </c:pt>
                      <c:pt idx="17">
                        <c:v>-64.134979000000001</c:v>
                      </c:pt>
                      <c:pt idx="18">
                        <c:v>-55.239742</c:v>
                      </c:pt>
                      <c:pt idx="19">
                        <c:v>-44.975631999999997</c:v>
                      </c:pt>
                      <c:pt idx="20">
                        <c:v>-35.25515</c:v>
                      </c:pt>
                      <c:pt idx="21">
                        <c:v>-26.277645</c:v>
                      </c:pt>
                      <c:pt idx="22">
                        <c:v>-17.624762</c:v>
                      </c:pt>
                      <c:pt idx="23">
                        <c:v>-15.678686000000001</c:v>
                      </c:pt>
                      <c:pt idx="24">
                        <c:v>-13.613160000000001</c:v>
                      </c:pt>
                      <c:pt idx="25">
                        <c:v>-12.335150000000001</c:v>
                      </c:pt>
                      <c:pt idx="26">
                        <c:v>-11.186176</c:v>
                      </c:pt>
                      <c:pt idx="27">
                        <c:v>-10.494802999999999</c:v>
                      </c:pt>
                      <c:pt idx="28">
                        <c:v>-9.8302659999999999</c:v>
                      </c:pt>
                      <c:pt idx="29">
                        <c:v>-9.3323326000000009</c:v>
                      </c:pt>
                      <c:pt idx="30">
                        <c:v>-9.0816555000000001</c:v>
                      </c:pt>
                      <c:pt idx="31">
                        <c:v>-8.8542137000000007</c:v>
                      </c:pt>
                      <c:pt idx="32">
                        <c:v>-8.7488727999999991</c:v>
                      </c:pt>
                      <c:pt idx="33">
                        <c:v>-8.6663789999999992</c:v>
                      </c:pt>
                      <c:pt idx="34">
                        <c:v>-8.6340008000000008</c:v>
                      </c:pt>
                      <c:pt idx="35">
                        <c:v>-8.6190090000000001</c:v>
                      </c:pt>
                      <c:pt idx="36">
                        <c:v>-8.6290587999999993</c:v>
                      </c:pt>
                      <c:pt idx="37">
                        <c:v>-8.6553307000000004</c:v>
                      </c:pt>
                      <c:pt idx="38">
                        <c:v>-8.6539488000000002</c:v>
                      </c:pt>
                      <c:pt idx="39">
                        <c:v>-8.6416863999999993</c:v>
                      </c:pt>
                      <c:pt idx="40">
                        <c:v>-8.6529989</c:v>
                      </c:pt>
                      <c:pt idx="41">
                        <c:v>-8.6868324000000001</c:v>
                      </c:pt>
                      <c:pt idx="42">
                        <c:v>-8.7168074000000004</c:v>
                      </c:pt>
                      <c:pt idx="43">
                        <c:v>-8.7846632000000007</c:v>
                      </c:pt>
                      <c:pt idx="44">
                        <c:v>-8.8734216999999997</c:v>
                      </c:pt>
                      <c:pt idx="45">
                        <c:v>-8.9472159999999992</c:v>
                      </c:pt>
                      <c:pt idx="46">
                        <c:v>-8.9802256000000007</c:v>
                      </c:pt>
                      <c:pt idx="47">
                        <c:v>-9.0023955999999998</c:v>
                      </c:pt>
                      <c:pt idx="48">
                        <c:v>-9.0138558999999994</c:v>
                      </c:pt>
                      <c:pt idx="49">
                        <c:v>-9.0095024000000006</c:v>
                      </c:pt>
                      <c:pt idx="50">
                        <c:v>-9.0315093999999991</c:v>
                      </c:pt>
                      <c:pt idx="51">
                        <c:v>-9.0854453999999993</c:v>
                      </c:pt>
                      <c:pt idx="52">
                        <c:v>-9.1474428000000003</c:v>
                      </c:pt>
                      <c:pt idx="53">
                        <c:v>-9.2655296000000007</c:v>
                      </c:pt>
                      <c:pt idx="54">
                        <c:v>-9.3921089000000002</c:v>
                      </c:pt>
                      <c:pt idx="55">
                        <c:v>-9.4879847000000002</c:v>
                      </c:pt>
                      <c:pt idx="56">
                        <c:v>-9.6355685999999992</c:v>
                      </c:pt>
                      <c:pt idx="57">
                        <c:v>-9.8340320999999999</c:v>
                      </c:pt>
                      <c:pt idx="58">
                        <c:v>-9.9806241999999994</c:v>
                      </c:pt>
                      <c:pt idx="59">
                        <c:v>-10.138904999999999</c:v>
                      </c:pt>
                      <c:pt idx="60">
                        <c:v>-10.315300000000001</c:v>
                      </c:pt>
                      <c:pt idx="61">
                        <c:v>-10.41221</c:v>
                      </c:pt>
                      <c:pt idx="62">
                        <c:v>-10.473004</c:v>
                      </c:pt>
                      <c:pt idx="63">
                        <c:v>-10.487935999999999</c:v>
                      </c:pt>
                      <c:pt idx="64">
                        <c:v>-10.446388000000001</c:v>
                      </c:pt>
                      <c:pt idx="65">
                        <c:v>-10.402262</c:v>
                      </c:pt>
                      <c:pt idx="66">
                        <c:v>-10.433736</c:v>
                      </c:pt>
                      <c:pt idx="67">
                        <c:v>-10.49808</c:v>
                      </c:pt>
                      <c:pt idx="68">
                        <c:v>-10.586097000000001</c:v>
                      </c:pt>
                      <c:pt idx="69">
                        <c:v>-10.759399999999999</c:v>
                      </c:pt>
                      <c:pt idx="70">
                        <c:v>-10.945855999999999</c:v>
                      </c:pt>
                      <c:pt idx="71">
                        <c:v>-11.060606999999999</c:v>
                      </c:pt>
                      <c:pt idx="72">
                        <c:v>-11.17271</c:v>
                      </c:pt>
                      <c:pt idx="73">
                        <c:v>-11.318775</c:v>
                      </c:pt>
                      <c:pt idx="74">
                        <c:v>-11.369400000000001</c:v>
                      </c:pt>
                      <c:pt idx="75">
                        <c:v>-11.369751000000001</c:v>
                      </c:pt>
                      <c:pt idx="76">
                        <c:v>-11.388268</c:v>
                      </c:pt>
                      <c:pt idx="77">
                        <c:v>-11.427663000000001</c:v>
                      </c:pt>
                      <c:pt idx="78">
                        <c:v>-11.455296000000001</c:v>
                      </c:pt>
                      <c:pt idx="79">
                        <c:v>-11.498017000000001</c:v>
                      </c:pt>
                      <c:pt idx="80">
                        <c:v>-11.559758</c:v>
                      </c:pt>
                      <c:pt idx="81">
                        <c:v>-11.57375</c:v>
                      </c:pt>
                      <c:pt idx="82">
                        <c:v>-11.582042</c:v>
                      </c:pt>
                      <c:pt idx="83">
                        <c:v>-11.660691999999999</c:v>
                      </c:pt>
                      <c:pt idx="84">
                        <c:v>-11.644232000000001</c:v>
                      </c:pt>
                      <c:pt idx="85">
                        <c:v>-11.636768999999999</c:v>
                      </c:pt>
                      <c:pt idx="86">
                        <c:v>-11.753809</c:v>
                      </c:pt>
                      <c:pt idx="87">
                        <c:v>-11.763903000000001</c:v>
                      </c:pt>
                      <c:pt idx="88">
                        <c:v>-11.706986000000001</c:v>
                      </c:pt>
                      <c:pt idx="89">
                        <c:v>-11.776906</c:v>
                      </c:pt>
                      <c:pt idx="90">
                        <c:v>-11.78651</c:v>
                      </c:pt>
                      <c:pt idx="91">
                        <c:v>-11.784551</c:v>
                      </c:pt>
                      <c:pt idx="92">
                        <c:v>-11.94323</c:v>
                      </c:pt>
                      <c:pt idx="93">
                        <c:v>-11.991070000000001</c:v>
                      </c:pt>
                      <c:pt idx="94">
                        <c:v>-11.954950999999999</c:v>
                      </c:pt>
                      <c:pt idx="95">
                        <c:v>-12.074052999999999</c:v>
                      </c:pt>
                      <c:pt idx="96">
                        <c:v>-12.325763</c:v>
                      </c:pt>
                      <c:pt idx="97">
                        <c:v>-12.271628</c:v>
                      </c:pt>
                      <c:pt idx="98">
                        <c:v>-12.265082</c:v>
                      </c:pt>
                      <c:pt idx="99">
                        <c:v>-12.454859000000001</c:v>
                      </c:pt>
                      <c:pt idx="100">
                        <c:v>-12.542337</c:v>
                      </c:pt>
                      <c:pt idx="101">
                        <c:v>-12.543032999999999</c:v>
                      </c:pt>
                      <c:pt idx="102">
                        <c:v>-12.905794</c:v>
                      </c:pt>
                      <c:pt idx="103">
                        <c:v>-13.179724</c:v>
                      </c:pt>
                      <c:pt idx="104">
                        <c:v>-13.321873</c:v>
                      </c:pt>
                      <c:pt idx="105">
                        <c:v>-13.701309</c:v>
                      </c:pt>
                      <c:pt idx="106">
                        <c:v>-13.898694000000001</c:v>
                      </c:pt>
                      <c:pt idx="107">
                        <c:v>-13.834054999999999</c:v>
                      </c:pt>
                      <c:pt idx="108">
                        <c:v>-14.100258</c:v>
                      </c:pt>
                      <c:pt idx="109">
                        <c:v>-14.456818999999999</c:v>
                      </c:pt>
                      <c:pt idx="110">
                        <c:v>-14.292578000000001</c:v>
                      </c:pt>
                      <c:pt idx="111">
                        <c:v>-14.199083</c:v>
                      </c:pt>
                      <c:pt idx="112">
                        <c:v>-14.625501999999999</c:v>
                      </c:pt>
                      <c:pt idx="113">
                        <c:v>-14.754185</c:v>
                      </c:pt>
                      <c:pt idx="114">
                        <c:v>-14.579694999999999</c:v>
                      </c:pt>
                      <c:pt idx="115">
                        <c:v>-14.990168000000001</c:v>
                      </c:pt>
                      <c:pt idx="116">
                        <c:v>-15.345706</c:v>
                      </c:pt>
                      <c:pt idx="117">
                        <c:v>-15.023363</c:v>
                      </c:pt>
                      <c:pt idx="118">
                        <c:v>-15.195247999999999</c:v>
                      </c:pt>
                      <c:pt idx="119">
                        <c:v>-15.704947000000001</c:v>
                      </c:pt>
                      <c:pt idx="120">
                        <c:v>-15.488507</c:v>
                      </c:pt>
                      <c:pt idx="121">
                        <c:v>-15.49799</c:v>
                      </c:pt>
                      <c:pt idx="122">
                        <c:v>-15.958442</c:v>
                      </c:pt>
                      <c:pt idx="123">
                        <c:v>-15.582231</c:v>
                      </c:pt>
                      <c:pt idx="124">
                        <c:v>-15.104799999999999</c:v>
                      </c:pt>
                      <c:pt idx="125">
                        <c:v>-15.555106</c:v>
                      </c:pt>
                      <c:pt idx="126">
                        <c:v>-15.480971</c:v>
                      </c:pt>
                      <c:pt idx="127">
                        <c:v>-14.919566</c:v>
                      </c:pt>
                      <c:pt idx="128">
                        <c:v>-15.215790999999999</c:v>
                      </c:pt>
                      <c:pt idx="129">
                        <c:v>-15.604175</c:v>
                      </c:pt>
                      <c:pt idx="130">
                        <c:v>-15.027303</c:v>
                      </c:pt>
                      <c:pt idx="131">
                        <c:v>-14.963832</c:v>
                      </c:pt>
                      <c:pt idx="132">
                        <c:v>-15.294193</c:v>
                      </c:pt>
                      <c:pt idx="133">
                        <c:v>-14.975559000000001</c:v>
                      </c:pt>
                      <c:pt idx="134">
                        <c:v>-14.631754000000001</c:v>
                      </c:pt>
                      <c:pt idx="135">
                        <c:v>-14.714293</c:v>
                      </c:pt>
                      <c:pt idx="136">
                        <c:v>-14.465704000000001</c:v>
                      </c:pt>
                      <c:pt idx="137">
                        <c:v>-14.172879999999999</c:v>
                      </c:pt>
                      <c:pt idx="138">
                        <c:v>-14.251467</c:v>
                      </c:pt>
                      <c:pt idx="139">
                        <c:v>-14.142058</c:v>
                      </c:pt>
                      <c:pt idx="140">
                        <c:v>-13.981861</c:v>
                      </c:pt>
                      <c:pt idx="141">
                        <c:v>-14.163517000000001</c:v>
                      </c:pt>
                      <c:pt idx="142">
                        <c:v>-14.287454</c:v>
                      </c:pt>
                      <c:pt idx="143">
                        <c:v>-14.231054</c:v>
                      </c:pt>
                      <c:pt idx="144">
                        <c:v>-14.713516</c:v>
                      </c:pt>
                      <c:pt idx="145">
                        <c:v>-15.533283000000001</c:v>
                      </c:pt>
                      <c:pt idx="146">
                        <c:v>-16.228441</c:v>
                      </c:pt>
                      <c:pt idx="147">
                        <c:v>-17.684577999999998</c:v>
                      </c:pt>
                      <c:pt idx="148">
                        <c:v>-19.822468000000001</c:v>
                      </c:pt>
                      <c:pt idx="149">
                        <c:v>-22.404520000000002</c:v>
                      </c:pt>
                      <c:pt idx="150">
                        <c:v>-25.789750999999999</c:v>
                      </c:pt>
                      <c:pt idx="151">
                        <c:v>-29.956181999999998</c:v>
                      </c:pt>
                      <c:pt idx="152">
                        <c:v>-34.643639</c:v>
                      </c:pt>
                      <c:pt idx="153">
                        <c:v>-39.911330999999997</c:v>
                      </c:pt>
                      <c:pt idx="154">
                        <c:v>-44.740367999999997</c:v>
                      </c:pt>
                      <c:pt idx="155">
                        <c:v>-48.628608999999997</c:v>
                      </c:pt>
                      <c:pt idx="156">
                        <c:v>-52.125500000000002</c:v>
                      </c:pt>
                      <c:pt idx="157">
                        <c:v>-54.287562999999999</c:v>
                      </c:pt>
                      <c:pt idx="158">
                        <c:v>-55.154865000000001</c:v>
                      </c:pt>
                      <c:pt idx="159">
                        <c:v>-55.893990000000002</c:v>
                      </c:pt>
                      <c:pt idx="160">
                        <c:v>-57.133789</c:v>
                      </c:pt>
                      <c:pt idx="161">
                        <c:v>-57.071666999999998</c:v>
                      </c:pt>
                      <c:pt idx="162">
                        <c:v>-57.503284000000001</c:v>
                      </c:pt>
                      <c:pt idx="163">
                        <c:v>-58.673695000000002</c:v>
                      </c:pt>
                      <c:pt idx="164">
                        <c:v>-58.918503000000001</c:v>
                      </c:pt>
                      <c:pt idx="165">
                        <c:v>-58.964686999999998</c:v>
                      </c:pt>
                      <c:pt idx="166">
                        <c:v>-60.828322999999997</c:v>
                      </c:pt>
                      <c:pt idx="167">
                        <c:v>-61.666423999999999</c:v>
                      </c:pt>
                      <c:pt idx="168">
                        <c:v>-62.500523000000001</c:v>
                      </c:pt>
                      <c:pt idx="169">
                        <c:v>-63.638496000000004</c:v>
                      </c:pt>
                      <c:pt idx="170">
                        <c:v>-65.112967999999995</c:v>
                      </c:pt>
                      <c:pt idx="171">
                        <c:v>-64.989044000000007</c:v>
                      </c:pt>
                      <c:pt idx="172">
                        <c:v>-65.648612999999997</c:v>
                      </c:pt>
                      <c:pt idx="173">
                        <c:v>-65.902298000000002</c:v>
                      </c:pt>
                      <c:pt idx="174">
                        <c:v>-65.884308000000004</c:v>
                      </c:pt>
                      <c:pt idx="175">
                        <c:v>-65.264809</c:v>
                      </c:pt>
                      <c:pt idx="176">
                        <c:v>-65.138351</c:v>
                      </c:pt>
                      <c:pt idx="177">
                        <c:v>-64.82029</c:v>
                      </c:pt>
                      <c:pt idx="178">
                        <c:v>-63.810650000000003</c:v>
                      </c:pt>
                      <c:pt idx="179">
                        <c:v>-64.074416999999997</c:v>
                      </c:pt>
                      <c:pt idx="180">
                        <c:v>-64.993835000000004</c:v>
                      </c:pt>
                      <c:pt idx="181">
                        <c:v>-65.744324000000006</c:v>
                      </c:pt>
                      <c:pt idx="182">
                        <c:v>-65.852974000000003</c:v>
                      </c:pt>
                      <c:pt idx="183">
                        <c:v>-68.010208000000006</c:v>
                      </c:pt>
                      <c:pt idx="184">
                        <c:v>-70.310965999999993</c:v>
                      </c:pt>
                      <c:pt idx="185">
                        <c:v>-70.445762999999999</c:v>
                      </c:pt>
                      <c:pt idx="186">
                        <c:v>-70.886345000000006</c:v>
                      </c:pt>
                      <c:pt idx="187">
                        <c:v>-73.098083000000003</c:v>
                      </c:pt>
                      <c:pt idx="188">
                        <c:v>-71.223251000000005</c:v>
                      </c:pt>
                      <c:pt idx="189">
                        <c:v>-68.766829999999999</c:v>
                      </c:pt>
                      <c:pt idx="190">
                        <c:v>-68.013367000000002</c:v>
                      </c:pt>
                      <c:pt idx="191">
                        <c:v>-66.170394999999999</c:v>
                      </c:pt>
                      <c:pt idx="192">
                        <c:v>-63.670639000000001</c:v>
                      </c:pt>
                      <c:pt idx="193">
                        <c:v>-63.789116</c:v>
                      </c:pt>
                      <c:pt idx="194">
                        <c:v>-63.911338999999998</c:v>
                      </c:pt>
                      <c:pt idx="195">
                        <c:v>-63.175803999999999</c:v>
                      </c:pt>
                      <c:pt idx="196">
                        <c:v>-64.026236999999995</c:v>
                      </c:pt>
                      <c:pt idx="197">
                        <c:v>-65.662704000000005</c:v>
                      </c:pt>
                      <c:pt idx="198">
                        <c:v>-66.802634999999995</c:v>
                      </c:pt>
                      <c:pt idx="199">
                        <c:v>-67.689018000000004</c:v>
                      </c:pt>
                      <c:pt idx="200">
                        <c:v>-69.085762000000003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8EF-45AE-93B5-C6CFF1CE96C3}"/>
                  </c:ext>
                </c:extLst>
              </c15:ser>
            </c15:filteredScatterSeries>
            <c15:filteredScatter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CLvsLO!$V$2</c15:sqref>
                        </c15:formulaRef>
                      </c:ext>
                    </c:extLst>
                    <c:strCache>
                      <c:ptCount val="1"/>
                      <c:pt idx="0">
                        <c:v>+9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CLvsLO!$V$5:$V$205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EF-45AE-93B5-C6CFF1CE96C3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CLvsLO!$W$5:$W$205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EF-45AE-93B5-C6CFF1CE96C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0.191</c:v>
                      </c:pt>
                      <c:pt idx="1">
                        <c:v>0.27004499999999998</c:v>
                      </c:pt>
                      <c:pt idx="2">
                        <c:v>0.34909000000000001</c:v>
                      </c:pt>
                      <c:pt idx="3">
                        <c:v>0.42813499999999999</c:v>
                      </c:pt>
                      <c:pt idx="4">
                        <c:v>0.50717999999999996</c:v>
                      </c:pt>
                      <c:pt idx="5">
                        <c:v>0.586225</c:v>
                      </c:pt>
                      <c:pt idx="6">
                        <c:v>0.66527000000000003</c:v>
                      </c:pt>
                      <c:pt idx="7">
                        <c:v>0.74431499999999995</c:v>
                      </c:pt>
                      <c:pt idx="8">
                        <c:v>0.82335999999999998</c:v>
                      </c:pt>
                      <c:pt idx="9">
                        <c:v>0.90240500000000001</c:v>
                      </c:pt>
                      <c:pt idx="10">
                        <c:v>0.98145000000000004</c:v>
                      </c:pt>
                      <c:pt idx="11">
                        <c:v>1.060495</c:v>
                      </c:pt>
                      <c:pt idx="12">
                        <c:v>1.13954</c:v>
                      </c:pt>
                      <c:pt idx="13">
                        <c:v>1.218585</c:v>
                      </c:pt>
                      <c:pt idx="14">
                        <c:v>1.2976300000000001</c:v>
                      </c:pt>
                      <c:pt idx="15">
                        <c:v>1.3766750000000001</c:v>
                      </c:pt>
                      <c:pt idx="16">
                        <c:v>1.4557199999999999</c:v>
                      </c:pt>
                      <c:pt idx="17">
                        <c:v>1.5347649999999999</c:v>
                      </c:pt>
                      <c:pt idx="18">
                        <c:v>1.61381</c:v>
                      </c:pt>
                      <c:pt idx="19">
                        <c:v>1.692855</c:v>
                      </c:pt>
                      <c:pt idx="20">
                        <c:v>1.7719</c:v>
                      </c:pt>
                      <c:pt idx="21">
                        <c:v>1.8509450000000001</c:v>
                      </c:pt>
                      <c:pt idx="22">
                        <c:v>1.9299900000000001</c:v>
                      </c:pt>
                      <c:pt idx="23">
                        <c:v>2.0090349999999999</c:v>
                      </c:pt>
                      <c:pt idx="24">
                        <c:v>2.0880800000000002</c:v>
                      </c:pt>
                      <c:pt idx="25">
                        <c:v>2.167125</c:v>
                      </c:pt>
                      <c:pt idx="26">
                        <c:v>2.2461700000000002</c:v>
                      </c:pt>
                      <c:pt idx="27">
                        <c:v>2.325215</c:v>
                      </c:pt>
                      <c:pt idx="28">
                        <c:v>2.4042599999999998</c:v>
                      </c:pt>
                      <c:pt idx="29">
                        <c:v>2.4833050000000001</c:v>
                      </c:pt>
                      <c:pt idx="30">
                        <c:v>2.5623499999999999</c:v>
                      </c:pt>
                      <c:pt idx="31">
                        <c:v>2.6413950000000002</c:v>
                      </c:pt>
                      <c:pt idx="32">
                        <c:v>2.72044</c:v>
                      </c:pt>
                      <c:pt idx="33">
                        <c:v>2.7994849999999998</c:v>
                      </c:pt>
                      <c:pt idx="34">
                        <c:v>2.87853</c:v>
                      </c:pt>
                      <c:pt idx="35">
                        <c:v>2.9575749999999998</c:v>
                      </c:pt>
                      <c:pt idx="36">
                        <c:v>3.0366200000000001</c:v>
                      </c:pt>
                      <c:pt idx="37">
                        <c:v>3.1156649999999999</c:v>
                      </c:pt>
                      <c:pt idx="38">
                        <c:v>3.1947100000000002</c:v>
                      </c:pt>
                      <c:pt idx="39">
                        <c:v>3.273755</c:v>
                      </c:pt>
                      <c:pt idx="40">
                        <c:v>3.3527999999999998</c:v>
                      </c:pt>
                      <c:pt idx="41">
                        <c:v>3.431845</c:v>
                      </c:pt>
                      <c:pt idx="42">
                        <c:v>3.5108899999999998</c:v>
                      </c:pt>
                      <c:pt idx="43">
                        <c:v>3.5899350000000001</c:v>
                      </c:pt>
                      <c:pt idx="44">
                        <c:v>3.6689799999999999</c:v>
                      </c:pt>
                      <c:pt idx="45">
                        <c:v>3.7480250000000002</c:v>
                      </c:pt>
                      <c:pt idx="46">
                        <c:v>3.82707</c:v>
                      </c:pt>
                      <c:pt idx="47">
                        <c:v>3.9061149999999998</c:v>
                      </c:pt>
                      <c:pt idx="48">
                        <c:v>3.98516</c:v>
                      </c:pt>
                      <c:pt idx="49">
                        <c:v>4.0642050000000003</c:v>
                      </c:pt>
                      <c:pt idx="50">
                        <c:v>4.1432500000000001</c:v>
                      </c:pt>
                      <c:pt idx="51">
                        <c:v>4.2222949999999999</c:v>
                      </c:pt>
                      <c:pt idx="52">
                        <c:v>4.3013399999999997</c:v>
                      </c:pt>
                      <c:pt idx="53">
                        <c:v>4.3803850000000004</c:v>
                      </c:pt>
                      <c:pt idx="54">
                        <c:v>4.4594300000000002</c:v>
                      </c:pt>
                      <c:pt idx="55">
                        <c:v>4.538475</c:v>
                      </c:pt>
                      <c:pt idx="56">
                        <c:v>4.6175199999999998</c:v>
                      </c:pt>
                      <c:pt idx="57">
                        <c:v>4.6965649999999997</c:v>
                      </c:pt>
                      <c:pt idx="58">
                        <c:v>4.7756100000000004</c:v>
                      </c:pt>
                      <c:pt idx="59">
                        <c:v>4.8546550000000002</c:v>
                      </c:pt>
                      <c:pt idx="60">
                        <c:v>4.9337</c:v>
                      </c:pt>
                      <c:pt idx="61">
                        <c:v>5.0127449999999998</c:v>
                      </c:pt>
                      <c:pt idx="62">
                        <c:v>5.0917899999999996</c:v>
                      </c:pt>
                      <c:pt idx="63">
                        <c:v>5.1708350000000003</c:v>
                      </c:pt>
                      <c:pt idx="64">
                        <c:v>5.2498800000000001</c:v>
                      </c:pt>
                      <c:pt idx="65">
                        <c:v>5.3289249999999999</c:v>
                      </c:pt>
                      <c:pt idx="66">
                        <c:v>5.4079699999999997</c:v>
                      </c:pt>
                      <c:pt idx="67">
                        <c:v>5.4870150000000004</c:v>
                      </c:pt>
                      <c:pt idx="68">
                        <c:v>5.5660600000000002</c:v>
                      </c:pt>
                      <c:pt idx="69">
                        <c:v>5.645105</c:v>
                      </c:pt>
                      <c:pt idx="70">
                        <c:v>5.7241499999999998</c:v>
                      </c:pt>
                      <c:pt idx="71">
                        <c:v>5.8031949999999997</c:v>
                      </c:pt>
                      <c:pt idx="72">
                        <c:v>5.8822400000000004</c:v>
                      </c:pt>
                      <c:pt idx="73">
                        <c:v>5.9612850000000002</c:v>
                      </c:pt>
                      <c:pt idx="74">
                        <c:v>6.04033</c:v>
                      </c:pt>
                      <c:pt idx="75">
                        <c:v>6.1193749999999998</c:v>
                      </c:pt>
                      <c:pt idx="76">
                        <c:v>6.1984199999999996</c:v>
                      </c:pt>
                      <c:pt idx="77">
                        <c:v>6.2774650000000003</c:v>
                      </c:pt>
                      <c:pt idx="78">
                        <c:v>6.3565100000000001</c:v>
                      </c:pt>
                      <c:pt idx="79">
                        <c:v>6.4355549999999999</c:v>
                      </c:pt>
                      <c:pt idx="80">
                        <c:v>6.5145999999999997</c:v>
                      </c:pt>
                      <c:pt idx="81">
                        <c:v>6.5936450000000004</c:v>
                      </c:pt>
                      <c:pt idx="82">
                        <c:v>6.6726900000000002</c:v>
                      </c:pt>
                      <c:pt idx="83">
                        <c:v>6.751735</c:v>
                      </c:pt>
                      <c:pt idx="84">
                        <c:v>6.8307799999999999</c:v>
                      </c:pt>
                      <c:pt idx="85">
                        <c:v>6.9098249999999997</c:v>
                      </c:pt>
                      <c:pt idx="86">
                        <c:v>6.9888700000000004</c:v>
                      </c:pt>
                      <c:pt idx="87">
                        <c:v>7.0679150000000002</c:v>
                      </c:pt>
                      <c:pt idx="88">
                        <c:v>7.14696</c:v>
                      </c:pt>
                      <c:pt idx="89">
                        <c:v>7.2260049999999998</c:v>
                      </c:pt>
                      <c:pt idx="90">
                        <c:v>7.3050499999999996</c:v>
                      </c:pt>
                      <c:pt idx="91">
                        <c:v>7.3840950000000003</c:v>
                      </c:pt>
                      <c:pt idx="92">
                        <c:v>7.4631400000000001</c:v>
                      </c:pt>
                      <c:pt idx="93">
                        <c:v>7.5421849999999999</c:v>
                      </c:pt>
                      <c:pt idx="94">
                        <c:v>7.6212299999999997</c:v>
                      </c:pt>
                      <c:pt idx="95">
                        <c:v>7.7002750000000004</c:v>
                      </c:pt>
                      <c:pt idx="96">
                        <c:v>7.7793200000000002</c:v>
                      </c:pt>
                      <c:pt idx="97">
                        <c:v>7.858365</c:v>
                      </c:pt>
                      <c:pt idx="98">
                        <c:v>7.9374099999999999</c:v>
                      </c:pt>
                      <c:pt idx="99">
                        <c:v>8.0164550000000006</c:v>
                      </c:pt>
                      <c:pt idx="100">
                        <c:v>8.0954999999999995</c:v>
                      </c:pt>
                      <c:pt idx="101">
                        <c:v>8.1745450000000002</c:v>
                      </c:pt>
                      <c:pt idx="102">
                        <c:v>8.2535900000000009</c:v>
                      </c:pt>
                      <c:pt idx="103">
                        <c:v>8.3326349999999998</c:v>
                      </c:pt>
                      <c:pt idx="104">
                        <c:v>8.4116800000000005</c:v>
                      </c:pt>
                      <c:pt idx="105">
                        <c:v>8.4907249999999994</c:v>
                      </c:pt>
                      <c:pt idx="106">
                        <c:v>8.5697700000000001</c:v>
                      </c:pt>
                      <c:pt idx="107">
                        <c:v>8.6488150000000008</c:v>
                      </c:pt>
                      <c:pt idx="108">
                        <c:v>8.7278599999999997</c:v>
                      </c:pt>
                      <c:pt idx="109">
                        <c:v>8.8069050000000004</c:v>
                      </c:pt>
                      <c:pt idx="110">
                        <c:v>8.8859499999999993</c:v>
                      </c:pt>
                      <c:pt idx="111">
                        <c:v>8.964995</c:v>
                      </c:pt>
                      <c:pt idx="112">
                        <c:v>9.0440400000000007</c:v>
                      </c:pt>
                      <c:pt idx="113">
                        <c:v>9.1230849999999997</c:v>
                      </c:pt>
                      <c:pt idx="114">
                        <c:v>9.2021300000000004</c:v>
                      </c:pt>
                      <c:pt idx="115">
                        <c:v>9.2811749999999993</c:v>
                      </c:pt>
                      <c:pt idx="116">
                        <c:v>9.36022</c:v>
                      </c:pt>
                      <c:pt idx="117">
                        <c:v>9.4392650000000007</c:v>
                      </c:pt>
                      <c:pt idx="118">
                        <c:v>9.5183099999999996</c:v>
                      </c:pt>
                      <c:pt idx="119">
                        <c:v>9.5973550000000003</c:v>
                      </c:pt>
                      <c:pt idx="120">
                        <c:v>9.6763999999999992</c:v>
                      </c:pt>
                      <c:pt idx="121">
                        <c:v>9.7554449999999999</c:v>
                      </c:pt>
                      <c:pt idx="122">
                        <c:v>9.8344900000000006</c:v>
                      </c:pt>
                      <c:pt idx="123">
                        <c:v>9.9135349999999995</c:v>
                      </c:pt>
                      <c:pt idx="124">
                        <c:v>9.9925800000000002</c:v>
                      </c:pt>
                      <c:pt idx="125">
                        <c:v>10.071624999999999</c:v>
                      </c:pt>
                      <c:pt idx="126">
                        <c:v>10.15067</c:v>
                      </c:pt>
                      <c:pt idx="127">
                        <c:v>10.229715000000001</c:v>
                      </c:pt>
                      <c:pt idx="128">
                        <c:v>10.308759999999999</c:v>
                      </c:pt>
                      <c:pt idx="129">
                        <c:v>10.387805</c:v>
                      </c:pt>
                      <c:pt idx="130">
                        <c:v>10.466850000000001</c:v>
                      </c:pt>
                      <c:pt idx="131">
                        <c:v>10.545895</c:v>
                      </c:pt>
                      <c:pt idx="132">
                        <c:v>10.62494</c:v>
                      </c:pt>
                      <c:pt idx="133">
                        <c:v>10.703984999999999</c:v>
                      </c:pt>
                      <c:pt idx="134">
                        <c:v>10.78303</c:v>
                      </c:pt>
                      <c:pt idx="135">
                        <c:v>10.862075000000001</c:v>
                      </c:pt>
                      <c:pt idx="136">
                        <c:v>10.94112</c:v>
                      </c:pt>
                      <c:pt idx="137">
                        <c:v>11.020165</c:v>
                      </c:pt>
                      <c:pt idx="138">
                        <c:v>11.099209999999999</c:v>
                      </c:pt>
                      <c:pt idx="139">
                        <c:v>11.178255</c:v>
                      </c:pt>
                      <c:pt idx="140">
                        <c:v>11.257300000000001</c:v>
                      </c:pt>
                      <c:pt idx="141">
                        <c:v>11.336345</c:v>
                      </c:pt>
                      <c:pt idx="142">
                        <c:v>11.41539</c:v>
                      </c:pt>
                      <c:pt idx="143">
                        <c:v>11.494434999999999</c:v>
                      </c:pt>
                      <c:pt idx="144">
                        <c:v>11.57348</c:v>
                      </c:pt>
                      <c:pt idx="145">
                        <c:v>11.652525000000001</c:v>
                      </c:pt>
                      <c:pt idx="146">
                        <c:v>11.73157</c:v>
                      </c:pt>
                      <c:pt idx="147">
                        <c:v>11.810615</c:v>
                      </c:pt>
                      <c:pt idx="148">
                        <c:v>11.889659999999999</c:v>
                      </c:pt>
                      <c:pt idx="149">
                        <c:v>11.968705</c:v>
                      </c:pt>
                      <c:pt idx="150">
                        <c:v>12.047750000000001</c:v>
                      </c:pt>
                      <c:pt idx="151">
                        <c:v>12.126795</c:v>
                      </c:pt>
                      <c:pt idx="152">
                        <c:v>12.20584</c:v>
                      </c:pt>
                      <c:pt idx="153">
                        <c:v>12.284884999999999</c:v>
                      </c:pt>
                      <c:pt idx="154">
                        <c:v>12.36393</c:v>
                      </c:pt>
                      <c:pt idx="155">
                        <c:v>12.442975000000001</c:v>
                      </c:pt>
                      <c:pt idx="156">
                        <c:v>12.522019999999999</c:v>
                      </c:pt>
                      <c:pt idx="157">
                        <c:v>12.601065</c:v>
                      </c:pt>
                      <c:pt idx="158">
                        <c:v>12.680110000000001</c:v>
                      </c:pt>
                      <c:pt idx="159">
                        <c:v>12.759155</c:v>
                      </c:pt>
                      <c:pt idx="160">
                        <c:v>12.838200000000001</c:v>
                      </c:pt>
                      <c:pt idx="161">
                        <c:v>12.917244999999999</c:v>
                      </c:pt>
                      <c:pt idx="162">
                        <c:v>12.99629</c:v>
                      </c:pt>
                      <c:pt idx="163">
                        <c:v>13.075335000000001</c:v>
                      </c:pt>
                      <c:pt idx="164">
                        <c:v>13.15438</c:v>
                      </c:pt>
                      <c:pt idx="165">
                        <c:v>13.233425</c:v>
                      </c:pt>
                      <c:pt idx="166">
                        <c:v>13.312469999999999</c:v>
                      </c:pt>
                      <c:pt idx="167">
                        <c:v>13.391515</c:v>
                      </c:pt>
                      <c:pt idx="168">
                        <c:v>13.470560000000001</c:v>
                      </c:pt>
                      <c:pt idx="169">
                        <c:v>13.549605</c:v>
                      </c:pt>
                      <c:pt idx="170">
                        <c:v>13.62865</c:v>
                      </c:pt>
                      <c:pt idx="171">
                        <c:v>13.707694999999999</c:v>
                      </c:pt>
                      <c:pt idx="172">
                        <c:v>13.78674</c:v>
                      </c:pt>
                      <c:pt idx="173">
                        <c:v>13.865785000000001</c:v>
                      </c:pt>
                      <c:pt idx="174">
                        <c:v>13.94483</c:v>
                      </c:pt>
                      <c:pt idx="175">
                        <c:v>14.023875</c:v>
                      </c:pt>
                      <c:pt idx="176">
                        <c:v>14.102919999999999</c:v>
                      </c:pt>
                      <c:pt idx="177">
                        <c:v>14.181965</c:v>
                      </c:pt>
                      <c:pt idx="178">
                        <c:v>14.261010000000001</c:v>
                      </c:pt>
                      <c:pt idx="179">
                        <c:v>14.340055</c:v>
                      </c:pt>
                      <c:pt idx="180">
                        <c:v>14.4191</c:v>
                      </c:pt>
                      <c:pt idx="181">
                        <c:v>14.498144999999999</c:v>
                      </c:pt>
                      <c:pt idx="182">
                        <c:v>14.57719</c:v>
                      </c:pt>
                      <c:pt idx="183">
                        <c:v>14.656235000000001</c:v>
                      </c:pt>
                      <c:pt idx="184">
                        <c:v>14.735279999999999</c:v>
                      </c:pt>
                      <c:pt idx="185">
                        <c:v>14.814325</c:v>
                      </c:pt>
                      <c:pt idx="186">
                        <c:v>14.893370000000001</c:v>
                      </c:pt>
                      <c:pt idx="187">
                        <c:v>14.972415</c:v>
                      </c:pt>
                      <c:pt idx="188">
                        <c:v>15.051460000000001</c:v>
                      </c:pt>
                      <c:pt idx="189">
                        <c:v>15.130504999999999</c:v>
                      </c:pt>
                      <c:pt idx="190">
                        <c:v>15.20955</c:v>
                      </c:pt>
                      <c:pt idx="191">
                        <c:v>15.288595000000001</c:v>
                      </c:pt>
                      <c:pt idx="192">
                        <c:v>15.36764</c:v>
                      </c:pt>
                      <c:pt idx="193">
                        <c:v>15.446685</c:v>
                      </c:pt>
                      <c:pt idx="194">
                        <c:v>15.525729999999999</c:v>
                      </c:pt>
                      <c:pt idx="195">
                        <c:v>15.604775</c:v>
                      </c:pt>
                      <c:pt idx="196">
                        <c:v>15.683820000000001</c:v>
                      </c:pt>
                      <c:pt idx="197">
                        <c:v>15.762865</c:v>
                      </c:pt>
                      <c:pt idx="198">
                        <c:v>15.84191</c:v>
                      </c:pt>
                      <c:pt idx="199">
                        <c:v>15.920954999999999</c:v>
                      </c:pt>
                      <c:pt idx="200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CLvsLO!$X$5:$X$205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8EF-45AE-93B5-C6CFF1CE96C3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97367861443411"/>
          <c:y val="0.57627041411490243"/>
          <c:w val="0.2169514993670465"/>
          <c:h val="0.21824292796733738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175372</xdr:colOff>
      <xdr:row>1</xdr:row>
      <xdr:rowOff>180975</xdr:rowOff>
    </xdr:from>
    <xdr:to>
      <xdr:col>5</xdr:col>
      <xdr:colOff>711753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211789</xdr:colOff>
      <xdr:row>33</xdr:row>
      <xdr:rowOff>161925</xdr:rowOff>
    </xdr:from>
    <xdr:to>
      <xdr:col>6</xdr:col>
      <xdr:colOff>8021</xdr:colOff>
      <xdr:row>48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2</xdr:row>
      <xdr:rowOff>38100</xdr:rowOff>
    </xdr:from>
    <xdr:to>
      <xdr:col>21</xdr:col>
      <xdr:colOff>4101</xdr:colOff>
      <xdr:row>16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200025</xdr:colOff>
      <xdr:row>81</xdr:row>
      <xdr:rowOff>0</xdr:rowOff>
    </xdr:from>
    <xdr:to>
      <xdr:col>5</xdr:col>
      <xdr:colOff>726881</xdr:colOff>
      <xdr:row>81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571500</xdr:colOff>
      <xdr:row>81</xdr:row>
      <xdr:rowOff>0</xdr:rowOff>
    </xdr:from>
    <xdr:to>
      <xdr:col>13</xdr:col>
      <xdr:colOff>31556</xdr:colOff>
      <xdr:row>81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188819</xdr:colOff>
      <xdr:row>148</xdr:row>
      <xdr:rowOff>81243</xdr:rowOff>
    </xdr:from>
    <xdr:to>
      <xdr:col>5</xdr:col>
      <xdr:colOff>724639</xdr:colOff>
      <xdr:row>162</xdr:row>
      <xdr:rowOff>157443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175372</xdr:colOff>
      <xdr:row>65</xdr:row>
      <xdr:rowOff>171450</xdr:rowOff>
    </xdr:from>
    <xdr:to>
      <xdr:col>5</xdr:col>
      <xdr:colOff>711753</xdr:colOff>
      <xdr:row>80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558</xdr:colOff>
      <xdr:row>66</xdr:row>
      <xdr:rowOff>0</xdr:rowOff>
    </xdr:from>
    <xdr:to>
      <xdr:col>13</xdr:col>
      <xdr:colOff>65732</xdr:colOff>
      <xdr:row>80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152400</xdr:colOff>
      <xdr:row>49</xdr:row>
      <xdr:rowOff>160999</xdr:rowOff>
    </xdr:from>
    <xdr:to>
      <xdr:col>5</xdr:col>
      <xdr:colOff>688220</xdr:colOff>
      <xdr:row>64</xdr:row>
      <xdr:rowOff>80317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585107</xdr:colOff>
      <xdr:row>17</xdr:row>
      <xdr:rowOff>137432</xdr:rowOff>
    </xdr:from>
    <xdr:to>
      <xdr:col>20</xdr:col>
      <xdr:colOff>594251</xdr:colOff>
      <xdr:row>32</xdr:row>
      <xdr:rowOff>23132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505946</xdr:colOff>
      <xdr:row>148</xdr:row>
      <xdr:rowOff>76200</xdr:rowOff>
    </xdr:from>
    <xdr:to>
      <xdr:col>12</xdr:col>
      <xdr:colOff>593531</xdr:colOff>
      <xdr:row>162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190500</xdr:colOff>
      <xdr:row>17</xdr:row>
      <xdr:rowOff>95250</xdr:rowOff>
    </xdr:from>
    <xdr:to>
      <xdr:col>5</xdr:col>
      <xdr:colOff>726881</xdr:colOff>
      <xdr:row>31</xdr:row>
      <xdr:rowOff>171450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152400</xdr:colOff>
      <xdr:row>98</xdr:row>
      <xdr:rowOff>171450</xdr:rowOff>
    </xdr:from>
    <xdr:to>
      <xdr:col>5</xdr:col>
      <xdr:colOff>688781</xdr:colOff>
      <xdr:row>113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552450</xdr:colOff>
      <xdr:row>99</xdr:row>
      <xdr:rowOff>0</xdr:rowOff>
    </xdr:from>
    <xdr:to>
      <xdr:col>13</xdr:col>
      <xdr:colOff>34918</xdr:colOff>
      <xdr:row>113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9525</xdr:colOff>
      <xdr:row>17</xdr:row>
      <xdr:rowOff>95249</xdr:rowOff>
    </xdr:from>
    <xdr:to>
      <xdr:col>13</xdr:col>
      <xdr:colOff>74699</xdr:colOff>
      <xdr:row>31</xdr:row>
      <xdr:rowOff>171449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561975</xdr:colOff>
      <xdr:row>34</xdr:row>
      <xdr:rowOff>0</xdr:rowOff>
    </xdr:from>
    <xdr:to>
      <xdr:col>13</xdr:col>
      <xdr:colOff>44443</xdr:colOff>
      <xdr:row>48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582705</xdr:colOff>
      <xdr:row>49</xdr:row>
      <xdr:rowOff>190499</xdr:rowOff>
    </xdr:from>
    <xdr:to>
      <xdr:col>13</xdr:col>
      <xdr:colOff>65173</xdr:colOff>
      <xdr:row>64</xdr:row>
      <xdr:rowOff>109817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605117</xdr:colOff>
      <xdr:row>99</xdr:row>
      <xdr:rowOff>0</xdr:rowOff>
    </xdr:from>
    <xdr:to>
      <xdr:col>21</xdr:col>
      <xdr:colOff>9143</xdr:colOff>
      <xdr:row>113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5</xdr:col>
      <xdr:colOff>738654</xdr:colOff>
      <xdr:row>146</xdr:row>
      <xdr:rowOff>47625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24279</xdr:colOff>
      <xdr:row>146</xdr:row>
      <xdr:rowOff>38100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5</xdr:col>
      <xdr:colOff>738654</xdr:colOff>
      <xdr:row>130</xdr:row>
      <xdr:rowOff>47625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561975</xdr:colOff>
      <xdr:row>115</xdr:row>
      <xdr:rowOff>152400</xdr:rowOff>
    </xdr:from>
    <xdr:to>
      <xdr:col>13</xdr:col>
      <xdr:colOff>24279</xdr:colOff>
      <xdr:row>130</xdr:row>
      <xdr:rowOff>38100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6</xdr:col>
      <xdr:colOff>5782</xdr:colOff>
      <xdr:row>146</xdr:row>
      <xdr:rowOff>47625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44443</xdr:colOff>
      <xdr:row>146</xdr:row>
      <xdr:rowOff>38100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6</xdr:col>
      <xdr:colOff>5782</xdr:colOff>
      <xdr:row>130</xdr:row>
      <xdr:rowOff>47625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561975</xdr:colOff>
      <xdr:row>115</xdr:row>
      <xdr:rowOff>152400</xdr:rowOff>
    </xdr:from>
    <xdr:to>
      <xdr:col>13</xdr:col>
      <xdr:colOff>44443</xdr:colOff>
      <xdr:row>130</xdr:row>
      <xdr:rowOff>38100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0</xdr:colOff>
      <xdr:row>1</xdr:row>
      <xdr:rowOff>122462</xdr:rowOff>
    </xdr:from>
    <xdr:to>
      <xdr:col>29</xdr:col>
      <xdr:colOff>345321</xdr:colOff>
      <xdr:row>16</xdr:row>
      <xdr:rowOff>8162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31</xdr:col>
      <xdr:colOff>9524</xdr:colOff>
      <xdr:row>1</xdr:row>
      <xdr:rowOff>28575</xdr:rowOff>
    </xdr:from>
    <xdr:to>
      <xdr:col>38</xdr:col>
      <xdr:colOff>354844</xdr:colOff>
      <xdr:row>15</xdr:row>
      <xdr:rowOff>104775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0</xdr:colOff>
      <xdr:row>17</xdr:row>
      <xdr:rowOff>85725</xdr:rowOff>
    </xdr:from>
    <xdr:to>
      <xdr:col>29</xdr:col>
      <xdr:colOff>345321</xdr:colOff>
      <xdr:row>31</xdr:row>
      <xdr:rowOff>161925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30</xdr:col>
      <xdr:colOff>567016</xdr:colOff>
      <xdr:row>17</xdr:row>
      <xdr:rowOff>57150</xdr:rowOff>
    </xdr:from>
    <xdr:to>
      <xdr:col>38</xdr:col>
      <xdr:colOff>307219</xdr:colOff>
      <xdr:row>31</xdr:row>
      <xdr:rowOff>133350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204508</xdr:colOff>
      <xdr:row>82</xdr:row>
      <xdr:rowOff>38100</xdr:rowOff>
    </xdr:from>
    <xdr:to>
      <xdr:col>6</xdr:col>
      <xdr:colOff>740</xdr:colOff>
      <xdr:row>96</xdr:row>
      <xdr:rowOff>114300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547688</xdr:colOff>
      <xdr:row>82</xdr:row>
      <xdr:rowOff>8404</xdr:rowOff>
    </xdr:from>
    <xdr:to>
      <xdr:col>13</xdr:col>
      <xdr:colOff>30156</xdr:colOff>
      <xdr:row>96</xdr:row>
      <xdr:rowOff>84604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586119</xdr:colOff>
      <xdr:row>81</xdr:row>
      <xdr:rowOff>174891</xdr:rowOff>
    </xdr:from>
    <xdr:to>
      <xdr:col>20</xdr:col>
      <xdr:colOff>595263</xdr:colOff>
      <xdr:row>96</xdr:row>
      <xdr:rowOff>60591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21</xdr:col>
      <xdr:colOff>393446</xdr:colOff>
      <xdr:row>82</xdr:row>
      <xdr:rowOff>7845</xdr:rowOff>
    </xdr:from>
    <xdr:to>
      <xdr:col>29</xdr:col>
      <xdr:colOff>133649</xdr:colOff>
      <xdr:row>96</xdr:row>
      <xdr:rowOff>84045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</xdr:col>
      <xdr:colOff>9525</xdr:colOff>
      <xdr:row>1</xdr:row>
      <xdr:rowOff>180975</xdr:rowOff>
    </xdr:from>
    <xdr:to>
      <xdr:col>13</xdr:col>
      <xdr:colOff>60131</xdr:colOff>
      <xdr:row>16</xdr:row>
      <xdr:rowOff>66675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B542829-230C-4F52-B171-1CE33DE2B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581025</xdr:colOff>
      <xdr:row>34</xdr:row>
      <xdr:rowOff>0</xdr:rowOff>
    </xdr:from>
    <xdr:to>
      <xdr:col>20</xdr:col>
      <xdr:colOff>584006</xdr:colOff>
      <xdr:row>48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E7AFF59E-80DF-42EC-91C6-D2998CCA4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19050</xdr:colOff>
      <xdr:row>33</xdr:row>
      <xdr:rowOff>171450</xdr:rowOff>
    </xdr:from>
    <xdr:to>
      <xdr:col>29</xdr:col>
      <xdr:colOff>350924</xdr:colOff>
      <xdr:row>48</xdr:row>
      <xdr:rowOff>57150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EF474C5-0D70-4AD4-83B5-48E53167B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1" connectionId="17" xr16:uid="{00000000-0016-0000-0000-000007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4 RL" connectionId="14" xr16:uid="{00000000-0016-0000-0000-000004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" connectionId="6" xr16:uid="{00000000-0016-0000-0000-00000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_2" connectionId="9" xr16:uid="{00000000-0016-0000-0000-000002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2" connectionId="16" xr16:uid="{00000000-0016-0000-0000-000009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4" connectionId="18" xr16:uid="{00000000-0016-0000-0000-000000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" connectionId="10" xr16:uid="{00000000-0016-0000-0000-000003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4" connectionId="3" xr16:uid="{00000000-0016-0000-0000-000005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" connectionId="2" xr16:uid="{00000000-0016-0000-0000-00000C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_2" connectionId="1" xr16:uid="{00000000-0016-0000-0000-00000A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_2" connectionId="7" xr16:uid="{00000000-0016-0000-0000-000008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 RL" connectionId="4" xr16:uid="{00000000-0016-0000-0000-000006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_2" connectionId="5" xr16:uid="{00000000-0016-0000-0000-00000E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" connectionId="8" xr16:uid="{00000000-0016-0000-0000-00000B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3 RL" connectionId="13" xr16:uid="{00000000-0016-0000-0000-00000D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A_+20dBm" connectionId="11" xr16:uid="{00000000-0016-0000-0300-00000F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B" connectionId="12" xr16:uid="{00000000-0016-0000-0300-00001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3"/>
  <sheetViews>
    <sheetView topLeftCell="A136" zoomScaleNormal="100" workbookViewId="0">
      <selection activeCell="B178" sqref="B178:G182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9.28515625" style="1" bestFit="1" customWidth="1"/>
    <col min="4" max="4" width="11.42578125" style="1" bestFit="1" customWidth="1"/>
    <col min="5" max="6" width="11.140625" style="1" bestFit="1" customWidth="1"/>
    <col min="7" max="7" width="8.7109375" style="1" customWidth="1"/>
    <col min="8" max="8" width="12.5703125" style="1" bestFit="1" customWidth="1"/>
    <col min="9" max="10" width="13.85546875" style="1" bestFit="1" customWidth="1"/>
    <col min="11" max="12" width="9.28515625" style="2" bestFit="1" customWidth="1"/>
    <col min="13" max="14" width="9.140625" style="1"/>
    <col min="15" max="15" width="9.28515625" style="1" customWidth="1"/>
    <col min="16" max="16" width="9" style="1" bestFit="1" customWidth="1"/>
    <col min="17" max="17" width="8.28515625" style="1" bestFit="1" customWidth="1"/>
    <col min="18" max="18" width="9.28515625" style="1" bestFit="1" customWidth="1"/>
    <col min="19" max="19" width="14.42578125" style="1" customWidth="1"/>
    <col min="20" max="20" width="9.28515625" style="1" bestFit="1" customWidth="1"/>
    <col min="21" max="16384" width="9.140625" style="1"/>
  </cols>
  <sheetData>
    <row r="1" s="4" customFormat="1" x14ac:dyDescent="0.25"/>
    <row r="2" s="4" customFormat="1" x14ac:dyDescent="0.25"/>
    <row r="3" s="4" customFormat="1" x14ac:dyDescent="0.25"/>
    <row r="4" s="4" customFormat="1" x14ac:dyDescent="0.25"/>
    <row r="5" s="4" customFormat="1" x14ac:dyDescent="0.25"/>
    <row r="6" s="4" customFormat="1" x14ac:dyDescent="0.25"/>
    <row r="7" s="4" customFormat="1" x14ac:dyDescent="0.25"/>
    <row r="8" s="4" customFormat="1" x14ac:dyDescent="0.25"/>
    <row r="9" s="4" customFormat="1" x14ac:dyDescent="0.25"/>
    <row r="10" s="4" customFormat="1" x14ac:dyDescent="0.25"/>
    <row r="11" s="4" customFormat="1" x14ac:dyDescent="0.25"/>
    <row r="12" s="4" customFormat="1" x14ac:dyDescent="0.25"/>
    <row r="13" s="4" customFormat="1" x14ac:dyDescent="0.25"/>
    <row r="14" s="4" customFormat="1" x14ac:dyDescent="0.25"/>
    <row r="15" s="4" customFormat="1" x14ac:dyDescent="0.25"/>
    <row r="16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5:19" s="4" customFormat="1" x14ac:dyDescent="0.25"/>
    <row r="34" spans="15:19" s="4" customFormat="1" x14ac:dyDescent="0.25"/>
    <row r="35" spans="15:19" s="4" customFormat="1" x14ac:dyDescent="0.25"/>
    <row r="36" spans="15:19" s="4" customFormat="1" x14ac:dyDescent="0.25"/>
    <row r="37" spans="15:19" s="4" customFormat="1" x14ac:dyDescent="0.25"/>
    <row r="38" spans="15:19" s="4" customFormat="1" x14ac:dyDescent="0.25">
      <c r="O38" s="23"/>
      <c r="P38" s="24"/>
      <c r="Q38" s="21"/>
      <c r="R38" s="21"/>
      <c r="S38" s="21"/>
    </row>
    <row r="39" spans="15:19" s="4" customFormat="1" x14ac:dyDescent="0.25"/>
    <row r="40" spans="15:19" s="4" customFormat="1" x14ac:dyDescent="0.25"/>
    <row r="41" spans="15:19" s="4" customFormat="1" x14ac:dyDescent="0.25"/>
    <row r="42" spans="15:19" s="4" customFormat="1" x14ac:dyDescent="0.25"/>
    <row r="43" spans="15:19" s="4" customFormat="1" x14ac:dyDescent="0.25"/>
    <row r="44" spans="15:19" s="4" customFormat="1" x14ac:dyDescent="0.25"/>
    <row r="45" spans="15:19" s="4" customFormat="1" x14ac:dyDescent="0.25"/>
    <row r="46" spans="15:19" s="4" customFormat="1" x14ac:dyDescent="0.25"/>
    <row r="47" spans="15:19" s="4" customFormat="1" x14ac:dyDescent="0.25"/>
    <row r="48" spans="15:19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ht="12" customHeigh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pans="15:15" s="4" customFormat="1" x14ac:dyDescent="0.25"/>
    <row r="82" spans="15:15" s="4" customFormat="1" x14ac:dyDescent="0.25"/>
    <row r="83" spans="15:15" s="4" customFormat="1" x14ac:dyDescent="0.25"/>
    <row r="84" spans="15:15" s="4" customFormat="1" x14ac:dyDescent="0.25"/>
    <row r="85" spans="15:15" s="4" customFormat="1" x14ac:dyDescent="0.25"/>
    <row r="86" spans="15:15" s="4" customFormat="1" x14ac:dyDescent="0.25"/>
    <row r="87" spans="15:15" s="4" customFormat="1" x14ac:dyDescent="0.25"/>
    <row r="88" spans="15:15" s="4" customFormat="1" x14ac:dyDescent="0.25"/>
    <row r="89" spans="15:15" s="4" customFormat="1" x14ac:dyDescent="0.25"/>
    <row r="90" spans="15:15" s="4" customFormat="1" x14ac:dyDescent="0.25">
      <c r="O90" s="33"/>
    </row>
    <row r="91" spans="15:15" s="4" customFormat="1" x14ac:dyDescent="0.25"/>
    <row r="92" spans="15:15" s="4" customFormat="1" x14ac:dyDescent="0.25"/>
    <row r="93" spans="15:15" s="4" customFormat="1" x14ac:dyDescent="0.25"/>
    <row r="94" spans="15:15" s="4" customFormat="1" x14ac:dyDescent="0.25"/>
    <row r="95" spans="15:15" s="4" customFormat="1" x14ac:dyDescent="0.25"/>
    <row r="96" spans="15:15" s="4" customFormat="1" x14ac:dyDescent="0.25"/>
    <row r="97" spans="10:10" s="4" customFormat="1" x14ac:dyDescent="0.25"/>
    <row r="98" spans="10:10" s="4" customFormat="1" x14ac:dyDescent="0.25">
      <c r="J98" s="34"/>
    </row>
    <row r="99" spans="10:10" s="4" customFormat="1" x14ac:dyDescent="0.25"/>
    <row r="100" spans="10:10" s="4" customFormat="1" x14ac:dyDescent="0.25"/>
    <row r="101" spans="10:10" s="4" customFormat="1" x14ac:dyDescent="0.25"/>
    <row r="102" spans="10:10" s="4" customFormat="1" x14ac:dyDescent="0.25"/>
    <row r="103" spans="10:10" s="4" customFormat="1" x14ac:dyDescent="0.25"/>
    <row r="104" spans="10:10" s="4" customFormat="1" x14ac:dyDescent="0.25"/>
    <row r="105" spans="10:10" s="4" customFormat="1" x14ac:dyDescent="0.25"/>
    <row r="106" spans="10:10" s="4" customFormat="1" x14ac:dyDescent="0.25"/>
    <row r="107" spans="10:10" s="4" customFormat="1" x14ac:dyDescent="0.25"/>
    <row r="108" spans="10:10" s="4" customFormat="1" x14ac:dyDescent="0.25"/>
    <row r="109" spans="10:10" s="4" customFormat="1" x14ac:dyDescent="0.25"/>
    <row r="110" spans="10:10" s="4" customFormat="1" x14ac:dyDescent="0.25"/>
    <row r="111" spans="10:10" s="4" customFormat="1" x14ac:dyDescent="0.25"/>
    <row r="112" spans="10:10" s="4" customFormat="1" x14ac:dyDescent="0.25"/>
    <row r="113" spans="10:19" s="4" customFormat="1" x14ac:dyDescent="0.25"/>
    <row r="114" spans="10:19" s="4" customFormat="1" x14ac:dyDescent="0.25"/>
    <row r="115" spans="10:19" s="4" customFormat="1" x14ac:dyDescent="0.25">
      <c r="J115" s="34"/>
    </row>
    <row r="116" spans="10:19" s="4" customFormat="1" x14ac:dyDescent="0.25"/>
    <row r="117" spans="10:19" s="4" customFormat="1" x14ac:dyDescent="0.25"/>
    <row r="118" spans="10:19" s="4" customFormat="1" x14ac:dyDescent="0.25"/>
    <row r="119" spans="10:19" s="4" customFormat="1" x14ac:dyDescent="0.25"/>
    <row r="120" spans="10:19" s="4" customFormat="1" x14ac:dyDescent="0.25"/>
    <row r="121" spans="10:19" s="4" customFormat="1" x14ac:dyDescent="0.25">
      <c r="O121" s="23"/>
      <c r="P121" s="21"/>
      <c r="Q121" s="21"/>
      <c r="R121" s="21"/>
      <c r="S121" s="21"/>
    </row>
    <row r="122" spans="10:19" s="4" customFormat="1" x14ac:dyDescent="0.25"/>
    <row r="123" spans="10:19" s="4" customFormat="1" x14ac:dyDescent="0.25"/>
    <row r="124" spans="10:19" s="4" customFormat="1" x14ac:dyDescent="0.25">
      <c r="O124" s="4" t="s">
        <v>193</v>
      </c>
    </row>
    <row r="125" spans="10:19" s="4" customFormat="1" x14ac:dyDescent="0.25"/>
    <row r="126" spans="10:19" s="4" customFormat="1" x14ac:dyDescent="0.25"/>
    <row r="127" spans="10:19" s="4" customFormat="1" x14ac:dyDescent="0.25"/>
    <row r="128" spans="10:19" s="4" customFormat="1" x14ac:dyDescent="0.25"/>
    <row r="129" spans="15:15" s="4" customFormat="1" x14ac:dyDescent="0.25"/>
    <row r="130" spans="15:15" s="4" customFormat="1" x14ac:dyDescent="0.25"/>
    <row r="131" spans="15:15" s="4" customFormat="1" x14ac:dyDescent="0.25"/>
    <row r="132" spans="15:15" s="4" customFormat="1" x14ac:dyDescent="0.25"/>
    <row r="133" spans="15:15" s="4" customFormat="1" x14ac:dyDescent="0.25"/>
    <row r="134" spans="15:15" s="4" customFormat="1" x14ac:dyDescent="0.25">
      <c r="O134" s="49"/>
    </row>
    <row r="135" spans="15:15" s="4" customFormat="1" x14ac:dyDescent="0.25"/>
    <row r="136" spans="15:15" s="4" customFormat="1" x14ac:dyDescent="0.25"/>
    <row r="137" spans="15:15" s="4" customFormat="1" x14ac:dyDescent="0.25"/>
    <row r="138" spans="15:15" s="4" customFormat="1" x14ac:dyDescent="0.25">
      <c r="O138" s="4" t="s">
        <v>194</v>
      </c>
    </row>
    <row r="139" spans="15:15" s="4" customFormat="1" x14ac:dyDescent="0.25"/>
    <row r="140" spans="15:15" s="4" customFormat="1" x14ac:dyDescent="0.25"/>
    <row r="141" spans="15:15" s="4" customFormat="1" x14ac:dyDescent="0.25"/>
    <row r="142" spans="15:15" s="4" customFormat="1" x14ac:dyDescent="0.25"/>
    <row r="143" spans="15:15" s="4" customFormat="1" x14ac:dyDescent="0.25"/>
    <row r="144" spans="15:15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pans="1:38" s="4" customFormat="1" x14ac:dyDescent="0.25"/>
    <row r="162" spans="1:38" s="4" customFormat="1" x14ac:dyDescent="0.25"/>
    <row r="163" spans="1:38" s="4" customFormat="1" x14ac:dyDescent="0.25"/>
    <row r="164" spans="1:38" s="4" customFormat="1" x14ac:dyDescent="0.25"/>
    <row r="165" spans="1:38" s="4" customFormat="1" x14ac:dyDescent="0.25"/>
    <row r="166" spans="1:38" s="4" customFormat="1" ht="15.75" thickBot="1" x14ac:dyDescent="0.3">
      <c r="A166" s="49"/>
      <c r="B166" s="49"/>
      <c r="C166" s="49"/>
      <c r="D166" s="52" t="s">
        <v>195</v>
      </c>
      <c r="E166" s="49"/>
      <c r="F166" s="49"/>
      <c r="G166" s="49"/>
      <c r="X166" s="49"/>
      <c r="Y166" s="49"/>
      <c r="Z166" s="49"/>
      <c r="AA166" s="52" t="s">
        <v>183</v>
      </c>
      <c r="AB166" s="49"/>
      <c r="AC166" s="49"/>
      <c r="AD166" s="49"/>
      <c r="AE166" s="53"/>
      <c r="AF166" s="49"/>
      <c r="AG166" s="49"/>
      <c r="AH166" s="49"/>
      <c r="AI166" s="52" t="s">
        <v>184</v>
      </c>
      <c r="AJ166" s="49"/>
      <c r="AK166" s="49"/>
    </row>
    <row r="167" spans="1:38" s="4" customFormat="1" ht="25.5" thickTop="1" thickBot="1" x14ac:dyDescent="0.3">
      <c r="A167" s="63" t="s">
        <v>170</v>
      </c>
      <c r="B167" s="64" t="s">
        <v>171</v>
      </c>
      <c r="C167" s="64" t="s">
        <v>172</v>
      </c>
      <c r="D167" s="64" t="s">
        <v>173</v>
      </c>
      <c r="E167" s="64" t="s">
        <v>174</v>
      </c>
      <c r="F167" s="64" t="s">
        <v>175</v>
      </c>
      <c r="G167" s="65" t="s">
        <v>176</v>
      </c>
      <c r="X167" s="54" t="s">
        <v>170</v>
      </c>
      <c r="Y167" s="55" t="s">
        <v>171</v>
      </c>
      <c r="Z167" s="55" t="s">
        <v>172</v>
      </c>
      <c r="AA167" s="55" t="s">
        <v>173</v>
      </c>
      <c r="AB167" s="55" t="s">
        <v>174</v>
      </c>
      <c r="AC167" s="55" t="s">
        <v>175</v>
      </c>
      <c r="AD167" s="56" t="s">
        <v>176</v>
      </c>
      <c r="AE167" s="53"/>
      <c r="AF167" s="54" t="s">
        <v>170</v>
      </c>
      <c r="AG167" s="55" t="s">
        <v>171</v>
      </c>
      <c r="AH167" s="55" t="s">
        <v>172</v>
      </c>
      <c r="AI167" s="55" t="s">
        <v>173</v>
      </c>
      <c r="AJ167" s="55" t="s">
        <v>174</v>
      </c>
      <c r="AK167" s="55" t="s">
        <v>175</v>
      </c>
      <c r="AL167" s="56" t="s">
        <v>176</v>
      </c>
    </row>
    <row r="168" spans="1:38" s="4" customFormat="1" ht="16.5" thickTop="1" thickBot="1" x14ac:dyDescent="0.3">
      <c r="A168" s="66" t="s">
        <v>177</v>
      </c>
      <c r="B168" s="67" t="str">
        <f>TEXT(Y168,"#")&amp;" ("&amp;TEXT(AG168,"#"&amp;")")</f>
        <v>30 (16)</v>
      </c>
      <c r="C168" s="68" t="s">
        <v>178</v>
      </c>
      <c r="D168" s="67" t="str">
        <f t="shared" ref="D168:G172" si="0">TEXT(AA168,"#")&amp;" ("&amp;TEXT(AI168,"#"&amp;")")</f>
        <v>33 (32)</v>
      </c>
      <c r="E168" s="67" t="str">
        <f t="shared" si="0"/>
        <v>11 (13)</v>
      </c>
      <c r="F168" s="67" t="str">
        <f t="shared" si="0"/>
        <v>44 (38)</v>
      </c>
      <c r="G168" s="67" t="str">
        <f t="shared" si="0"/>
        <v>24 (24)</v>
      </c>
      <c r="X168" s="57" t="s">
        <v>177</v>
      </c>
      <c r="Y168" s="58">
        <f>'5Rx0L'!H7</f>
        <v>29.631996526315795</v>
      </c>
      <c r="Z168" s="58" t="s">
        <v>178</v>
      </c>
      <c r="AA168" s="58">
        <f>'5Rx5L'!H7</f>
        <v>32.736773578947371</v>
      </c>
      <c r="AB168" s="58">
        <f>'5Rx5L'!H31</f>
        <v>11.310136247368423</v>
      </c>
      <c r="AC168" s="58">
        <f>'5Rx5L'!H55</f>
        <v>43.585693052631576</v>
      </c>
      <c r="AD168" s="59">
        <f>'5Rx5L'!H79</f>
        <v>24.130221999999996</v>
      </c>
      <c r="AE168" s="53"/>
      <c r="AF168" s="57" t="s">
        <v>177</v>
      </c>
      <c r="AG168" s="58">
        <f>'5Rx0L'!P7</f>
        <v>16.210381842105267</v>
      </c>
      <c r="AH168" s="58" t="s">
        <v>178</v>
      </c>
      <c r="AI168" s="58">
        <f>'5Rx5L'!P7</f>
        <v>32.310546842105261</v>
      </c>
      <c r="AJ168" s="58">
        <f>'5Rx5L'!P31</f>
        <v>12.739827984210525</v>
      </c>
      <c r="AK168" s="58">
        <f>'5Rx5L'!P55</f>
        <v>38.162116578947369</v>
      </c>
      <c r="AL168" s="59">
        <f>'5Rx5L'!P79</f>
        <v>24.017332894736843</v>
      </c>
    </row>
    <row r="169" spans="1:38" s="4" customFormat="1" ht="15.75" thickBot="1" x14ac:dyDescent="0.3">
      <c r="A169" s="66" t="s">
        <v>179</v>
      </c>
      <c r="B169" s="67" t="str">
        <f>TEXT(Y169,"#")&amp;" ("&amp;TEXT(AG169,"#"&amp;")")</f>
        <v>74 (72)</v>
      </c>
      <c r="C169" s="67" t="str">
        <f>TEXT(Z169,"#")&amp;" ("&amp;TEXT(AH169,"#"&amp;")")</f>
        <v>63 (61)</v>
      </c>
      <c r="D169" s="67" t="str">
        <f t="shared" si="0"/>
        <v>80 (84)</v>
      </c>
      <c r="E169" s="67" t="str">
        <f t="shared" si="0"/>
        <v>73 (71)</v>
      </c>
      <c r="F169" s="67" t="str">
        <f t="shared" si="0"/>
        <v>70 (72)</v>
      </c>
      <c r="G169" s="67" t="str">
        <f t="shared" si="0"/>
        <v>75 (73)</v>
      </c>
      <c r="X169" s="57" t="s">
        <v>179</v>
      </c>
      <c r="Y169" s="58">
        <f>'5Rx0L'!H31</f>
        <v>74.406426315789474</v>
      </c>
      <c r="Z169" s="58">
        <f>'5Rx5L'!H103</f>
        <v>62.644332842105264</v>
      </c>
      <c r="AA169" s="58">
        <f>'2Rx2L'!G3</f>
        <v>80.107440656565629</v>
      </c>
      <c r="AB169" s="58">
        <f>'5Rx5L'!H151</f>
        <v>72.718784736842096</v>
      </c>
      <c r="AC169" s="58">
        <f>'5Rx5L'!H175</f>
        <v>70.063347578947358</v>
      </c>
      <c r="AD169" s="59">
        <f>'5Rx5L'!H199</f>
        <v>75.29599263157894</v>
      </c>
      <c r="AE169" s="53"/>
      <c r="AF169" s="57" t="s">
        <v>179</v>
      </c>
      <c r="AG169" s="58">
        <f>'5Rx0L'!P31</f>
        <v>72.206907105263141</v>
      </c>
      <c r="AH169" s="58">
        <f>'5Rx5L'!P103</f>
        <v>60.892712526315776</v>
      </c>
      <c r="AI169" s="58">
        <f>'2Rx2L'!O3</f>
        <v>83.674834525252578</v>
      </c>
      <c r="AJ169" s="58">
        <f>'5Rx5L'!P151</f>
        <v>71.009556631578931</v>
      </c>
      <c r="AK169" s="58">
        <f>'5Rx5L'!P175</f>
        <v>72.247287210526324</v>
      </c>
      <c r="AL169" s="59">
        <f>'5Rx5L'!P199</f>
        <v>73.155713684210525</v>
      </c>
    </row>
    <row r="170" spans="1:38" s="4" customFormat="1" ht="15.75" thickBot="1" x14ac:dyDescent="0.3">
      <c r="A170" s="66" t="s">
        <v>180</v>
      </c>
      <c r="B170" s="67" t="str">
        <f>TEXT(Y170,"#")&amp;" ("&amp;TEXT(AG170,"#"&amp;")")</f>
        <v>103 (98)</v>
      </c>
      <c r="C170" s="67" t="str">
        <f>TEXT(Z170,"#")&amp;" ("&amp;TEXT(AH170,"#"&amp;")")</f>
        <v>70 (74)</v>
      </c>
      <c r="D170" s="67" t="str">
        <f t="shared" si="0"/>
        <v>99 (103)</v>
      </c>
      <c r="E170" s="67" t="str">
        <f t="shared" si="0"/>
        <v>86 (88)</v>
      </c>
      <c r="F170" s="67" t="str">
        <f t="shared" si="0"/>
        <v>97 (101)</v>
      </c>
      <c r="G170" s="67" t="str">
        <f t="shared" si="0"/>
        <v>78 (81)</v>
      </c>
      <c r="X170" s="57" t="s">
        <v>180</v>
      </c>
      <c r="Y170" s="58">
        <f>'5Rx0L'!H55</f>
        <v>102.54453436842107</v>
      </c>
      <c r="Z170" s="58">
        <f>'5Rx5L'!H223</f>
        <v>70.158838000000003</v>
      </c>
      <c r="AA170" s="58">
        <f>'5Rx5L'!H247</f>
        <v>98.874894736842109</v>
      </c>
      <c r="AB170" s="58">
        <f>'5Rx5L'!H271</f>
        <v>86.483401842105266</v>
      </c>
      <c r="AC170" s="58">
        <f>'5Rx5L'!H295</f>
        <v>96.934931421052639</v>
      </c>
      <c r="AD170" s="59">
        <f>'5Rx5L'!H319</f>
        <v>77.6502717368421</v>
      </c>
      <c r="AE170" s="53"/>
      <c r="AF170" s="57" t="s">
        <v>180</v>
      </c>
      <c r="AG170" s="58">
        <f>'5Rx0L'!P55</f>
        <v>97.925268789473691</v>
      </c>
      <c r="AH170" s="58">
        <f>'5Rx5L'!P223</f>
        <v>73.716550368421053</v>
      </c>
      <c r="AI170" s="58">
        <f>'5Rx5L'!P247</f>
        <v>102.73614931578948</v>
      </c>
      <c r="AJ170" s="58">
        <f>'5Rx5L'!P271</f>
        <v>88.212469789473673</v>
      </c>
      <c r="AK170" s="58">
        <f>'5Rx5L'!P295</f>
        <v>101.16195194736844</v>
      </c>
      <c r="AL170" s="59">
        <f>'5Rx5L'!P319</f>
        <v>81.155216368421051</v>
      </c>
    </row>
    <row r="171" spans="1:38" s="4" customFormat="1" ht="15.75" thickBot="1" x14ac:dyDescent="0.3">
      <c r="A171" s="66" t="s">
        <v>181</v>
      </c>
      <c r="B171" s="67" t="str">
        <f>TEXT(Y171,"#")&amp;" ("&amp;TEXT(AG171,"#"&amp;")")</f>
        <v>130 (139)</v>
      </c>
      <c r="C171" s="67" t="str">
        <f>TEXT(Z171,"#")&amp;" ("&amp;TEXT(AH171,"#"&amp;")")</f>
        <v>111 (124)</v>
      </c>
      <c r="D171" s="67" t="str">
        <f t="shared" si="0"/>
        <v>128 (128)</v>
      </c>
      <c r="E171" s="67" t="str">
        <f t="shared" si="0"/>
        <v>127 (131)</v>
      </c>
      <c r="F171" s="67" t="str">
        <f t="shared" si="0"/>
        <v>134 (138)</v>
      </c>
      <c r="G171" s="67" t="str">
        <f t="shared" si="0"/>
        <v>124 (128)</v>
      </c>
      <c r="X171" s="57" t="s">
        <v>181</v>
      </c>
      <c r="Y171" s="58">
        <f>'5Rx0L'!H79</f>
        <v>130.22942236842107</v>
      </c>
      <c r="Z171" s="58">
        <f>'5Rx5L'!H343</f>
        <v>111.48724036842104</v>
      </c>
      <c r="AA171" s="58">
        <f>'5Rx5L'!H367</f>
        <v>128.12336100000002</v>
      </c>
      <c r="AB171" s="58">
        <f>'5Rx5L'!H391</f>
        <v>127.39881289473685</v>
      </c>
      <c r="AC171" s="58">
        <f>'5Rx5L'!H415</f>
        <v>133.78119878947368</v>
      </c>
      <c r="AD171" s="59">
        <f>'5Rx5L'!H439</f>
        <v>124.23783147368421</v>
      </c>
      <c r="AE171" s="53"/>
      <c r="AF171" s="57" t="s">
        <v>181</v>
      </c>
      <c r="AG171" s="58">
        <f>'5Rx0L'!P79</f>
        <v>139.25388773684213</v>
      </c>
      <c r="AH171" s="58">
        <f>'5Rx5L'!P343</f>
        <v>124.1043877368421</v>
      </c>
      <c r="AI171" s="58">
        <f>'5Rx5L'!P367</f>
        <v>128.0856993157895</v>
      </c>
      <c r="AJ171" s="58">
        <f>'5Rx5L'!P391</f>
        <v>131.47945836842104</v>
      </c>
      <c r="AK171" s="58">
        <f>'5Rx5L'!P415</f>
        <v>138.10501831578947</v>
      </c>
      <c r="AL171" s="59">
        <f>'5Rx5L'!P439</f>
        <v>127.93865131578947</v>
      </c>
    </row>
    <row r="172" spans="1:38" s="4" customFormat="1" ht="15.75" thickBot="1" x14ac:dyDescent="0.3">
      <c r="A172" s="69" t="s">
        <v>182</v>
      </c>
      <c r="B172" s="67" t="str">
        <f>TEXT(Y172,"#")&amp;" ("&amp;TEXT(AG172,"#"&amp;")")</f>
        <v>145 (162)</v>
      </c>
      <c r="C172" s="67" t="str">
        <f>TEXT(Z172,"#")&amp;" ("&amp;TEXT(AH172,"#"&amp;")")</f>
        <v>140 (144)</v>
      </c>
      <c r="D172" s="67" t="str">
        <f t="shared" si="0"/>
        <v>143 (146)</v>
      </c>
      <c r="E172" s="67" t="str">
        <f t="shared" si="0"/>
        <v>134 (141)</v>
      </c>
      <c r="F172" s="67" t="str">
        <f t="shared" si="0"/>
        <v>147 (151)</v>
      </c>
      <c r="G172" s="67" t="str">
        <f t="shared" si="0"/>
        <v>140 (146)</v>
      </c>
      <c r="X172" s="60" t="s">
        <v>182</v>
      </c>
      <c r="Y172" s="61">
        <f>'5Rx0L'!H103</f>
        <v>145.4955874736842</v>
      </c>
      <c r="Z172" s="61">
        <f>'5Rx5L'!H463</f>
        <v>139.50142984210527</v>
      </c>
      <c r="AA172" s="61">
        <f>'5Rx5L'!H487</f>
        <v>143.49228631578944</v>
      </c>
      <c r="AB172" s="61">
        <f>'5Rx5L'!H511</f>
        <v>133.83414831578946</v>
      </c>
      <c r="AC172" s="61">
        <f>'5Rx5L'!H535</f>
        <v>147.14976947368419</v>
      </c>
      <c r="AD172" s="62">
        <f>'5Rx5L'!H559</f>
        <v>139.75582352631579</v>
      </c>
      <c r="AE172" s="53"/>
      <c r="AF172" s="60" t="s">
        <v>182</v>
      </c>
      <c r="AG172" s="61">
        <f>'5Rx0L'!P103</f>
        <v>162.37571663157894</v>
      </c>
      <c r="AH172" s="61">
        <f>'5Rx5L'!P463</f>
        <v>144.40207431578949</v>
      </c>
      <c r="AI172" s="61">
        <f>'5Rx5L'!P487</f>
        <v>146.31824731578948</v>
      </c>
      <c r="AJ172" s="61">
        <f>'5Rx5L'!P511</f>
        <v>141.10369542105261</v>
      </c>
      <c r="AK172" s="61">
        <f>'5Rx5L'!P535</f>
        <v>151.23978152631577</v>
      </c>
      <c r="AL172" s="62">
        <f>'5Rx5L'!P559</f>
        <v>146.29256921052632</v>
      </c>
    </row>
    <row r="173" spans="1:38" s="4" customFormat="1" ht="15.75" thickTop="1" x14ac:dyDescent="0.25">
      <c r="A173" s="49"/>
      <c r="B173" s="49"/>
      <c r="C173" s="49"/>
      <c r="D173" s="49"/>
      <c r="E173" s="49"/>
      <c r="F173" s="49"/>
      <c r="G173" s="49"/>
      <c r="X173" s="49"/>
      <c r="Y173" s="49"/>
      <c r="Z173" s="49"/>
      <c r="AA173" s="49"/>
      <c r="AB173" s="49"/>
      <c r="AC173" s="49"/>
      <c r="AD173" s="49"/>
      <c r="AE173" s="53"/>
      <c r="AF173" s="49"/>
      <c r="AG173" s="49"/>
      <c r="AH173" s="49"/>
      <c r="AI173" s="49"/>
      <c r="AJ173" s="49"/>
      <c r="AK173" s="49"/>
      <c r="AL173" s="49"/>
    </row>
    <row r="174" spans="1:38" s="4" customFormat="1" x14ac:dyDescent="0.25">
      <c r="A174" s="49"/>
      <c r="B174" s="49"/>
      <c r="C174" s="49"/>
      <c r="D174" s="49"/>
      <c r="E174" s="49"/>
      <c r="F174" s="49"/>
      <c r="G174" s="49"/>
      <c r="X174" s="49"/>
      <c r="Y174" s="49"/>
      <c r="Z174" s="49"/>
      <c r="AA174" s="49"/>
      <c r="AB174" s="49"/>
      <c r="AC174" s="49"/>
      <c r="AD174" s="49"/>
      <c r="AE174" s="53"/>
      <c r="AF174" s="49"/>
      <c r="AG174" s="49"/>
      <c r="AH174" s="49"/>
      <c r="AI174" s="49"/>
      <c r="AJ174" s="49"/>
      <c r="AK174" s="49"/>
      <c r="AL174" s="49"/>
    </row>
    <row r="175" spans="1:38" s="4" customFormat="1" x14ac:dyDescent="0.25">
      <c r="A175" s="49"/>
      <c r="B175" s="49"/>
      <c r="C175" s="49"/>
      <c r="D175" s="49"/>
      <c r="E175" s="49"/>
      <c r="F175" s="49"/>
      <c r="G175" s="49"/>
      <c r="X175" s="49"/>
      <c r="Y175" s="49"/>
      <c r="Z175" s="49"/>
      <c r="AA175" s="49"/>
      <c r="AB175" s="49"/>
      <c r="AC175" s="49"/>
      <c r="AD175" s="49"/>
      <c r="AE175" s="53"/>
      <c r="AF175" s="49"/>
      <c r="AG175" s="49"/>
      <c r="AH175" s="49"/>
      <c r="AI175" s="49"/>
      <c r="AJ175" s="49"/>
      <c r="AK175" s="49"/>
      <c r="AL175" s="49"/>
    </row>
    <row r="176" spans="1:38" s="4" customFormat="1" ht="15.75" thickBot="1" x14ac:dyDescent="0.3">
      <c r="A176" s="49"/>
      <c r="B176" s="49"/>
      <c r="C176" s="49"/>
      <c r="D176" s="52" t="s">
        <v>196</v>
      </c>
      <c r="E176" s="49"/>
      <c r="F176" s="49"/>
      <c r="G176" s="49"/>
      <c r="X176" s="49"/>
      <c r="Y176" s="49"/>
      <c r="Z176" s="49"/>
      <c r="AA176" s="52" t="s">
        <v>191</v>
      </c>
      <c r="AB176" s="49"/>
      <c r="AC176" s="49"/>
      <c r="AD176" s="49"/>
      <c r="AE176" s="53"/>
      <c r="AF176" s="49"/>
      <c r="AG176" s="49"/>
      <c r="AH176" s="49"/>
      <c r="AI176" s="52" t="s">
        <v>192</v>
      </c>
      <c r="AJ176" s="49"/>
      <c r="AK176" s="49"/>
      <c r="AL176" s="49"/>
    </row>
    <row r="177" spans="1:38" s="4" customFormat="1" ht="25.5" thickTop="1" thickBot="1" x14ac:dyDescent="0.3">
      <c r="A177" s="63" t="s">
        <v>190</v>
      </c>
      <c r="B177" s="64" t="s">
        <v>171</v>
      </c>
      <c r="C177" s="64" t="s">
        <v>172</v>
      </c>
      <c r="D177" s="64" t="s">
        <v>173</v>
      </c>
      <c r="E177" s="64" t="s">
        <v>174</v>
      </c>
      <c r="F177" s="64" t="s">
        <v>175</v>
      </c>
      <c r="G177" s="65" t="s">
        <v>176</v>
      </c>
      <c r="X177" s="54" t="s">
        <v>190</v>
      </c>
      <c r="Y177" s="55" t="s">
        <v>171</v>
      </c>
      <c r="Z177" s="55" t="s">
        <v>172</v>
      </c>
      <c r="AA177" s="55" t="s">
        <v>173</v>
      </c>
      <c r="AB177" s="55" t="s">
        <v>174</v>
      </c>
      <c r="AC177" s="55" t="s">
        <v>175</v>
      </c>
      <c r="AD177" s="56" t="s">
        <v>176</v>
      </c>
      <c r="AE177" s="53"/>
      <c r="AF177" s="54" t="s">
        <v>190</v>
      </c>
      <c r="AG177" s="55" t="s">
        <v>171</v>
      </c>
      <c r="AH177" s="55" t="s">
        <v>172</v>
      </c>
      <c r="AI177" s="55" t="s">
        <v>173</v>
      </c>
      <c r="AJ177" s="55" t="s">
        <v>174</v>
      </c>
      <c r="AK177" s="55" t="s">
        <v>175</v>
      </c>
      <c r="AL177" s="56" t="s">
        <v>176</v>
      </c>
    </row>
    <row r="178" spans="1:38" s="4" customFormat="1" ht="16.5" thickTop="1" thickBot="1" x14ac:dyDescent="0.3">
      <c r="A178" s="66" t="s">
        <v>185</v>
      </c>
      <c r="B178" s="67" t="str">
        <f>TEXT(Y178,"#")&amp;" ("&amp;TEXT(AG178,"#"&amp;")")</f>
        <v>29 (18)</v>
      </c>
      <c r="C178" s="68" t="s">
        <v>178</v>
      </c>
      <c r="D178" s="67" t="str">
        <f t="shared" ref="D178:G182" si="1">TEXT(AA178,"#")&amp;" ("&amp;TEXT(AI178,"#"&amp;")")</f>
        <v>33 (33)</v>
      </c>
      <c r="E178" s="67" t="str">
        <f t="shared" si="1"/>
        <v>12 (11)</v>
      </c>
      <c r="F178" s="67" t="str">
        <f t="shared" si="1"/>
        <v>44 (37)</v>
      </c>
      <c r="G178" s="67" t="str">
        <f t="shared" si="1"/>
        <v>27 (25)</v>
      </c>
      <c r="X178" s="57" t="s">
        <v>185</v>
      </c>
      <c r="Y178" s="58">
        <f>'5Ix0L'!H7</f>
        <v>29.11698084210526</v>
      </c>
      <c r="Z178" s="58" t="s">
        <v>178</v>
      </c>
      <c r="AA178" s="58">
        <f>'5Ix5L'!H7</f>
        <v>33.043591631578948</v>
      </c>
      <c r="AB178" s="58">
        <f>'5Ix5L'!H31</f>
        <v>11.726001726315792</v>
      </c>
      <c r="AC178" s="58">
        <f>'5Ix5L'!H55</f>
        <v>44.322687947368422</v>
      </c>
      <c r="AD178" s="59">
        <f>'5Ix5L'!H79</f>
        <v>27.411161157894743</v>
      </c>
      <c r="AE178" s="53"/>
      <c r="AF178" s="57" t="s">
        <v>185</v>
      </c>
      <c r="AG178" s="58">
        <f>'5Ix0L'!P7</f>
        <v>18.487876263157894</v>
      </c>
      <c r="AH178" s="58" t="s">
        <v>178</v>
      </c>
      <c r="AI178" s="58">
        <f>'5Ix5L'!P7</f>
        <v>33.303489421052632</v>
      </c>
      <c r="AJ178" s="58">
        <f>'5Ix5L'!P31</f>
        <v>11.453641610526315</v>
      </c>
      <c r="AK178" s="58">
        <f>'5Ix5L'!P55</f>
        <v>36.759846421052629</v>
      </c>
      <c r="AL178" s="59">
        <f>'5Ix5L'!P79</f>
        <v>24.840260631578953</v>
      </c>
    </row>
    <row r="179" spans="1:38" s="4" customFormat="1" ht="15.75" thickBot="1" x14ac:dyDescent="0.3">
      <c r="A179" s="66" t="s">
        <v>186</v>
      </c>
      <c r="B179" s="67" t="str">
        <f>TEXT(Y179,"#")&amp;" ("&amp;TEXT(AG179,"#"&amp;")")</f>
        <v>62 (69)</v>
      </c>
      <c r="C179" s="67" t="str">
        <f>TEXT(Z179,"#")&amp;" ("&amp;TEXT(AH179,"#"&amp;")")</f>
        <v>74 (77)</v>
      </c>
      <c r="D179" s="67" t="str">
        <f t="shared" si="1"/>
        <v>60 (59)</v>
      </c>
      <c r="E179" s="67" t="str">
        <f t="shared" si="1"/>
        <v>78 (83)</v>
      </c>
      <c r="F179" s="67" t="str">
        <f t="shared" si="1"/>
        <v>68 (61)</v>
      </c>
      <c r="G179" s="67" t="str">
        <f t="shared" si="1"/>
        <v>72 (74)</v>
      </c>
      <c r="X179" s="57" t="s">
        <v>186</v>
      </c>
      <c r="Y179" s="58">
        <f>'5Ix0L'!H31</f>
        <v>62.017828315789473</v>
      </c>
      <c r="Z179" s="58">
        <f>'2Ix1L'!G3</f>
        <v>73.681583333333307</v>
      </c>
      <c r="AA179" s="58">
        <f>'5Ix5L'!H127</f>
        <v>60.048628052631592</v>
      </c>
      <c r="AB179" s="58">
        <f>'5Ix5L'!H151</f>
        <v>77.710656894736843</v>
      </c>
      <c r="AC179" s="58">
        <f>'5Ix5L'!H175</f>
        <v>67.532507999999993</v>
      </c>
      <c r="AD179" s="59">
        <f>'5Ix5L'!H199</f>
        <v>72.158146842105268</v>
      </c>
      <c r="AE179" s="53"/>
      <c r="AF179" s="57" t="s">
        <v>186</v>
      </c>
      <c r="AG179" s="58">
        <f>'5Ix0L'!P31</f>
        <v>68.584373421052646</v>
      </c>
      <c r="AH179" s="58">
        <f>'2Ix1L'!O3</f>
        <v>76.86918978787881</v>
      </c>
      <c r="AI179" s="58">
        <f>'5Ix5L'!P127</f>
        <v>58.90346499999999</v>
      </c>
      <c r="AJ179" s="58">
        <f>'5Ix5L'!P151</f>
        <v>83.282050736842123</v>
      </c>
      <c r="AK179" s="58">
        <f>'5Ix5L'!P175</f>
        <v>61.066155894736852</v>
      </c>
      <c r="AL179" s="59">
        <f>'5Ix5L'!P199</f>
        <v>74.070288789473693</v>
      </c>
    </row>
    <row r="180" spans="1:38" s="4" customFormat="1" ht="15.75" thickBot="1" x14ac:dyDescent="0.3">
      <c r="A180" s="66" t="s">
        <v>187</v>
      </c>
      <c r="B180" s="67" t="str">
        <f>TEXT(Y180,"#")&amp;" ("&amp;TEXT(AG180,"#"&amp;")")</f>
        <v>96 (93)</v>
      </c>
      <c r="C180" s="67" t="str">
        <f>TEXT(Z180,"#")&amp;" ("&amp;TEXT(AH180,"#"&amp;")")</f>
        <v>80 (81)</v>
      </c>
      <c r="D180" s="67" t="str">
        <f t="shared" si="1"/>
        <v>93 (95)</v>
      </c>
      <c r="E180" s="67" t="str">
        <f t="shared" si="1"/>
        <v>74 (77)</v>
      </c>
      <c r="F180" s="67" t="str">
        <f t="shared" si="1"/>
        <v>97 (89)</v>
      </c>
      <c r="G180" s="67" t="str">
        <f t="shared" si="1"/>
        <v>77 (75)</v>
      </c>
      <c r="X180" s="57" t="s">
        <v>187</v>
      </c>
      <c r="Y180" s="58">
        <f>'5Ix0L'!H55</f>
        <v>95.500571789473682</v>
      </c>
      <c r="Z180" s="58">
        <f>'5Ix5L'!H223</f>
        <v>79.9073682105263</v>
      </c>
      <c r="AA180" s="58">
        <f>'5Ix5L'!H247</f>
        <v>93.422440157894727</v>
      </c>
      <c r="AB180" s="58">
        <f>'5Ix5L'!H271</f>
        <v>73.807627736842093</v>
      </c>
      <c r="AC180" s="58">
        <f>'5Ix5L'!H295</f>
        <v>96.580705473684219</v>
      </c>
      <c r="AD180" s="59">
        <f>'5Ix5L'!H319</f>
        <v>77.294368947368426</v>
      </c>
      <c r="AE180" s="53"/>
      <c r="AF180" s="57" t="s">
        <v>187</v>
      </c>
      <c r="AG180" s="58">
        <f>'5Ix0L'!P55</f>
        <v>93.081620736842098</v>
      </c>
      <c r="AH180" s="58">
        <f>'5Ix5L'!P223</f>
        <v>81.145678315789468</v>
      </c>
      <c r="AI180" s="58">
        <f>'5Ix5L'!P247</f>
        <v>95.387253894736844</v>
      </c>
      <c r="AJ180" s="58">
        <f>'5Ix5L'!P271</f>
        <v>77.093421263157893</v>
      </c>
      <c r="AK180" s="58">
        <f>'5Ix5L'!P295</f>
        <v>88.67069736842106</v>
      </c>
      <c r="AL180" s="59">
        <f>'5Ix5L'!P319</f>
        <v>74.913799578947362</v>
      </c>
    </row>
    <row r="181" spans="1:38" s="4" customFormat="1" ht="15.75" thickBot="1" x14ac:dyDescent="0.3">
      <c r="A181" s="66" t="s">
        <v>188</v>
      </c>
      <c r="B181" s="67" t="str">
        <f>TEXT(Y181,"#")&amp;" ("&amp;TEXT(AG181,"#"&amp;")")</f>
        <v>121 (129)</v>
      </c>
      <c r="C181" s="67" t="str">
        <f>TEXT(Z181,"#")&amp;" ("&amp;TEXT(AH181,"#"&amp;")")</f>
        <v>132 (136)</v>
      </c>
      <c r="D181" s="67" t="str">
        <f t="shared" si="1"/>
        <v>120 (117)</v>
      </c>
      <c r="E181" s="67" t="str">
        <f t="shared" si="1"/>
        <v>128 (133)</v>
      </c>
      <c r="F181" s="67" t="str">
        <f t="shared" si="1"/>
        <v>114 (113)</v>
      </c>
      <c r="G181" s="67" t="str">
        <f t="shared" si="1"/>
        <v>132 (121)</v>
      </c>
      <c r="X181" s="57" t="s">
        <v>188</v>
      </c>
      <c r="Y181" s="58">
        <f>'5Ix0L'!H79</f>
        <v>120.82332878947369</v>
      </c>
      <c r="Z181" s="58">
        <f>'5Ix5L'!H343</f>
        <v>132.43230926315789</v>
      </c>
      <c r="AA181" s="58">
        <f>'5Ix5L'!H367</f>
        <v>120.16765178947368</v>
      </c>
      <c r="AB181" s="58">
        <f>'5Ix5L'!H391</f>
        <v>128.04050805263159</v>
      </c>
      <c r="AC181" s="58">
        <f>'5Ix5L'!H415</f>
        <v>114.28399905263159</v>
      </c>
      <c r="AD181" s="59">
        <f>'5Ix5L'!H439</f>
        <v>132.49897368421051</v>
      </c>
      <c r="AE181" s="53"/>
      <c r="AF181" s="57" t="s">
        <v>188</v>
      </c>
      <c r="AG181" s="58">
        <f>'5Ix0L'!P79</f>
        <v>128.91612478947366</v>
      </c>
      <c r="AH181" s="58">
        <f>'5Ix5L'!P343</f>
        <v>135.61461515789472</v>
      </c>
      <c r="AI181" s="58">
        <f>'5Ix5L'!P367</f>
        <v>116.65531705263157</v>
      </c>
      <c r="AJ181" s="58">
        <f>'5Ix5L'!P391</f>
        <v>133.41869078947369</v>
      </c>
      <c r="AK181" s="58">
        <f>'5Ix5L'!P415</f>
        <v>113.34630405263158</v>
      </c>
      <c r="AL181" s="59">
        <f>'5Ix5L'!P439</f>
        <v>121.43333805263158</v>
      </c>
    </row>
    <row r="182" spans="1:38" s="4" customFormat="1" ht="15.75" thickBot="1" x14ac:dyDescent="0.3">
      <c r="A182" s="69" t="s">
        <v>189</v>
      </c>
      <c r="B182" s="67" t="str">
        <f>TEXT(Y182,"#")&amp;" ("&amp;TEXT(AG182,"#"&amp;")")</f>
        <v>136 (150)</v>
      </c>
      <c r="C182" s="67" t="str">
        <f>TEXT(Z182,"#")&amp;" ("&amp;TEXT(AH182,"#"&amp;")")</f>
        <v>131 (133)</v>
      </c>
      <c r="D182" s="67" t="str">
        <f t="shared" si="1"/>
        <v>145 (151)</v>
      </c>
      <c r="E182" s="67" t="str">
        <f t="shared" si="1"/>
        <v>120 (130)</v>
      </c>
      <c r="F182" s="67" t="str">
        <f t="shared" si="1"/>
        <v>146 (141)</v>
      </c>
      <c r="G182" s="67" t="str">
        <f t="shared" si="1"/>
        <v>124 (115)</v>
      </c>
      <c r="X182" s="60" t="s">
        <v>189</v>
      </c>
      <c r="Y182" s="61">
        <f>'5Ix0L'!H103</f>
        <v>135.64463394736845</v>
      </c>
      <c r="Z182" s="61">
        <f>'5Ix5L'!H463</f>
        <v>131.33555942105261</v>
      </c>
      <c r="AA182" s="61">
        <f>'5Ix5L'!H487</f>
        <v>144.83341505263155</v>
      </c>
      <c r="AB182" s="61">
        <f>'5Ix5L'!H511</f>
        <v>120.40848715789474</v>
      </c>
      <c r="AC182" s="61">
        <f>'5Ix5L'!H535</f>
        <v>145.85305610526316</v>
      </c>
      <c r="AD182" s="62">
        <f>'5Ix5L'!H559</f>
        <v>124.18226868421053</v>
      </c>
      <c r="AE182" s="53"/>
      <c r="AF182" s="60" t="s">
        <v>189</v>
      </c>
      <c r="AG182" s="61">
        <f>'5Ix0L'!P103</f>
        <v>149.80850947368421</v>
      </c>
      <c r="AH182" s="61">
        <f>'5Ix5L'!P463</f>
        <v>133.03533268421052</v>
      </c>
      <c r="AI182" s="61">
        <f>'5Ix5L'!P487</f>
        <v>151.0384289473684</v>
      </c>
      <c r="AJ182" s="61">
        <f>'5Ix5L'!P511</f>
        <v>129.50007873684211</v>
      </c>
      <c r="AK182" s="61">
        <f>'5Ix5L'!P535</f>
        <v>140.55699878947365</v>
      </c>
      <c r="AL182" s="62">
        <f>'5Ix5L'!P559</f>
        <v>115.30070526315788</v>
      </c>
    </row>
    <row r="183" spans="1:38" s="4" customFormat="1" ht="15.75" thickTop="1" x14ac:dyDescent="0.25"/>
    <row r="184" spans="1:38" s="4" customFormat="1" x14ac:dyDescent="0.25"/>
    <row r="185" spans="1:38" s="2" customFormat="1" x14ac:dyDescent="0.25"/>
    <row r="186" spans="1:38" s="2" customFormat="1" x14ac:dyDescent="0.25"/>
    <row r="187" spans="1:38" s="2" customFormat="1" x14ac:dyDescent="0.25"/>
    <row r="188" spans="1:38" s="2" customFormat="1" x14ac:dyDescent="0.25"/>
    <row r="189" spans="1:38" s="2" customFormat="1" x14ac:dyDescent="0.25"/>
    <row r="190" spans="1:38" s="2" customFormat="1" x14ac:dyDescent="0.25"/>
    <row r="191" spans="1:38" s="2" customFormat="1" x14ac:dyDescent="0.25"/>
    <row r="192" spans="1:38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pans="1:14" s="2" customFormat="1" x14ac:dyDescent="0.25"/>
    <row r="770" spans="1:14" s="2" customFormat="1" x14ac:dyDescent="0.25"/>
    <row r="771" spans="1:14" s="2" customFormat="1" x14ac:dyDescent="0.25"/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M803" s="2"/>
      <c r="N80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DB7F-C0CE-41C0-8FC9-10BBCE4A71BF}">
  <dimension ref="A1:AC36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</row>
    <row r="2" spans="1:29" x14ac:dyDescent="0.25">
      <c r="A2" s="89" t="s">
        <v>353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</row>
    <row r="3" spans="1:29" x14ac:dyDescent="0.25">
      <c r="A3" s="89" t="s">
        <v>315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</row>
    <row r="4" spans="1:29" x14ac:dyDescent="0.25">
      <c r="A4" s="89" t="s">
        <v>316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</row>
    <row r="5" spans="1:29" x14ac:dyDescent="0.25">
      <c r="A5" s="89" t="s">
        <v>317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</row>
    <row r="6" spans="1:29" x14ac:dyDescent="0.25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</row>
    <row r="7" spans="1:29" x14ac:dyDescent="0.25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</row>
    <row r="8" spans="1:29" x14ac:dyDescent="0.25">
      <c r="A8" s="91" t="s">
        <v>318</v>
      </c>
      <c r="B8" s="89"/>
      <c r="C8" s="89"/>
      <c r="D8" s="89"/>
      <c r="E8" s="89"/>
      <c r="F8" s="89"/>
      <c r="G8" s="89"/>
      <c r="H8" s="89"/>
      <c r="I8" s="89"/>
      <c r="J8" s="89"/>
      <c r="K8" s="91" t="s">
        <v>319</v>
      </c>
      <c r="L8" s="89"/>
      <c r="M8" s="89"/>
      <c r="N8" s="89"/>
      <c r="O8" s="89"/>
      <c r="P8" s="89"/>
      <c r="Q8" s="89"/>
      <c r="R8" s="89"/>
      <c r="S8" s="89"/>
      <c r="T8" s="89"/>
      <c r="U8" s="91" t="s">
        <v>320</v>
      </c>
      <c r="V8" s="89"/>
      <c r="W8" s="89"/>
      <c r="X8" s="89"/>
      <c r="Y8" s="89"/>
      <c r="Z8" s="89"/>
      <c r="AA8" s="89"/>
      <c r="AB8" s="89"/>
      <c r="AC8" s="89"/>
    </row>
    <row r="9" spans="1:29" x14ac:dyDescent="0.25">
      <c r="A9" s="91" t="s">
        <v>321</v>
      </c>
      <c r="B9" s="89">
        <v>2</v>
      </c>
      <c r="C9" s="89"/>
      <c r="D9" s="89"/>
      <c r="E9" s="89"/>
      <c r="F9" s="89"/>
      <c r="G9" s="89"/>
      <c r="H9" s="89"/>
      <c r="I9" s="89"/>
      <c r="J9" s="89"/>
      <c r="K9" s="91" t="s">
        <v>321</v>
      </c>
      <c r="L9" s="89">
        <v>2</v>
      </c>
      <c r="M9" s="89"/>
      <c r="N9" s="89"/>
      <c r="O9" s="89"/>
      <c r="P9" s="89"/>
      <c r="Q9" s="89"/>
      <c r="R9" s="89"/>
      <c r="S9" s="89"/>
      <c r="T9" s="89"/>
      <c r="U9" s="91" t="s">
        <v>321</v>
      </c>
      <c r="V9" s="89">
        <v>2</v>
      </c>
      <c r="W9" s="89"/>
      <c r="X9" s="89"/>
      <c r="Y9" s="89"/>
      <c r="Z9" s="89"/>
      <c r="AA9" s="89"/>
      <c r="AB9" s="89"/>
      <c r="AC9" s="89"/>
    </row>
    <row r="10" spans="1:29" x14ac:dyDescent="0.25">
      <c r="A10" s="91" t="s">
        <v>322</v>
      </c>
      <c r="B10" s="91" t="s">
        <v>323</v>
      </c>
      <c r="C10" s="91" t="s">
        <v>324</v>
      </c>
      <c r="D10" s="91" t="s">
        <v>325</v>
      </c>
      <c r="E10" s="91" t="s">
        <v>326</v>
      </c>
      <c r="F10" s="91" t="s">
        <v>323</v>
      </c>
      <c r="G10" s="91" t="s">
        <v>327</v>
      </c>
      <c r="H10" s="91" t="s">
        <v>325</v>
      </c>
      <c r="I10" s="91" t="s">
        <v>326</v>
      </c>
      <c r="J10" s="89"/>
      <c r="K10" s="91" t="s">
        <v>322</v>
      </c>
      <c r="L10" s="91" t="s">
        <v>323</v>
      </c>
      <c r="M10" s="91" t="s">
        <v>324</v>
      </c>
      <c r="N10" s="91" t="s">
        <v>325</v>
      </c>
      <c r="O10" s="91" t="s">
        <v>326</v>
      </c>
      <c r="P10" s="91" t="s">
        <v>323</v>
      </c>
      <c r="Q10" s="91" t="s">
        <v>327</v>
      </c>
      <c r="R10" s="91" t="s">
        <v>325</v>
      </c>
      <c r="S10" s="91" t="s">
        <v>326</v>
      </c>
      <c r="T10" s="89"/>
      <c r="U10" s="91" t="s">
        <v>322</v>
      </c>
      <c r="V10" s="91" t="s">
        <v>323</v>
      </c>
      <c r="W10" s="91" t="s">
        <v>324</v>
      </c>
      <c r="X10" s="91" t="s">
        <v>325</v>
      </c>
      <c r="Y10" s="91" t="s">
        <v>326</v>
      </c>
      <c r="Z10" s="91" t="s">
        <v>323</v>
      </c>
      <c r="AA10" s="91" t="s">
        <v>327</v>
      </c>
      <c r="AB10" s="91" t="s">
        <v>325</v>
      </c>
      <c r="AC10" s="91" t="s">
        <v>326</v>
      </c>
    </row>
    <row r="11" spans="1:29" x14ac:dyDescent="0.25">
      <c r="A11" s="89" t="s">
        <v>328</v>
      </c>
      <c r="B11" s="89" t="s">
        <v>329</v>
      </c>
      <c r="C11" s="89" t="s">
        <v>330</v>
      </c>
      <c r="D11" s="89">
        <v>4</v>
      </c>
      <c r="E11" s="89">
        <v>204</v>
      </c>
      <c r="F11" s="89" t="s">
        <v>329</v>
      </c>
      <c r="G11" s="89" t="s">
        <v>331</v>
      </c>
      <c r="H11" s="89">
        <v>4</v>
      </c>
      <c r="I11" s="89">
        <v>204</v>
      </c>
      <c r="J11" s="89"/>
      <c r="K11" s="89" t="s">
        <v>328</v>
      </c>
      <c r="L11" s="89" t="s">
        <v>332</v>
      </c>
      <c r="M11" s="89" t="s">
        <v>331</v>
      </c>
      <c r="N11" s="89">
        <v>5</v>
      </c>
      <c r="O11" s="89">
        <v>103</v>
      </c>
      <c r="P11" s="89" t="s">
        <v>332</v>
      </c>
      <c r="Q11" s="89" t="s">
        <v>333</v>
      </c>
      <c r="R11" s="89">
        <v>5</v>
      </c>
      <c r="S11" s="89">
        <v>103</v>
      </c>
      <c r="T11" s="89"/>
      <c r="U11" s="89" t="s">
        <v>328</v>
      </c>
      <c r="V11" s="89" t="s">
        <v>334</v>
      </c>
      <c r="W11" s="89" t="s">
        <v>335</v>
      </c>
      <c r="X11" s="89">
        <v>5</v>
      </c>
      <c r="Y11" s="89">
        <v>205</v>
      </c>
      <c r="Z11" s="89" t="s">
        <v>334</v>
      </c>
      <c r="AA11" s="89" t="s">
        <v>336</v>
      </c>
      <c r="AB11" s="89">
        <v>5</v>
      </c>
      <c r="AC11" s="89">
        <v>205</v>
      </c>
    </row>
    <row r="12" spans="1:29" x14ac:dyDescent="0.25">
      <c r="A12" s="89" t="s">
        <v>337</v>
      </c>
      <c r="B12" s="89" t="s">
        <v>329</v>
      </c>
      <c r="C12" s="89" t="s">
        <v>330</v>
      </c>
      <c r="D12" s="89">
        <v>4</v>
      </c>
      <c r="E12" s="89">
        <v>204</v>
      </c>
      <c r="F12" s="89" t="s">
        <v>329</v>
      </c>
      <c r="G12" s="89" t="s">
        <v>338</v>
      </c>
      <c r="H12" s="89">
        <v>4</v>
      </c>
      <c r="I12" s="89">
        <v>204</v>
      </c>
      <c r="J12" s="89"/>
      <c r="K12" s="89" t="s">
        <v>337</v>
      </c>
      <c r="L12" s="89" t="s">
        <v>332</v>
      </c>
      <c r="M12" s="89" t="s">
        <v>331</v>
      </c>
      <c r="N12" s="89">
        <v>5</v>
      </c>
      <c r="O12" s="89">
        <v>103</v>
      </c>
      <c r="P12" s="89" t="s">
        <v>332</v>
      </c>
      <c r="Q12" s="89" t="s">
        <v>339</v>
      </c>
      <c r="R12" s="89">
        <v>5</v>
      </c>
      <c r="S12" s="89">
        <v>103</v>
      </c>
      <c r="T12" s="89"/>
      <c r="U12" s="89" t="s">
        <v>337</v>
      </c>
      <c r="V12" s="89" t="s">
        <v>334</v>
      </c>
      <c r="W12" s="89" t="s">
        <v>335</v>
      </c>
      <c r="X12" s="89">
        <v>5</v>
      </c>
      <c r="Y12" s="89">
        <v>205</v>
      </c>
      <c r="Z12" s="89" t="s">
        <v>334</v>
      </c>
      <c r="AA12" s="89" t="s">
        <v>340</v>
      </c>
      <c r="AB12" s="89">
        <v>5</v>
      </c>
      <c r="AC12" s="89">
        <v>205</v>
      </c>
    </row>
    <row r="13" spans="1:29" x14ac:dyDescent="0.25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 spans="1:29" x14ac:dyDescent="0.25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</row>
    <row r="15" spans="1:29" x14ac:dyDescent="0.25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</row>
    <row r="16" spans="1:29" x14ac:dyDescent="0.25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 spans="1:29" x14ac:dyDescent="0.25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</row>
    <row r="18" spans="1:29" x14ac:dyDescent="0.25">
      <c r="A18" s="91" t="s">
        <v>341</v>
      </c>
      <c r="B18" s="89"/>
      <c r="C18" s="89"/>
      <c r="D18" s="89"/>
      <c r="E18" s="89"/>
      <c r="F18" s="89"/>
      <c r="G18" s="89"/>
      <c r="H18" s="89"/>
      <c r="I18" s="89"/>
      <c r="J18" s="89"/>
      <c r="K18" s="91" t="s">
        <v>342</v>
      </c>
      <c r="L18" s="89"/>
      <c r="M18" s="89"/>
      <c r="N18" s="89"/>
      <c r="O18" s="89"/>
      <c r="P18" s="89"/>
      <c r="Q18" s="89"/>
      <c r="R18" s="89"/>
      <c r="S18" s="89"/>
      <c r="T18" s="89"/>
      <c r="U18" s="91" t="s">
        <v>343</v>
      </c>
      <c r="V18" s="89"/>
      <c r="W18" s="89"/>
      <c r="X18" s="89"/>
      <c r="Y18" s="89"/>
      <c r="Z18" s="89"/>
      <c r="AA18" s="89"/>
      <c r="AB18" s="89"/>
      <c r="AC18" s="89"/>
    </row>
    <row r="19" spans="1:29" x14ac:dyDescent="0.25">
      <c r="A19" s="91" t="s">
        <v>321</v>
      </c>
      <c r="B19" s="89">
        <v>2</v>
      </c>
      <c r="C19" s="89"/>
      <c r="D19" s="89"/>
      <c r="E19" s="89"/>
      <c r="F19" s="89"/>
      <c r="G19" s="89"/>
      <c r="H19" s="89"/>
      <c r="I19" s="89"/>
      <c r="J19" s="89"/>
      <c r="K19" s="91" t="s">
        <v>321</v>
      </c>
      <c r="L19" s="89">
        <v>2</v>
      </c>
      <c r="M19" s="89"/>
      <c r="N19" s="89"/>
      <c r="O19" s="89"/>
      <c r="P19" s="89"/>
      <c r="Q19" s="89"/>
      <c r="R19" s="89"/>
      <c r="S19" s="89"/>
      <c r="T19" s="89"/>
      <c r="U19" s="91" t="s">
        <v>321</v>
      </c>
      <c r="V19" s="89">
        <v>2</v>
      </c>
      <c r="W19" s="89"/>
      <c r="X19" s="89"/>
      <c r="Y19" s="89"/>
      <c r="Z19" s="89"/>
      <c r="AA19" s="89"/>
      <c r="AB19" s="89"/>
      <c r="AC19" s="89"/>
    </row>
    <row r="20" spans="1:29" x14ac:dyDescent="0.25">
      <c r="A20" s="91" t="s">
        <v>322</v>
      </c>
      <c r="B20" s="91" t="s">
        <v>323</v>
      </c>
      <c r="C20" s="91" t="s">
        <v>324</v>
      </c>
      <c r="D20" s="91" t="s">
        <v>325</v>
      </c>
      <c r="E20" s="91" t="s">
        <v>326</v>
      </c>
      <c r="F20" s="91" t="s">
        <v>323</v>
      </c>
      <c r="G20" s="91" t="s">
        <v>327</v>
      </c>
      <c r="H20" s="91" t="s">
        <v>325</v>
      </c>
      <c r="I20" s="91" t="s">
        <v>326</v>
      </c>
      <c r="J20" s="89"/>
      <c r="K20" s="91" t="s">
        <v>322</v>
      </c>
      <c r="L20" s="91" t="s">
        <v>323</v>
      </c>
      <c r="M20" s="91" t="s">
        <v>324</v>
      </c>
      <c r="N20" s="91" t="s">
        <v>325</v>
      </c>
      <c r="O20" s="91" t="s">
        <v>326</v>
      </c>
      <c r="P20" s="91" t="s">
        <v>323</v>
      </c>
      <c r="Q20" s="91" t="s">
        <v>327</v>
      </c>
      <c r="R20" s="91" t="s">
        <v>325</v>
      </c>
      <c r="S20" s="91" t="s">
        <v>326</v>
      </c>
      <c r="T20" s="89"/>
      <c r="U20" s="91" t="s">
        <v>322</v>
      </c>
      <c r="V20" s="91" t="s">
        <v>323</v>
      </c>
      <c r="W20" s="91" t="s">
        <v>324</v>
      </c>
      <c r="X20" s="91" t="s">
        <v>325</v>
      </c>
      <c r="Y20" s="91" t="s">
        <v>326</v>
      </c>
      <c r="Z20" s="91" t="s">
        <v>323</v>
      </c>
      <c r="AA20" s="91" t="s">
        <v>327</v>
      </c>
      <c r="AB20" s="91" t="s">
        <v>325</v>
      </c>
      <c r="AC20" s="91" t="s">
        <v>326</v>
      </c>
    </row>
    <row r="21" spans="1:29" x14ac:dyDescent="0.25">
      <c r="A21" s="89" t="s">
        <v>328</v>
      </c>
      <c r="B21" s="89" t="s">
        <v>334</v>
      </c>
      <c r="C21" s="89" t="s">
        <v>335</v>
      </c>
      <c r="D21" s="89">
        <v>5</v>
      </c>
      <c r="E21" s="89">
        <v>205</v>
      </c>
      <c r="F21" s="89" t="s">
        <v>334</v>
      </c>
      <c r="G21" s="89" t="s">
        <v>330</v>
      </c>
      <c r="H21" s="89">
        <v>5</v>
      </c>
      <c r="I21" s="89">
        <v>205</v>
      </c>
      <c r="J21" s="89"/>
      <c r="K21" s="89" t="s">
        <v>328</v>
      </c>
      <c r="L21" s="89" t="s">
        <v>334</v>
      </c>
      <c r="M21" s="89" t="s">
        <v>335</v>
      </c>
      <c r="N21" s="89">
        <v>5</v>
      </c>
      <c r="O21" s="89">
        <v>205</v>
      </c>
      <c r="P21" s="89" t="s">
        <v>334</v>
      </c>
      <c r="Q21" s="89" t="s">
        <v>344</v>
      </c>
      <c r="R21" s="89">
        <v>5</v>
      </c>
      <c r="S21" s="89">
        <v>205</v>
      </c>
      <c r="T21" s="89"/>
      <c r="U21" s="89" t="s">
        <v>328</v>
      </c>
      <c r="V21" s="89" t="s">
        <v>343</v>
      </c>
      <c r="W21" s="89" t="s">
        <v>335</v>
      </c>
      <c r="X21" s="89">
        <v>3</v>
      </c>
      <c r="Y21" s="89">
        <v>103</v>
      </c>
      <c r="Z21" s="89" t="s">
        <v>343</v>
      </c>
      <c r="AA21" s="89" t="s">
        <v>345</v>
      </c>
      <c r="AB21" s="89">
        <v>3</v>
      </c>
      <c r="AC21" s="89">
        <v>103</v>
      </c>
    </row>
    <row r="22" spans="1:29" x14ac:dyDescent="0.25">
      <c r="A22" s="89" t="s">
        <v>337</v>
      </c>
      <c r="B22" s="89" t="s">
        <v>334</v>
      </c>
      <c r="C22" s="89" t="s">
        <v>335</v>
      </c>
      <c r="D22" s="89">
        <v>5</v>
      </c>
      <c r="E22" s="89">
        <v>205</v>
      </c>
      <c r="F22" s="89" t="s">
        <v>334</v>
      </c>
      <c r="G22" s="89" t="s">
        <v>344</v>
      </c>
      <c r="H22" s="89">
        <v>5</v>
      </c>
      <c r="I22" s="89">
        <v>205</v>
      </c>
      <c r="J22" s="89"/>
      <c r="K22" s="89" t="s">
        <v>337</v>
      </c>
      <c r="L22" s="89" t="s">
        <v>334</v>
      </c>
      <c r="M22" s="89" t="s">
        <v>335</v>
      </c>
      <c r="N22" s="89">
        <v>5</v>
      </c>
      <c r="O22" s="89">
        <v>205</v>
      </c>
      <c r="P22" s="89" t="s">
        <v>334</v>
      </c>
      <c r="Q22" s="89" t="s">
        <v>330</v>
      </c>
      <c r="R22" s="89">
        <v>5</v>
      </c>
      <c r="S22" s="89">
        <v>205</v>
      </c>
      <c r="T22" s="89"/>
      <c r="U22" s="89" t="s">
        <v>337</v>
      </c>
      <c r="V22" s="89" t="s">
        <v>343</v>
      </c>
      <c r="W22" s="89" t="s">
        <v>335</v>
      </c>
      <c r="X22" s="89">
        <v>3</v>
      </c>
      <c r="Y22" s="89">
        <v>103</v>
      </c>
      <c r="Z22" s="89" t="s">
        <v>343</v>
      </c>
      <c r="AA22" s="89" t="s">
        <v>346</v>
      </c>
      <c r="AB22" s="89">
        <v>3</v>
      </c>
      <c r="AC22" s="89">
        <v>103</v>
      </c>
    </row>
    <row r="23" spans="1:2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</row>
    <row r="24" spans="1:2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 spans="1:2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</row>
    <row r="26" spans="1:2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 spans="1:2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</row>
    <row r="28" spans="1:29" ht="15.75" thickBot="1" x14ac:dyDescent="0.3">
      <c r="A28" s="91" t="s">
        <v>347</v>
      </c>
      <c r="B28" s="89"/>
      <c r="C28" s="89"/>
      <c r="D28" s="89"/>
      <c r="E28" s="89"/>
      <c r="F28" s="89"/>
      <c r="G28" s="89"/>
      <c r="H28" s="89"/>
      <c r="I28" s="89"/>
      <c r="J28" s="89"/>
      <c r="K28" s="91" t="s">
        <v>348</v>
      </c>
      <c r="L28" s="89"/>
      <c r="M28" s="89"/>
      <c r="N28" s="89"/>
      <c r="O28" s="89"/>
      <c r="P28" s="89"/>
      <c r="Q28" s="89"/>
      <c r="R28" s="89"/>
      <c r="S28" s="89"/>
      <c r="T28" s="89"/>
      <c r="U28" s="92"/>
      <c r="V28" s="92"/>
      <c r="W28" s="92"/>
      <c r="X28" s="93" t="s">
        <v>183</v>
      </c>
      <c r="Y28" s="92"/>
      <c r="Z28" s="92"/>
      <c r="AA28" s="92"/>
      <c r="AB28" s="89"/>
      <c r="AC28" s="89"/>
    </row>
    <row r="29" spans="1:29" ht="25.5" thickTop="1" thickBot="1" x14ac:dyDescent="0.3">
      <c r="A29" s="91" t="s">
        <v>321</v>
      </c>
      <c r="B29" s="89">
        <v>3</v>
      </c>
      <c r="C29" s="89"/>
      <c r="D29" s="89"/>
      <c r="E29" s="89"/>
      <c r="F29" s="89"/>
      <c r="G29" s="89"/>
      <c r="H29" s="89"/>
      <c r="I29" s="89"/>
      <c r="J29" s="89"/>
      <c r="K29" s="91" t="s">
        <v>321</v>
      </c>
      <c r="L29" s="89">
        <v>3</v>
      </c>
      <c r="M29" s="89"/>
      <c r="N29" s="89"/>
      <c r="O29" s="89"/>
      <c r="P29" s="89"/>
      <c r="Q29" s="89"/>
      <c r="R29" s="89"/>
      <c r="S29" s="89"/>
      <c r="T29" s="89"/>
      <c r="U29" s="94" t="s">
        <v>170</v>
      </c>
      <c r="V29" s="95" t="s">
        <v>171</v>
      </c>
      <c r="W29" s="95" t="s">
        <v>172</v>
      </c>
      <c r="X29" s="95" t="s">
        <v>173</v>
      </c>
      <c r="Y29" s="95" t="s">
        <v>174</v>
      </c>
      <c r="Z29" s="95" t="s">
        <v>175</v>
      </c>
      <c r="AA29" s="96" t="s">
        <v>176</v>
      </c>
      <c r="AB29" s="89"/>
      <c r="AC29" s="89"/>
    </row>
    <row r="30" spans="1:29" ht="16.5" thickTop="1" thickBot="1" x14ac:dyDescent="0.3">
      <c r="A30" s="91" t="s">
        <v>322</v>
      </c>
      <c r="B30" s="91" t="s">
        <v>323</v>
      </c>
      <c r="C30" s="91" t="s">
        <v>324</v>
      </c>
      <c r="D30" s="91" t="s">
        <v>325</v>
      </c>
      <c r="E30" s="91" t="s">
        <v>326</v>
      </c>
      <c r="F30" s="91" t="s">
        <v>323</v>
      </c>
      <c r="G30" s="91" t="s">
        <v>327</v>
      </c>
      <c r="H30" s="91" t="s">
        <v>325</v>
      </c>
      <c r="I30" s="91" t="s">
        <v>326</v>
      </c>
      <c r="J30" s="89"/>
      <c r="K30" s="91" t="s">
        <v>322</v>
      </c>
      <c r="L30" s="91" t="s">
        <v>323</v>
      </c>
      <c r="M30" s="91" t="s">
        <v>324</v>
      </c>
      <c r="N30" s="91" t="s">
        <v>325</v>
      </c>
      <c r="O30" s="91" t="s">
        <v>326</v>
      </c>
      <c r="P30" s="91" t="s">
        <v>323</v>
      </c>
      <c r="Q30" s="91" t="s">
        <v>327</v>
      </c>
      <c r="R30" s="91" t="s">
        <v>325</v>
      </c>
      <c r="S30" s="91" t="s">
        <v>326</v>
      </c>
      <c r="T30" s="89"/>
      <c r="U30" s="97" t="s">
        <v>177</v>
      </c>
      <c r="V30" s="98">
        <f>'5Rx0L'!H7</f>
        <v>29.631996526315795</v>
      </c>
      <c r="W30" s="98" t="s">
        <v>178</v>
      </c>
      <c r="X30" s="98">
        <f>'5Rx5L'!H7</f>
        <v>32.736773578947371</v>
      </c>
      <c r="Y30" s="98">
        <f>'5Rx5L'!H31</f>
        <v>11.310136247368423</v>
      </c>
      <c r="Z30" s="98">
        <f>'5Rx5L'!H55</f>
        <v>43.585693052631576</v>
      </c>
      <c r="AA30" s="99">
        <f>'5Rx5L'!H79</f>
        <v>24.130221999999996</v>
      </c>
      <c r="AB30" s="89"/>
      <c r="AC30" s="89"/>
    </row>
    <row r="31" spans="1:29" ht="15.75" thickBot="1" x14ac:dyDescent="0.3">
      <c r="A31" s="100" t="s">
        <v>211</v>
      </c>
      <c r="B31" s="89" t="s">
        <v>349</v>
      </c>
      <c r="C31" s="89" t="s">
        <v>345</v>
      </c>
      <c r="D31" s="89">
        <v>5</v>
      </c>
      <c r="E31" s="89">
        <v>205</v>
      </c>
      <c r="F31" s="89" t="s">
        <v>349</v>
      </c>
      <c r="G31" s="89" t="s">
        <v>336</v>
      </c>
      <c r="H31" s="89">
        <v>5</v>
      </c>
      <c r="I31" s="89">
        <v>205</v>
      </c>
      <c r="J31" s="89"/>
      <c r="K31" s="100" t="s">
        <v>211</v>
      </c>
      <c r="L31" s="89" t="s">
        <v>332</v>
      </c>
      <c r="M31" s="89" t="s">
        <v>331</v>
      </c>
      <c r="N31" s="89">
        <v>5</v>
      </c>
      <c r="O31" s="89">
        <v>103</v>
      </c>
      <c r="P31" s="89" t="s">
        <v>332</v>
      </c>
      <c r="Q31" s="89" t="s">
        <v>333</v>
      </c>
      <c r="R31" s="89">
        <v>5</v>
      </c>
      <c r="S31" s="89">
        <v>103</v>
      </c>
      <c r="T31" s="89"/>
      <c r="U31" s="97" t="s">
        <v>179</v>
      </c>
      <c r="V31" s="98">
        <f>'5Rx0L'!H31</f>
        <v>74.406426315789474</v>
      </c>
      <c r="W31" s="98">
        <f>'5Rx5L'!H103</f>
        <v>62.644332842105264</v>
      </c>
      <c r="X31" s="98">
        <f>'5Rx5L'!H127</f>
        <v>78.253623315789483</v>
      </c>
      <c r="Y31" s="98">
        <f>'5Rx5L'!H151</f>
        <v>72.718784736842096</v>
      </c>
      <c r="Z31" s="98">
        <f>'5Rx5L'!H175</f>
        <v>70.063347578947358</v>
      </c>
      <c r="AA31" s="99">
        <f>'5Rx5L'!H199</f>
        <v>75.29599263157894</v>
      </c>
      <c r="AB31" s="89"/>
      <c r="AC31" s="89"/>
    </row>
    <row r="32" spans="1:29" ht="15.75" thickBot="1" x14ac:dyDescent="0.3">
      <c r="A32" s="100" t="s">
        <v>212</v>
      </c>
      <c r="B32" s="89" t="s">
        <v>349</v>
      </c>
      <c r="C32" s="89" t="s">
        <v>345</v>
      </c>
      <c r="D32" s="89">
        <v>5</v>
      </c>
      <c r="E32" s="89">
        <v>205</v>
      </c>
      <c r="F32" s="89" t="s">
        <v>349</v>
      </c>
      <c r="G32" s="89" t="s">
        <v>350</v>
      </c>
      <c r="H32" s="89">
        <v>5</v>
      </c>
      <c r="I32" s="89">
        <v>205</v>
      </c>
      <c r="J32" s="89"/>
      <c r="K32" s="100" t="s">
        <v>212</v>
      </c>
      <c r="L32" s="89" t="s">
        <v>332</v>
      </c>
      <c r="M32" s="89" t="s">
        <v>351</v>
      </c>
      <c r="N32" s="89">
        <v>5</v>
      </c>
      <c r="O32" s="89">
        <v>103</v>
      </c>
      <c r="P32" s="89" t="s">
        <v>332</v>
      </c>
      <c r="Q32" s="89" t="s">
        <v>352</v>
      </c>
      <c r="R32" s="89">
        <v>5</v>
      </c>
      <c r="S32" s="89">
        <v>103</v>
      </c>
      <c r="T32" s="89"/>
      <c r="U32" s="97" t="s">
        <v>180</v>
      </c>
      <c r="V32" s="98">
        <f>'5Rx0L'!H55</f>
        <v>102.54453436842107</v>
      </c>
      <c r="W32" s="98">
        <f>'5Rx5L'!H223</f>
        <v>70.158838000000003</v>
      </c>
      <c r="X32" s="98">
        <f>'5Rx5L'!H247</f>
        <v>98.874894736842109</v>
      </c>
      <c r="Y32" s="98">
        <f>'5Rx5L'!H271</f>
        <v>86.483401842105266</v>
      </c>
      <c r="Z32" s="98">
        <f>'5Rx5L'!H295</f>
        <v>96.934931421052639</v>
      </c>
      <c r="AA32" s="99">
        <f>'5Rx5L'!H319</f>
        <v>77.6502717368421</v>
      </c>
      <c r="AB32" s="89"/>
      <c r="AC32" s="89"/>
    </row>
    <row r="33" spans="1:29" ht="15.75" thickBot="1" x14ac:dyDescent="0.3">
      <c r="A33" s="100" t="s">
        <v>213</v>
      </c>
      <c r="B33" s="89" t="s">
        <v>349</v>
      </c>
      <c r="C33" s="89" t="s">
        <v>345</v>
      </c>
      <c r="D33" s="89">
        <v>5</v>
      </c>
      <c r="E33" s="89">
        <v>205</v>
      </c>
      <c r="F33" s="89" t="s">
        <v>349</v>
      </c>
      <c r="G33" s="89" t="s">
        <v>330</v>
      </c>
      <c r="H33" s="89">
        <v>5</v>
      </c>
      <c r="I33" s="89">
        <v>205</v>
      </c>
      <c r="J33" s="89"/>
      <c r="K33" s="100" t="s">
        <v>213</v>
      </c>
      <c r="L33" s="89" t="s">
        <v>332</v>
      </c>
      <c r="M33" s="89" t="s">
        <v>346</v>
      </c>
      <c r="N33" s="89">
        <v>5</v>
      </c>
      <c r="O33" s="89">
        <v>103</v>
      </c>
      <c r="P33" s="89" t="s">
        <v>332</v>
      </c>
      <c r="Q33" s="89" t="s">
        <v>340</v>
      </c>
      <c r="R33" s="89">
        <v>5</v>
      </c>
      <c r="S33" s="89">
        <v>103</v>
      </c>
      <c r="T33" s="89"/>
      <c r="U33" s="97" t="s">
        <v>181</v>
      </c>
      <c r="V33" s="98">
        <f>'5Rx0L'!H79</f>
        <v>130.22942236842107</v>
      </c>
      <c r="W33" s="98">
        <f>'5Rx5L'!H343</f>
        <v>111.48724036842104</v>
      </c>
      <c r="X33" s="98">
        <f>'5Rx5L'!H367</f>
        <v>128.12336100000002</v>
      </c>
      <c r="Y33" s="98">
        <f>'5Rx5L'!H391</f>
        <v>127.39881289473685</v>
      </c>
      <c r="Z33" s="98">
        <f>'5Rx5L'!H415</f>
        <v>133.78119878947368</v>
      </c>
      <c r="AA33" s="99">
        <f>'5Rx5L'!H439</f>
        <v>124.23783147368421</v>
      </c>
      <c r="AB33" s="89"/>
      <c r="AC33" s="89"/>
    </row>
    <row r="34" spans="1:29" ht="15.75" thickBot="1" x14ac:dyDescent="0.3">
      <c r="A34" s="100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101" t="s">
        <v>182</v>
      </c>
      <c r="V34" s="102">
        <f>'5Rx0L'!H103</f>
        <v>145.4955874736842</v>
      </c>
      <c r="W34" s="102">
        <f>'5Rx5L'!H463</f>
        <v>139.50142984210527</v>
      </c>
      <c r="X34" s="102">
        <f>'5Rx5L'!H487</f>
        <v>143.49228631578944</v>
      </c>
      <c r="Y34" s="102">
        <f>'5Rx5L'!H511</f>
        <v>133.83414831578946</v>
      </c>
      <c r="Z34" s="102">
        <f>'5Rx5L'!H535</f>
        <v>147.14976947368419</v>
      </c>
      <c r="AA34" s="103">
        <f>'5Rx5L'!H559</f>
        <v>139.75582352631579</v>
      </c>
      <c r="AB34" s="89"/>
      <c r="AC34" s="89"/>
    </row>
    <row r="35" spans="1:29" ht="15.75" thickTop="1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</row>
    <row r="36" spans="1:2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28"/>
  <sheetViews>
    <sheetView zoomScaleNormal="100" workbookViewId="0">
      <selection activeCell="M36" sqref="M36"/>
    </sheetView>
  </sheetViews>
  <sheetFormatPr defaultRowHeight="15" x14ac:dyDescent="0.25"/>
  <cols>
    <col min="1" max="1" width="13.7109375" style="40" customWidth="1"/>
    <col min="2" max="3" width="9.140625" style="89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6" customWidth="1"/>
    <col min="13" max="13" width="13.7109375" style="40" customWidth="1"/>
    <col min="14" max="15" width="9.140625" style="89"/>
    <col min="16" max="16" width="2" style="19" customWidth="1"/>
    <col min="17" max="17" width="10.7109375" style="5" customWidth="1"/>
    <col min="18" max="19" width="10.7109375" style="6" customWidth="1"/>
    <col min="20" max="20" width="10.7109375" style="5" customWidth="1"/>
    <col min="21" max="21" width="10.7109375" style="6" customWidth="1"/>
    <col min="22" max="22" width="10.7109375" style="5" customWidth="1"/>
    <col min="23" max="23" width="10.7109375" style="6" customWidth="1"/>
    <col min="24" max="24" width="10.7109375" style="86" customWidth="1"/>
    <col min="25" max="25" width="2" style="19" customWidth="1"/>
    <col min="26" max="16384" width="9.140625" style="3"/>
  </cols>
  <sheetData>
    <row r="1" spans="1:25" x14ac:dyDescent="0.25">
      <c r="B1" s="89" t="s">
        <v>95</v>
      </c>
      <c r="E1" s="5" t="s">
        <v>1</v>
      </c>
      <c r="I1" s="31" t="s">
        <v>16</v>
      </c>
      <c r="N1" s="89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9" t="s">
        <v>257</v>
      </c>
      <c r="C2" s="89" t="s">
        <v>274</v>
      </c>
      <c r="F2" s="70" t="s">
        <v>211</v>
      </c>
      <c r="G2" s="70" t="s">
        <v>212</v>
      </c>
      <c r="H2" s="70" t="s">
        <v>213</v>
      </c>
      <c r="I2" s="70" t="s">
        <v>214</v>
      </c>
      <c r="J2" s="70" t="s">
        <v>246</v>
      </c>
      <c r="K2" s="70" t="s">
        <v>280</v>
      </c>
      <c r="L2" s="70" t="s">
        <v>229</v>
      </c>
      <c r="M2" s="39" t="s">
        <v>107</v>
      </c>
      <c r="N2" s="89" t="s">
        <v>257</v>
      </c>
      <c r="O2" s="89" t="s">
        <v>274</v>
      </c>
      <c r="R2" s="70" t="s">
        <v>211</v>
      </c>
      <c r="S2" s="70" t="s">
        <v>212</v>
      </c>
      <c r="T2" s="70" t="s">
        <v>213</v>
      </c>
      <c r="U2" s="70" t="s">
        <v>214</v>
      </c>
      <c r="V2" s="70" t="s">
        <v>246</v>
      </c>
      <c r="W2" s="70" t="s">
        <v>280</v>
      </c>
      <c r="X2" s="70" t="s">
        <v>229</v>
      </c>
      <c r="Y2" s="70" t="s">
        <v>229</v>
      </c>
    </row>
    <row r="3" spans="1:25" x14ac:dyDescent="0.25">
      <c r="B3" s="89" t="s">
        <v>215</v>
      </c>
      <c r="C3" s="89" t="s">
        <v>277</v>
      </c>
      <c r="F3" s="44" t="str">
        <f>C8</f>
        <v>+20 dBm CL Log Mag(dB)</v>
      </c>
      <c r="G3" s="44" t="str">
        <f>C214</f>
        <v>+18 dBm LO Log Mag(dB)</v>
      </c>
      <c r="H3" s="44" t="str">
        <f>C420</f>
        <v>+16 dBm LO Log Mag(dB)</v>
      </c>
      <c r="I3" s="44" t="str">
        <f>C626</f>
        <v>+14 dBm LO Log Mag(dB)</v>
      </c>
      <c r="J3" s="44">
        <f>C832</f>
        <v>0</v>
      </c>
      <c r="K3" s="44">
        <f>C1038</f>
        <v>0</v>
      </c>
      <c r="L3" s="44">
        <f>C1244</f>
        <v>0</v>
      </c>
      <c r="N3" s="89" t="s">
        <v>215</v>
      </c>
      <c r="O3" s="89" t="s">
        <v>277</v>
      </c>
      <c r="R3" s="44" t="str">
        <f>O8</f>
        <v>+20 dBm CL Log Mag(dB)</v>
      </c>
      <c r="S3" s="44" t="str">
        <f>O214</f>
        <v>+18 dBm LO Log Mag(dB)</v>
      </c>
      <c r="T3" s="44" t="str">
        <f>O420</f>
        <v>+16 dBm LO Log Mag(dB)</v>
      </c>
      <c r="U3" s="44" t="str">
        <f>O626</f>
        <v>+14 dBm LO Log Mag(dB)</v>
      </c>
      <c r="V3" s="44">
        <f>O832</f>
        <v>0</v>
      </c>
      <c r="W3" s="44">
        <f>O1038</f>
        <v>0</v>
      </c>
      <c r="X3" s="44">
        <f>O1244</f>
        <v>0</v>
      </c>
    </row>
    <row r="4" spans="1:25" x14ac:dyDescent="0.25">
      <c r="B4" s="89" t="s">
        <v>98</v>
      </c>
      <c r="H4" s="6"/>
      <c r="J4" s="6"/>
      <c r="N4" s="89" t="s">
        <v>98</v>
      </c>
      <c r="T4" s="6"/>
      <c r="V4" s="6"/>
    </row>
    <row r="5" spans="1:25" x14ac:dyDescent="0.25">
      <c r="D5" s="20"/>
      <c r="E5" s="6">
        <f t="shared" ref="E5:E68" si="0">B9/1000000000</f>
        <v>0.191</v>
      </c>
      <c r="F5" s="6">
        <f t="shared" ref="F5:F68" si="1">C9</f>
        <v>-72.001602000000005</v>
      </c>
      <c r="G5" s="44">
        <f t="shared" ref="G5:G68" si="2">C215</f>
        <v>-83.560654</v>
      </c>
      <c r="H5" s="44">
        <f t="shared" ref="H5:H68" si="3">C421</f>
        <v>-79.280356999999995</v>
      </c>
      <c r="I5" s="44">
        <f t="shared" ref="I5:I68" si="4">C627</f>
        <v>-73.622001999999995</v>
      </c>
      <c r="J5" s="44">
        <f t="shared" ref="J5:J68" si="5">C833</f>
        <v>0</v>
      </c>
      <c r="K5" s="44">
        <f t="shared" ref="K5:K68" si="6">C1039</f>
        <v>0</v>
      </c>
      <c r="L5" s="44">
        <f>C1245</f>
        <v>0</v>
      </c>
      <c r="P5" s="20"/>
      <c r="Q5" s="6">
        <f>N9/1000000000</f>
        <v>0.191</v>
      </c>
      <c r="R5" s="6">
        <f>O9</f>
        <v>-72.586121000000006</v>
      </c>
      <c r="S5" s="44">
        <f>O215</f>
        <v>-77.444229000000007</v>
      </c>
      <c r="T5" s="44">
        <f>O421</f>
        <v>-72.943291000000002</v>
      </c>
      <c r="U5" s="44">
        <f>O627</f>
        <v>-73.546256999999997</v>
      </c>
      <c r="V5" s="44">
        <f>O833</f>
        <v>0</v>
      </c>
      <c r="W5" s="44">
        <f>O1039</f>
        <v>0</v>
      </c>
      <c r="X5" s="44">
        <f>O1245</f>
        <v>0</v>
      </c>
      <c r="Y5" s="20"/>
    </row>
    <row r="6" spans="1:25" x14ac:dyDescent="0.25">
      <c r="D6" s="20"/>
      <c r="E6" s="6">
        <f t="shared" si="0"/>
        <v>0.27004499999999998</v>
      </c>
      <c r="F6" s="6">
        <f t="shared" si="1"/>
        <v>-75.251480000000001</v>
      </c>
      <c r="G6" s="44">
        <f t="shared" si="2"/>
        <v>-71.548491999999996</v>
      </c>
      <c r="H6" s="44">
        <f t="shared" si="3"/>
        <v>-80.083160000000007</v>
      </c>
      <c r="I6" s="44">
        <f t="shared" si="4"/>
        <v>-73.624984999999995</v>
      </c>
      <c r="J6" s="44">
        <f t="shared" si="5"/>
        <v>0</v>
      </c>
      <c r="K6" s="44">
        <f t="shared" si="6"/>
        <v>0</v>
      </c>
      <c r="L6" s="44">
        <f t="shared" ref="L6:L69" si="7">C1246</f>
        <v>0</v>
      </c>
      <c r="P6" s="20"/>
      <c r="Q6" s="6">
        <f t="shared" ref="Q6:Q69" si="8">N10/1000000000</f>
        <v>0.27004499999999998</v>
      </c>
      <c r="R6" s="6">
        <f t="shared" ref="R6:R69" si="9">O10</f>
        <v>-74.414985999999999</v>
      </c>
      <c r="S6" s="44">
        <f t="shared" ref="S6:S69" si="10">O216</f>
        <v>-72.623740999999995</v>
      </c>
      <c r="T6" s="44">
        <f t="shared" ref="T6:T69" si="11">O422</f>
        <v>-74.631621999999993</v>
      </c>
      <c r="U6" s="44">
        <f t="shared" ref="U6:U69" si="12">O628</f>
        <v>-73.967499000000004</v>
      </c>
      <c r="V6" s="44">
        <f t="shared" ref="V6:V69" si="13">O834</f>
        <v>0</v>
      </c>
      <c r="W6" s="44">
        <f t="shared" ref="W6:W69" si="14">O1040</f>
        <v>0</v>
      </c>
      <c r="X6" s="44">
        <f t="shared" ref="X6:X69" si="15">O1246</f>
        <v>0</v>
      </c>
      <c r="Y6" s="20"/>
    </row>
    <row r="7" spans="1:25" x14ac:dyDescent="0.25">
      <c r="B7" s="89" t="s">
        <v>99</v>
      </c>
      <c r="D7" s="20"/>
      <c r="E7" s="6">
        <f t="shared" si="0"/>
        <v>0.34909000000000001</v>
      </c>
      <c r="F7" s="6">
        <f t="shared" si="1"/>
        <v>-73.985313000000005</v>
      </c>
      <c r="G7" s="44">
        <f t="shared" si="2"/>
        <v>-76.615425000000002</v>
      </c>
      <c r="H7" s="44">
        <f t="shared" si="3"/>
        <v>-79.086731</v>
      </c>
      <c r="I7" s="44">
        <f t="shared" si="4"/>
        <v>-75.640784999999994</v>
      </c>
      <c r="J7" s="44">
        <f t="shared" si="5"/>
        <v>0</v>
      </c>
      <c r="K7" s="44">
        <f t="shared" si="6"/>
        <v>0</v>
      </c>
      <c r="L7" s="44">
        <f t="shared" si="7"/>
        <v>0</v>
      </c>
      <c r="N7" s="89" t="s">
        <v>99</v>
      </c>
      <c r="P7" s="20"/>
      <c r="Q7" s="6">
        <f t="shared" si="8"/>
        <v>0.34909000000000001</v>
      </c>
      <c r="R7" s="6">
        <f t="shared" si="9"/>
        <v>-75.572318999999993</v>
      </c>
      <c r="S7" s="44">
        <f t="shared" si="10"/>
        <v>-69.076065</v>
      </c>
      <c r="T7" s="44">
        <f t="shared" si="11"/>
        <v>-75.549888999999993</v>
      </c>
      <c r="U7" s="44">
        <f t="shared" si="12"/>
        <v>-73.873633999999996</v>
      </c>
      <c r="V7" s="44">
        <f t="shared" si="13"/>
        <v>0</v>
      </c>
      <c r="W7" s="44">
        <f t="shared" si="14"/>
        <v>0</v>
      </c>
      <c r="X7" s="44">
        <f t="shared" si="15"/>
        <v>0</v>
      </c>
      <c r="Y7" s="20"/>
    </row>
    <row r="8" spans="1:25" x14ac:dyDescent="0.25">
      <c r="B8" s="89" t="s">
        <v>19</v>
      </c>
      <c r="C8" s="89" t="s">
        <v>290</v>
      </c>
      <c r="D8" s="20"/>
      <c r="E8" s="6">
        <f t="shared" si="0"/>
        <v>0.42813499999999999</v>
      </c>
      <c r="F8" s="6">
        <f t="shared" si="1"/>
        <v>-75.655838000000003</v>
      </c>
      <c r="G8" s="44">
        <f t="shared" si="2"/>
        <v>-73.981773000000004</v>
      </c>
      <c r="H8" s="44">
        <f t="shared" si="3"/>
        <v>-76.552277000000004</v>
      </c>
      <c r="I8" s="44">
        <f t="shared" si="4"/>
        <v>-76.826926999999998</v>
      </c>
      <c r="J8" s="44">
        <f t="shared" si="5"/>
        <v>0</v>
      </c>
      <c r="K8" s="44">
        <f t="shared" si="6"/>
        <v>0</v>
      </c>
      <c r="L8" s="44">
        <f t="shared" si="7"/>
        <v>0</v>
      </c>
      <c r="N8" s="89" t="s">
        <v>19</v>
      </c>
      <c r="O8" s="89" t="s">
        <v>290</v>
      </c>
      <c r="P8" s="20"/>
      <c r="Q8" s="6">
        <f t="shared" si="8"/>
        <v>0.42813499999999999</v>
      </c>
      <c r="R8" s="6">
        <f t="shared" si="9"/>
        <v>-76.370284999999996</v>
      </c>
      <c r="S8" s="44">
        <f t="shared" si="10"/>
        <v>-78.372405999999998</v>
      </c>
      <c r="T8" s="44">
        <f t="shared" si="11"/>
        <v>-75.503722999999994</v>
      </c>
      <c r="U8" s="44">
        <f t="shared" si="12"/>
        <v>-76.323943999999997</v>
      </c>
      <c r="V8" s="44">
        <f t="shared" si="13"/>
        <v>0</v>
      </c>
      <c r="W8" s="44">
        <f t="shared" si="14"/>
        <v>0</v>
      </c>
      <c r="X8" s="44">
        <f t="shared" si="15"/>
        <v>0</v>
      </c>
      <c r="Y8" s="20"/>
    </row>
    <row r="9" spans="1:25" x14ac:dyDescent="0.25">
      <c r="B9" s="89">
        <v>191000000</v>
      </c>
      <c r="C9" s="89">
        <v>-72.001602000000005</v>
      </c>
      <c r="D9" s="20"/>
      <c r="E9" s="6">
        <f t="shared" si="0"/>
        <v>0.50717999999999996</v>
      </c>
      <c r="F9" s="6">
        <f t="shared" si="1"/>
        <v>-78.369843000000003</v>
      </c>
      <c r="G9" s="44">
        <f t="shared" si="2"/>
        <v>-75.877540999999994</v>
      </c>
      <c r="H9" s="44">
        <f t="shared" si="3"/>
        <v>-79.123633999999996</v>
      </c>
      <c r="I9" s="44">
        <f t="shared" si="4"/>
        <v>-77.386832999999996</v>
      </c>
      <c r="J9" s="44">
        <f t="shared" si="5"/>
        <v>0</v>
      </c>
      <c r="K9" s="44">
        <f t="shared" si="6"/>
        <v>0</v>
      </c>
      <c r="L9" s="44">
        <f t="shared" si="7"/>
        <v>0</v>
      </c>
      <c r="N9" s="89">
        <v>191000000</v>
      </c>
      <c r="O9" s="89">
        <v>-72.586121000000006</v>
      </c>
      <c r="P9" s="20"/>
      <c r="Q9" s="6">
        <f t="shared" si="8"/>
        <v>0.50717999999999996</v>
      </c>
      <c r="R9" s="6">
        <f t="shared" si="9"/>
        <v>-71.895317000000006</v>
      </c>
      <c r="S9" s="44">
        <f t="shared" si="10"/>
        <v>-76.039321999999999</v>
      </c>
      <c r="T9" s="44">
        <f t="shared" si="11"/>
        <v>-75.121375999999998</v>
      </c>
      <c r="U9" s="44">
        <f t="shared" si="12"/>
        <v>-76.755095999999995</v>
      </c>
      <c r="V9" s="44">
        <f t="shared" si="13"/>
        <v>0</v>
      </c>
      <c r="W9" s="44">
        <f t="shared" si="14"/>
        <v>0</v>
      </c>
      <c r="X9" s="44">
        <f t="shared" si="15"/>
        <v>0</v>
      </c>
      <c r="Y9" s="20"/>
    </row>
    <row r="10" spans="1:25" x14ac:dyDescent="0.25">
      <c r="B10" s="89">
        <v>270045000</v>
      </c>
      <c r="C10" s="89">
        <v>-75.251480000000001</v>
      </c>
      <c r="D10" s="20"/>
      <c r="E10" s="6">
        <f t="shared" si="0"/>
        <v>0.586225</v>
      </c>
      <c r="F10" s="6">
        <f t="shared" si="1"/>
        <v>-79.196219999999997</v>
      </c>
      <c r="G10" s="44">
        <f t="shared" si="2"/>
        <v>-85.095978000000002</v>
      </c>
      <c r="H10" s="44">
        <f t="shared" si="3"/>
        <v>-77.375998999999993</v>
      </c>
      <c r="I10" s="44">
        <f t="shared" si="4"/>
        <v>-78.300323000000006</v>
      </c>
      <c r="J10" s="44">
        <f t="shared" si="5"/>
        <v>0</v>
      </c>
      <c r="K10" s="44">
        <f t="shared" si="6"/>
        <v>0</v>
      </c>
      <c r="L10" s="44">
        <f t="shared" si="7"/>
        <v>0</v>
      </c>
      <c r="N10" s="89">
        <v>270045000</v>
      </c>
      <c r="O10" s="89">
        <v>-74.414985999999999</v>
      </c>
      <c r="P10" s="20"/>
      <c r="Q10" s="6">
        <f t="shared" si="8"/>
        <v>0.586225</v>
      </c>
      <c r="R10" s="6">
        <f t="shared" si="9"/>
        <v>-72.206856000000002</v>
      </c>
      <c r="S10" s="44">
        <f t="shared" si="10"/>
        <v>-76.890495000000001</v>
      </c>
      <c r="T10" s="44">
        <f t="shared" si="11"/>
        <v>-74.578216999999995</v>
      </c>
      <c r="U10" s="44">
        <f t="shared" si="12"/>
        <v>-76.511215000000007</v>
      </c>
      <c r="V10" s="44">
        <f t="shared" si="13"/>
        <v>0</v>
      </c>
      <c r="W10" s="44">
        <f t="shared" si="14"/>
        <v>0</v>
      </c>
      <c r="X10" s="44">
        <f t="shared" si="15"/>
        <v>0</v>
      </c>
      <c r="Y10" s="20"/>
    </row>
    <row r="11" spans="1:25" x14ac:dyDescent="0.25">
      <c r="B11" s="89">
        <v>349090000</v>
      </c>
      <c r="C11" s="89">
        <v>-73.985313000000005</v>
      </c>
      <c r="D11" s="20"/>
      <c r="E11" s="6">
        <f t="shared" si="0"/>
        <v>0.66527000000000003</v>
      </c>
      <c r="F11" s="6">
        <f t="shared" si="1"/>
        <v>-79.684821999999997</v>
      </c>
      <c r="G11" s="44">
        <f t="shared" si="2"/>
        <v>-81.352028000000004</v>
      </c>
      <c r="H11" s="44">
        <f t="shared" si="3"/>
        <v>-75.664580999999998</v>
      </c>
      <c r="I11" s="44">
        <f t="shared" si="4"/>
        <v>-80.255943000000002</v>
      </c>
      <c r="J11" s="44">
        <f t="shared" si="5"/>
        <v>0</v>
      </c>
      <c r="K11" s="44">
        <f t="shared" si="6"/>
        <v>0</v>
      </c>
      <c r="L11" s="44">
        <f t="shared" si="7"/>
        <v>0</v>
      </c>
      <c r="N11" s="89">
        <v>349090000</v>
      </c>
      <c r="O11" s="89">
        <v>-75.572318999999993</v>
      </c>
      <c r="P11" s="20"/>
      <c r="Q11" s="6">
        <f t="shared" si="8"/>
        <v>0.66527000000000003</v>
      </c>
      <c r="R11" s="6">
        <f t="shared" si="9"/>
        <v>-83.262077000000005</v>
      </c>
      <c r="S11" s="44">
        <f t="shared" si="10"/>
        <v>-71.431404000000001</v>
      </c>
      <c r="T11" s="44">
        <f t="shared" si="11"/>
        <v>-74.047211000000004</v>
      </c>
      <c r="U11" s="44">
        <f t="shared" si="12"/>
        <v>-76.480025999999995</v>
      </c>
      <c r="V11" s="44">
        <f t="shared" si="13"/>
        <v>0</v>
      </c>
      <c r="W11" s="44">
        <f t="shared" si="14"/>
        <v>0</v>
      </c>
      <c r="X11" s="44">
        <f t="shared" si="15"/>
        <v>0</v>
      </c>
      <c r="Y11" s="20"/>
    </row>
    <row r="12" spans="1:25" x14ac:dyDescent="0.25">
      <c r="B12" s="89">
        <v>428135000</v>
      </c>
      <c r="C12" s="89">
        <v>-75.655838000000003</v>
      </c>
      <c r="D12" s="20"/>
      <c r="E12" s="6">
        <f t="shared" si="0"/>
        <v>0.74431499999999995</v>
      </c>
      <c r="F12" s="6">
        <f t="shared" si="1"/>
        <v>-77.817345000000003</v>
      </c>
      <c r="G12" s="44">
        <f t="shared" si="2"/>
        <v>-70.533317999999994</v>
      </c>
      <c r="H12" s="44">
        <f t="shared" si="3"/>
        <v>-76.066688999999997</v>
      </c>
      <c r="I12" s="44">
        <f t="shared" si="4"/>
        <v>-77.813796999999994</v>
      </c>
      <c r="J12" s="44">
        <f t="shared" si="5"/>
        <v>0</v>
      </c>
      <c r="K12" s="44">
        <f t="shared" si="6"/>
        <v>0</v>
      </c>
      <c r="L12" s="44">
        <f t="shared" si="7"/>
        <v>0</v>
      </c>
      <c r="N12" s="89">
        <v>428135000</v>
      </c>
      <c r="O12" s="89">
        <v>-76.370284999999996</v>
      </c>
      <c r="P12" s="20"/>
      <c r="Q12" s="6">
        <f t="shared" si="8"/>
        <v>0.74431499999999995</v>
      </c>
      <c r="R12" s="6">
        <f t="shared" si="9"/>
        <v>-72.301497999999995</v>
      </c>
      <c r="S12" s="44">
        <f t="shared" si="10"/>
        <v>-82.644256999999996</v>
      </c>
      <c r="T12" s="44">
        <f t="shared" si="11"/>
        <v>-74.276657</v>
      </c>
      <c r="U12" s="44">
        <f t="shared" si="12"/>
        <v>-76.885773</v>
      </c>
      <c r="V12" s="44">
        <f t="shared" si="13"/>
        <v>0</v>
      </c>
      <c r="W12" s="44">
        <f t="shared" si="14"/>
        <v>0</v>
      </c>
      <c r="X12" s="44">
        <f t="shared" si="15"/>
        <v>0</v>
      </c>
      <c r="Y12" s="20"/>
    </row>
    <row r="13" spans="1:25" x14ac:dyDescent="0.25">
      <c r="B13" s="89">
        <v>507180000</v>
      </c>
      <c r="C13" s="89">
        <v>-78.369843000000003</v>
      </c>
      <c r="D13" s="20"/>
      <c r="E13" s="6">
        <f t="shared" si="0"/>
        <v>0.82335999999999998</v>
      </c>
      <c r="F13" s="6">
        <f t="shared" si="1"/>
        <v>-76.194777999999999</v>
      </c>
      <c r="G13" s="44">
        <f t="shared" si="2"/>
        <v>-86.013771000000006</v>
      </c>
      <c r="H13" s="44">
        <f t="shared" si="3"/>
        <v>-78.730103</v>
      </c>
      <c r="I13" s="44">
        <f t="shared" si="4"/>
        <v>-77.150702999999993</v>
      </c>
      <c r="J13" s="44">
        <f t="shared" si="5"/>
        <v>0</v>
      </c>
      <c r="K13" s="44">
        <f t="shared" si="6"/>
        <v>0</v>
      </c>
      <c r="L13" s="44">
        <f t="shared" si="7"/>
        <v>0</v>
      </c>
      <c r="N13" s="89">
        <v>507180000</v>
      </c>
      <c r="O13" s="89">
        <v>-71.895317000000006</v>
      </c>
      <c r="P13" s="20"/>
      <c r="Q13" s="6">
        <f t="shared" si="8"/>
        <v>0.82335999999999998</v>
      </c>
      <c r="R13" s="6">
        <f t="shared" si="9"/>
        <v>-71.851799</v>
      </c>
      <c r="S13" s="44">
        <f t="shared" si="10"/>
        <v>-86.914597000000001</v>
      </c>
      <c r="T13" s="44">
        <f t="shared" si="11"/>
        <v>-73.995354000000006</v>
      </c>
      <c r="U13" s="44">
        <f t="shared" si="12"/>
        <v>-73.415038999999993</v>
      </c>
      <c r="V13" s="44">
        <f t="shared" si="13"/>
        <v>0</v>
      </c>
      <c r="W13" s="44">
        <f t="shared" si="14"/>
        <v>0</v>
      </c>
      <c r="X13" s="44">
        <f t="shared" si="15"/>
        <v>0</v>
      </c>
      <c r="Y13" s="20"/>
    </row>
    <row r="14" spans="1:25" x14ac:dyDescent="0.25">
      <c r="B14" s="89">
        <v>586225000</v>
      </c>
      <c r="C14" s="89">
        <v>-79.196219999999997</v>
      </c>
      <c r="D14" s="20"/>
      <c r="E14" s="6">
        <f t="shared" si="0"/>
        <v>0.90240500000000001</v>
      </c>
      <c r="F14" s="6">
        <f t="shared" si="1"/>
        <v>-75.976607999999999</v>
      </c>
      <c r="G14" s="44">
        <f t="shared" si="2"/>
        <v>-66.653319999999994</v>
      </c>
      <c r="H14" s="44">
        <f t="shared" si="3"/>
        <v>-78.130973999999995</v>
      </c>
      <c r="I14" s="44">
        <f t="shared" si="4"/>
        <v>-77.061874000000003</v>
      </c>
      <c r="J14" s="44">
        <f t="shared" si="5"/>
        <v>0</v>
      </c>
      <c r="K14" s="44">
        <f t="shared" si="6"/>
        <v>0</v>
      </c>
      <c r="L14" s="44">
        <f t="shared" si="7"/>
        <v>0</v>
      </c>
      <c r="N14" s="89">
        <v>586225000</v>
      </c>
      <c r="O14" s="89">
        <v>-72.206856000000002</v>
      </c>
      <c r="P14" s="20"/>
      <c r="Q14" s="6">
        <f t="shared" si="8"/>
        <v>0.90240500000000001</v>
      </c>
      <c r="R14" s="6">
        <f t="shared" si="9"/>
        <v>-90.708534</v>
      </c>
      <c r="S14" s="44">
        <f t="shared" si="10"/>
        <v>-75.713425000000001</v>
      </c>
      <c r="T14" s="44">
        <f t="shared" si="11"/>
        <v>-75.572638999999995</v>
      </c>
      <c r="U14" s="44">
        <f t="shared" si="12"/>
        <v>-73.414794999999998</v>
      </c>
      <c r="V14" s="44">
        <f t="shared" si="13"/>
        <v>0</v>
      </c>
      <c r="W14" s="44">
        <f t="shared" si="14"/>
        <v>0</v>
      </c>
      <c r="X14" s="44">
        <f t="shared" si="15"/>
        <v>0</v>
      </c>
      <c r="Y14" s="20"/>
    </row>
    <row r="15" spans="1:25" x14ac:dyDescent="0.25">
      <c r="B15" s="89">
        <v>665270000</v>
      </c>
      <c r="C15" s="89">
        <v>-79.684821999999997</v>
      </c>
      <c r="D15" s="20"/>
      <c r="E15" s="6">
        <f t="shared" si="0"/>
        <v>0.98145000000000004</v>
      </c>
      <c r="F15" s="6">
        <f t="shared" si="1"/>
        <v>-48.313675000000003</v>
      </c>
      <c r="G15" s="44">
        <f t="shared" si="2"/>
        <v>-73.835746999999998</v>
      </c>
      <c r="H15" s="44">
        <f t="shared" si="3"/>
        <v>-77.776236999999995</v>
      </c>
      <c r="I15" s="44">
        <f t="shared" si="4"/>
        <v>-75.394408999999996</v>
      </c>
      <c r="J15" s="44">
        <f t="shared" si="5"/>
        <v>0</v>
      </c>
      <c r="K15" s="44">
        <f t="shared" si="6"/>
        <v>0</v>
      </c>
      <c r="L15" s="44">
        <f t="shared" si="7"/>
        <v>0</v>
      </c>
      <c r="N15" s="89">
        <v>665270000</v>
      </c>
      <c r="O15" s="89">
        <v>-83.262077000000005</v>
      </c>
      <c r="P15" s="20"/>
      <c r="Q15" s="6">
        <f t="shared" si="8"/>
        <v>0.98145000000000004</v>
      </c>
      <c r="R15" s="6">
        <f t="shared" si="9"/>
        <v>-72.339934999999997</v>
      </c>
      <c r="S15" s="44">
        <f t="shared" si="10"/>
        <v>-77.652702000000005</v>
      </c>
      <c r="T15" s="44">
        <f t="shared" si="11"/>
        <v>-75.799674999999993</v>
      </c>
      <c r="U15" s="44">
        <f t="shared" si="12"/>
        <v>-72.976196000000002</v>
      </c>
      <c r="V15" s="44">
        <f t="shared" si="13"/>
        <v>0</v>
      </c>
      <c r="W15" s="44">
        <f t="shared" si="14"/>
        <v>0</v>
      </c>
      <c r="X15" s="44">
        <f t="shared" si="15"/>
        <v>0</v>
      </c>
      <c r="Y15" s="20"/>
    </row>
    <row r="16" spans="1:25" x14ac:dyDescent="0.25">
      <c r="B16" s="89">
        <v>744315000</v>
      </c>
      <c r="C16" s="89">
        <v>-77.817345000000003</v>
      </c>
      <c r="D16" s="20"/>
      <c r="E16" s="6">
        <f t="shared" si="0"/>
        <v>1.060495</v>
      </c>
      <c r="F16" s="6">
        <f t="shared" si="1"/>
        <v>-39.055546</v>
      </c>
      <c r="G16" s="44">
        <f t="shared" si="2"/>
        <v>-63.794792000000001</v>
      </c>
      <c r="H16" s="44">
        <f t="shared" si="3"/>
        <v>-75.358856000000003</v>
      </c>
      <c r="I16" s="44">
        <f t="shared" si="4"/>
        <v>-72.429703000000003</v>
      </c>
      <c r="J16" s="44">
        <f t="shared" si="5"/>
        <v>0</v>
      </c>
      <c r="K16" s="44">
        <f t="shared" si="6"/>
        <v>0</v>
      </c>
      <c r="L16" s="44">
        <f t="shared" si="7"/>
        <v>0</v>
      </c>
      <c r="N16" s="89">
        <v>744315000</v>
      </c>
      <c r="O16" s="89">
        <v>-72.301497999999995</v>
      </c>
      <c r="P16" s="20"/>
      <c r="Q16" s="6">
        <f t="shared" si="8"/>
        <v>1.060495</v>
      </c>
      <c r="R16" s="6">
        <f t="shared" si="9"/>
        <v>-72.999481000000003</v>
      </c>
      <c r="S16" s="44">
        <f t="shared" si="10"/>
        <v>-73.628806999999995</v>
      </c>
      <c r="T16" s="44">
        <f t="shared" si="11"/>
        <v>-75.352408999999994</v>
      </c>
      <c r="U16" s="44">
        <f t="shared" si="12"/>
        <v>-72.742653000000004</v>
      </c>
      <c r="V16" s="44">
        <f t="shared" si="13"/>
        <v>0</v>
      </c>
      <c r="W16" s="44">
        <f t="shared" si="14"/>
        <v>0</v>
      </c>
      <c r="X16" s="44">
        <f t="shared" si="15"/>
        <v>0</v>
      </c>
      <c r="Y16" s="20"/>
    </row>
    <row r="17" spans="2:25" x14ac:dyDescent="0.25">
      <c r="B17" s="89">
        <v>823360000</v>
      </c>
      <c r="C17" s="89">
        <v>-76.194777999999999</v>
      </c>
      <c r="D17" s="20"/>
      <c r="E17" s="6">
        <f t="shared" si="0"/>
        <v>1.13954</v>
      </c>
      <c r="F17" s="6">
        <f t="shared" si="1"/>
        <v>-28.211815000000001</v>
      </c>
      <c r="G17" s="44">
        <f t="shared" si="2"/>
        <v>-45.451279</v>
      </c>
      <c r="H17" s="44">
        <f t="shared" si="3"/>
        <v>-71.152862999999996</v>
      </c>
      <c r="I17" s="44">
        <f t="shared" si="4"/>
        <v>-70.955207999999999</v>
      </c>
      <c r="J17" s="44">
        <f t="shared" si="5"/>
        <v>0</v>
      </c>
      <c r="K17" s="44">
        <f t="shared" si="6"/>
        <v>0</v>
      </c>
      <c r="L17" s="44">
        <f t="shared" si="7"/>
        <v>0</v>
      </c>
      <c r="N17" s="89">
        <v>823360000</v>
      </c>
      <c r="O17" s="89">
        <v>-71.851799</v>
      </c>
      <c r="P17" s="20"/>
      <c r="Q17" s="6">
        <f t="shared" si="8"/>
        <v>1.13954</v>
      </c>
      <c r="R17" s="6">
        <f t="shared" si="9"/>
        <v>-77.412109000000001</v>
      </c>
      <c r="S17" s="44">
        <f t="shared" si="10"/>
        <v>-68.342140000000001</v>
      </c>
      <c r="T17" s="44">
        <f t="shared" si="11"/>
        <v>-73.508232000000007</v>
      </c>
      <c r="U17" s="44">
        <f t="shared" si="12"/>
        <v>-72.600989999999996</v>
      </c>
      <c r="V17" s="44">
        <f t="shared" si="13"/>
        <v>0</v>
      </c>
      <c r="W17" s="44">
        <f t="shared" si="14"/>
        <v>0</v>
      </c>
      <c r="X17" s="44">
        <f t="shared" si="15"/>
        <v>0</v>
      </c>
      <c r="Y17" s="20"/>
    </row>
    <row r="18" spans="2:25" x14ac:dyDescent="0.25">
      <c r="B18" s="89">
        <v>902405000</v>
      </c>
      <c r="C18" s="89">
        <v>-75.976607999999999</v>
      </c>
      <c r="D18" s="20"/>
      <c r="E18" s="6">
        <f t="shared" si="0"/>
        <v>1.218585</v>
      </c>
      <c r="F18" s="6">
        <f t="shared" si="1"/>
        <v>-27.595285000000001</v>
      </c>
      <c r="G18" s="44">
        <f t="shared" si="2"/>
        <v>-49.008572000000001</v>
      </c>
      <c r="H18" s="44">
        <f t="shared" si="3"/>
        <v>-65.862930000000006</v>
      </c>
      <c r="I18" s="44">
        <f t="shared" si="4"/>
        <v>-68.846824999999995</v>
      </c>
      <c r="J18" s="44">
        <f t="shared" si="5"/>
        <v>0</v>
      </c>
      <c r="K18" s="44">
        <f t="shared" si="6"/>
        <v>0</v>
      </c>
      <c r="L18" s="44">
        <f t="shared" si="7"/>
        <v>0</v>
      </c>
      <c r="N18" s="89">
        <v>902405000</v>
      </c>
      <c r="O18" s="89">
        <v>-90.708534</v>
      </c>
      <c r="P18" s="20"/>
      <c r="Q18" s="6">
        <f t="shared" si="8"/>
        <v>1.218585</v>
      </c>
      <c r="R18" s="6">
        <f t="shared" si="9"/>
        <v>-63.442692000000001</v>
      </c>
      <c r="S18" s="44">
        <f t="shared" si="10"/>
        <v>-70.439162999999994</v>
      </c>
      <c r="T18" s="44">
        <f t="shared" si="11"/>
        <v>-73.134377000000001</v>
      </c>
      <c r="U18" s="44">
        <f t="shared" si="12"/>
        <v>-72.161429999999996</v>
      </c>
      <c r="V18" s="44">
        <f t="shared" si="13"/>
        <v>0</v>
      </c>
      <c r="W18" s="44">
        <f t="shared" si="14"/>
        <v>0</v>
      </c>
      <c r="X18" s="44">
        <f t="shared" si="15"/>
        <v>0</v>
      </c>
      <c r="Y18" s="20"/>
    </row>
    <row r="19" spans="2:25" x14ac:dyDescent="0.25">
      <c r="B19" s="89">
        <v>981450000</v>
      </c>
      <c r="C19" s="89">
        <v>-48.313675000000003</v>
      </c>
      <c r="D19" s="20"/>
      <c r="E19" s="6">
        <f t="shared" si="0"/>
        <v>1.2976300000000001</v>
      </c>
      <c r="F19" s="6">
        <f t="shared" si="1"/>
        <v>-20.334305000000001</v>
      </c>
      <c r="G19" s="44">
        <f t="shared" si="2"/>
        <v>-31.036577000000001</v>
      </c>
      <c r="H19" s="44">
        <f t="shared" si="3"/>
        <v>-57.883567999999997</v>
      </c>
      <c r="I19" s="44">
        <f t="shared" si="4"/>
        <v>-66.353438999999995</v>
      </c>
      <c r="J19" s="44">
        <f t="shared" si="5"/>
        <v>0</v>
      </c>
      <c r="K19" s="44">
        <f t="shared" si="6"/>
        <v>0</v>
      </c>
      <c r="L19" s="44">
        <f t="shared" si="7"/>
        <v>0</v>
      </c>
      <c r="N19" s="89">
        <v>981450000</v>
      </c>
      <c r="O19" s="89">
        <v>-72.339934999999997</v>
      </c>
      <c r="P19" s="20"/>
      <c r="Q19" s="6">
        <f t="shared" si="8"/>
        <v>1.2976300000000001</v>
      </c>
      <c r="R19" s="6">
        <f t="shared" si="9"/>
        <v>-66.363692999999998</v>
      </c>
      <c r="S19" s="44">
        <f t="shared" si="10"/>
        <v>-66.460166999999998</v>
      </c>
      <c r="T19" s="44">
        <f t="shared" si="11"/>
        <v>-70.481667000000002</v>
      </c>
      <c r="U19" s="44">
        <f t="shared" si="12"/>
        <v>-72.090034000000003</v>
      </c>
      <c r="V19" s="44">
        <f t="shared" si="13"/>
        <v>0</v>
      </c>
      <c r="W19" s="44">
        <f t="shared" si="14"/>
        <v>0</v>
      </c>
      <c r="X19" s="44">
        <f t="shared" si="15"/>
        <v>0</v>
      </c>
      <c r="Y19" s="20"/>
    </row>
    <row r="20" spans="2:25" x14ac:dyDescent="0.25">
      <c r="B20" s="89">
        <v>1060495000</v>
      </c>
      <c r="C20" s="89">
        <v>-39.055546</v>
      </c>
      <c r="D20" s="20"/>
      <c r="E20" s="6">
        <f t="shared" si="0"/>
        <v>1.3766750000000001</v>
      </c>
      <c r="F20" s="6">
        <f t="shared" si="1"/>
        <v>-19.266119</v>
      </c>
      <c r="G20" s="44">
        <f t="shared" si="2"/>
        <v>-28.607430000000001</v>
      </c>
      <c r="H20" s="44">
        <f t="shared" si="3"/>
        <v>-53.195129000000001</v>
      </c>
      <c r="I20" s="44">
        <f t="shared" si="4"/>
        <v>-65.156966999999995</v>
      </c>
      <c r="J20" s="44">
        <f t="shared" si="5"/>
        <v>0</v>
      </c>
      <c r="K20" s="44">
        <f t="shared" si="6"/>
        <v>0</v>
      </c>
      <c r="L20" s="44">
        <f t="shared" si="7"/>
        <v>0</v>
      </c>
      <c r="N20" s="89">
        <v>1060495000</v>
      </c>
      <c r="O20" s="89">
        <v>-72.999481000000003</v>
      </c>
      <c r="P20" s="20"/>
      <c r="Q20" s="6">
        <f t="shared" si="8"/>
        <v>1.3766750000000001</v>
      </c>
      <c r="R20" s="6">
        <f t="shared" si="9"/>
        <v>-62.228008000000003</v>
      </c>
      <c r="S20" s="44">
        <f t="shared" si="10"/>
        <v>-66.213013000000004</v>
      </c>
      <c r="T20" s="44">
        <f t="shared" si="11"/>
        <v>-67.583702000000002</v>
      </c>
      <c r="U20" s="44">
        <f t="shared" si="12"/>
        <v>-70.739586000000003</v>
      </c>
      <c r="V20" s="44">
        <f t="shared" si="13"/>
        <v>0</v>
      </c>
      <c r="W20" s="44">
        <f t="shared" si="14"/>
        <v>0</v>
      </c>
      <c r="X20" s="44">
        <f t="shared" si="15"/>
        <v>0</v>
      </c>
      <c r="Y20" s="20"/>
    </row>
    <row r="21" spans="2:25" x14ac:dyDescent="0.25">
      <c r="B21" s="89">
        <v>1139540000</v>
      </c>
      <c r="C21" s="89">
        <v>-28.211815000000001</v>
      </c>
      <c r="D21" s="20"/>
      <c r="E21" s="6">
        <f t="shared" si="0"/>
        <v>1.4557199999999999</v>
      </c>
      <c r="F21" s="6">
        <f t="shared" si="1"/>
        <v>-17.882726999999999</v>
      </c>
      <c r="G21" s="44">
        <f t="shared" si="2"/>
        <v>-22.251519999999999</v>
      </c>
      <c r="H21" s="44">
        <f t="shared" si="3"/>
        <v>-46.552982</v>
      </c>
      <c r="I21" s="44">
        <f t="shared" si="4"/>
        <v>-62.803783000000003</v>
      </c>
      <c r="J21" s="44">
        <f t="shared" si="5"/>
        <v>0</v>
      </c>
      <c r="K21" s="44">
        <f t="shared" si="6"/>
        <v>0</v>
      </c>
      <c r="L21" s="44">
        <f t="shared" si="7"/>
        <v>0</v>
      </c>
      <c r="N21" s="89">
        <v>1139540000</v>
      </c>
      <c r="O21" s="89">
        <v>-77.412109000000001</v>
      </c>
      <c r="P21" s="20"/>
      <c r="Q21" s="6">
        <f t="shared" si="8"/>
        <v>1.4557199999999999</v>
      </c>
      <c r="R21" s="6">
        <f t="shared" si="9"/>
        <v>-34.789496999999997</v>
      </c>
      <c r="S21" s="44">
        <f t="shared" si="10"/>
        <v>-60.399791999999998</v>
      </c>
      <c r="T21" s="44">
        <f t="shared" si="11"/>
        <v>-60.964897000000001</v>
      </c>
      <c r="U21" s="44">
        <f t="shared" si="12"/>
        <v>-67.900229999999993</v>
      </c>
      <c r="V21" s="44">
        <f t="shared" si="13"/>
        <v>0</v>
      </c>
      <c r="W21" s="44">
        <f t="shared" si="14"/>
        <v>0</v>
      </c>
      <c r="X21" s="44">
        <f t="shared" si="15"/>
        <v>0</v>
      </c>
      <c r="Y21" s="20"/>
    </row>
    <row r="22" spans="2:25" x14ac:dyDescent="0.25">
      <c r="B22" s="89">
        <v>1218585000</v>
      </c>
      <c r="C22" s="89">
        <v>-27.595285000000001</v>
      </c>
      <c r="D22" s="20"/>
      <c r="E22" s="6">
        <f t="shared" si="0"/>
        <v>1.5347649999999999</v>
      </c>
      <c r="F22" s="6">
        <f t="shared" si="1"/>
        <v>-17.539363999999999</v>
      </c>
      <c r="G22" s="44">
        <f t="shared" si="2"/>
        <v>-22.036874999999998</v>
      </c>
      <c r="H22" s="44">
        <f t="shared" si="3"/>
        <v>-40.727539</v>
      </c>
      <c r="I22" s="44">
        <f t="shared" si="4"/>
        <v>-60.873947000000001</v>
      </c>
      <c r="J22" s="44">
        <f t="shared" si="5"/>
        <v>0</v>
      </c>
      <c r="K22" s="44">
        <f t="shared" si="6"/>
        <v>0</v>
      </c>
      <c r="L22" s="44">
        <f t="shared" si="7"/>
        <v>0</v>
      </c>
      <c r="N22" s="89">
        <v>1218585000</v>
      </c>
      <c r="O22" s="89">
        <v>-63.442692000000001</v>
      </c>
      <c r="P22" s="20"/>
      <c r="Q22" s="6">
        <f t="shared" si="8"/>
        <v>1.5347649999999999</v>
      </c>
      <c r="R22" s="6">
        <f t="shared" si="9"/>
        <v>-22.809093000000001</v>
      </c>
      <c r="S22" s="44">
        <f t="shared" si="10"/>
        <v>-50.650649999999999</v>
      </c>
      <c r="T22" s="44">
        <f t="shared" si="11"/>
        <v>-52.507294000000002</v>
      </c>
      <c r="U22" s="44">
        <f t="shared" si="12"/>
        <v>-64.134979000000001</v>
      </c>
      <c r="V22" s="44">
        <f t="shared" si="13"/>
        <v>0</v>
      </c>
      <c r="W22" s="44">
        <f t="shared" si="14"/>
        <v>0</v>
      </c>
      <c r="X22" s="44">
        <f t="shared" si="15"/>
        <v>0</v>
      </c>
      <c r="Y22" s="20"/>
    </row>
    <row r="23" spans="2:25" x14ac:dyDescent="0.25">
      <c r="B23" s="89">
        <v>1297630000</v>
      </c>
      <c r="C23" s="89">
        <v>-20.334305000000001</v>
      </c>
      <c r="D23" s="20"/>
      <c r="E23" s="6">
        <f t="shared" si="0"/>
        <v>1.61381</v>
      </c>
      <c r="F23" s="6">
        <f t="shared" si="1"/>
        <v>-17.148726</v>
      </c>
      <c r="G23" s="44">
        <f t="shared" si="2"/>
        <v>-19.093776999999999</v>
      </c>
      <c r="H23" s="44">
        <f t="shared" si="3"/>
        <v>-33.880549999999999</v>
      </c>
      <c r="I23" s="44">
        <f t="shared" si="4"/>
        <v>-56.108100999999998</v>
      </c>
      <c r="J23" s="44">
        <f t="shared" si="5"/>
        <v>0</v>
      </c>
      <c r="K23" s="44">
        <f t="shared" si="6"/>
        <v>0</v>
      </c>
      <c r="L23" s="44">
        <f t="shared" si="7"/>
        <v>0</v>
      </c>
      <c r="N23" s="89">
        <v>1297630000</v>
      </c>
      <c r="O23" s="89">
        <v>-66.363692999999998</v>
      </c>
      <c r="P23" s="20"/>
      <c r="Q23" s="6">
        <f t="shared" si="8"/>
        <v>1.61381</v>
      </c>
      <c r="R23" s="6">
        <f t="shared" si="9"/>
        <v>-17.053566</v>
      </c>
      <c r="S23" s="44">
        <f t="shared" si="10"/>
        <v>-20.641506</v>
      </c>
      <c r="T23" s="44">
        <f t="shared" si="11"/>
        <v>-42.511702999999997</v>
      </c>
      <c r="U23" s="44">
        <f t="shared" si="12"/>
        <v>-55.239742</v>
      </c>
      <c r="V23" s="44">
        <f t="shared" si="13"/>
        <v>0</v>
      </c>
      <c r="W23" s="44">
        <f t="shared" si="14"/>
        <v>0</v>
      </c>
      <c r="X23" s="44">
        <f t="shared" si="15"/>
        <v>0</v>
      </c>
      <c r="Y23" s="20"/>
    </row>
    <row r="24" spans="2:25" x14ac:dyDescent="0.25">
      <c r="B24" s="89">
        <v>1376675000</v>
      </c>
      <c r="C24" s="89">
        <v>-19.266119</v>
      </c>
      <c r="D24" s="20"/>
      <c r="E24" s="6">
        <f t="shared" si="0"/>
        <v>1.692855</v>
      </c>
      <c r="F24" s="6">
        <f t="shared" si="1"/>
        <v>-16.890314</v>
      </c>
      <c r="G24" s="44">
        <f t="shared" si="2"/>
        <v>-18.706108</v>
      </c>
      <c r="H24" s="44">
        <f t="shared" si="3"/>
        <v>-29.544288999999999</v>
      </c>
      <c r="I24" s="44">
        <f t="shared" si="4"/>
        <v>-51.245776999999997</v>
      </c>
      <c r="J24" s="44">
        <f t="shared" si="5"/>
        <v>0</v>
      </c>
      <c r="K24" s="44">
        <f t="shared" si="6"/>
        <v>0</v>
      </c>
      <c r="L24" s="44">
        <f t="shared" si="7"/>
        <v>0</v>
      </c>
      <c r="N24" s="89">
        <v>1376675000</v>
      </c>
      <c r="O24" s="89">
        <v>-62.228008000000003</v>
      </c>
      <c r="P24" s="20"/>
      <c r="Q24" s="6">
        <f t="shared" si="8"/>
        <v>1.692855</v>
      </c>
      <c r="R24" s="6">
        <f t="shared" si="9"/>
        <v>-16.146564000000001</v>
      </c>
      <c r="S24" s="44">
        <f t="shared" si="10"/>
        <v>-18.806681000000001</v>
      </c>
      <c r="T24" s="44">
        <f t="shared" si="11"/>
        <v>-33.330975000000002</v>
      </c>
      <c r="U24" s="44">
        <f t="shared" si="12"/>
        <v>-44.975631999999997</v>
      </c>
      <c r="V24" s="44">
        <f t="shared" si="13"/>
        <v>0</v>
      </c>
      <c r="W24" s="44">
        <f t="shared" si="14"/>
        <v>0</v>
      </c>
      <c r="X24" s="44">
        <f t="shared" si="15"/>
        <v>0</v>
      </c>
      <c r="Y24" s="20"/>
    </row>
    <row r="25" spans="2:25" x14ac:dyDescent="0.25">
      <c r="B25" s="89">
        <v>1455720000</v>
      </c>
      <c r="C25" s="89">
        <v>-17.882726999999999</v>
      </c>
      <c r="D25" s="20"/>
      <c r="E25" s="6">
        <f t="shared" si="0"/>
        <v>1.7719</v>
      </c>
      <c r="F25" s="6">
        <f t="shared" si="1"/>
        <v>-14.713207000000001</v>
      </c>
      <c r="G25" s="44">
        <f t="shared" si="2"/>
        <v>-18.210602000000002</v>
      </c>
      <c r="H25" s="44">
        <f t="shared" si="3"/>
        <v>-25.533653000000001</v>
      </c>
      <c r="I25" s="44">
        <f t="shared" si="4"/>
        <v>-45.919296000000003</v>
      </c>
      <c r="J25" s="44">
        <f t="shared" si="5"/>
        <v>0</v>
      </c>
      <c r="K25" s="44">
        <f t="shared" si="6"/>
        <v>0</v>
      </c>
      <c r="L25" s="44">
        <f t="shared" si="7"/>
        <v>0</v>
      </c>
      <c r="N25" s="89">
        <v>1455720000</v>
      </c>
      <c r="O25" s="89">
        <v>-34.789496999999997</v>
      </c>
      <c r="P25" s="20"/>
      <c r="Q25" s="6">
        <f t="shared" si="8"/>
        <v>1.7719</v>
      </c>
      <c r="R25" s="6">
        <f t="shared" si="9"/>
        <v>-15.247624</v>
      </c>
      <c r="S25" s="44">
        <f t="shared" si="10"/>
        <v>-16.438037999999999</v>
      </c>
      <c r="T25" s="44">
        <f t="shared" si="11"/>
        <v>-23.969984</v>
      </c>
      <c r="U25" s="44">
        <f t="shared" si="12"/>
        <v>-35.25515</v>
      </c>
      <c r="V25" s="44">
        <f t="shared" si="13"/>
        <v>0</v>
      </c>
      <c r="W25" s="44">
        <f t="shared" si="14"/>
        <v>0</v>
      </c>
      <c r="X25" s="44">
        <f t="shared" si="15"/>
        <v>0</v>
      </c>
      <c r="Y25" s="20"/>
    </row>
    <row r="26" spans="2:25" x14ac:dyDescent="0.25">
      <c r="B26" s="89">
        <v>1534765000</v>
      </c>
      <c r="C26" s="89">
        <v>-17.539363999999999</v>
      </c>
      <c r="D26" s="20"/>
      <c r="E26" s="6">
        <f t="shared" si="0"/>
        <v>1.8509450000000001</v>
      </c>
      <c r="F26" s="6">
        <f t="shared" si="1"/>
        <v>-13.610708000000001</v>
      </c>
      <c r="G26" s="44">
        <f t="shared" si="2"/>
        <v>-17.408052000000001</v>
      </c>
      <c r="H26" s="44">
        <f t="shared" si="3"/>
        <v>-21.880234000000002</v>
      </c>
      <c r="I26" s="44">
        <f t="shared" si="4"/>
        <v>-38.38176</v>
      </c>
      <c r="J26" s="44">
        <f t="shared" si="5"/>
        <v>0</v>
      </c>
      <c r="K26" s="44">
        <f t="shared" si="6"/>
        <v>0</v>
      </c>
      <c r="L26" s="44">
        <f t="shared" si="7"/>
        <v>0</v>
      </c>
      <c r="N26" s="89">
        <v>1534765000</v>
      </c>
      <c r="O26" s="89">
        <v>-22.809093000000001</v>
      </c>
      <c r="P26" s="20"/>
      <c r="Q26" s="6">
        <f t="shared" si="8"/>
        <v>1.8509450000000001</v>
      </c>
      <c r="R26" s="6">
        <f t="shared" si="9"/>
        <v>-14.057188</v>
      </c>
      <c r="S26" s="44">
        <f t="shared" si="10"/>
        <v>-15.282736</v>
      </c>
      <c r="T26" s="44">
        <f t="shared" si="11"/>
        <v>-18.165016000000001</v>
      </c>
      <c r="U26" s="44">
        <f t="shared" si="12"/>
        <v>-26.277645</v>
      </c>
      <c r="V26" s="44">
        <f t="shared" si="13"/>
        <v>0</v>
      </c>
      <c r="W26" s="44">
        <f t="shared" si="14"/>
        <v>0</v>
      </c>
      <c r="X26" s="44">
        <f t="shared" si="15"/>
        <v>0</v>
      </c>
      <c r="Y26" s="20"/>
    </row>
    <row r="27" spans="2:25" x14ac:dyDescent="0.25">
      <c r="B27" s="89">
        <v>1613810000</v>
      </c>
      <c r="C27" s="89">
        <v>-17.148726</v>
      </c>
      <c r="D27" s="20"/>
      <c r="E27" s="6">
        <f t="shared" si="0"/>
        <v>1.9299900000000001</v>
      </c>
      <c r="F27" s="6">
        <f t="shared" si="1"/>
        <v>-11.550043000000001</v>
      </c>
      <c r="G27" s="44">
        <f t="shared" si="2"/>
        <v>-15.575631</v>
      </c>
      <c r="H27" s="44">
        <f t="shared" si="3"/>
        <v>-18.421555000000001</v>
      </c>
      <c r="I27" s="44">
        <f t="shared" si="4"/>
        <v>-30.633068000000002</v>
      </c>
      <c r="J27" s="44">
        <f t="shared" si="5"/>
        <v>0</v>
      </c>
      <c r="K27" s="44">
        <f t="shared" si="6"/>
        <v>0</v>
      </c>
      <c r="L27" s="44">
        <f t="shared" si="7"/>
        <v>0</v>
      </c>
      <c r="N27" s="89">
        <v>1613810000</v>
      </c>
      <c r="O27" s="89">
        <v>-17.053566</v>
      </c>
      <c r="P27" s="20"/>
      <c r="Q27" s="6">
        <f t="shared" si="8"/>
        <v>1.9299900000000001</v>
      </c>
      <c r="R27" s="6">
        <f t="shared" si="9"/>
        <v>-12.597192</v>
      </c>
      <c r="S27" s="44">
        <f t="shared" si="10"/>
        <v>-13.361454</v>
      </c>
      <c r="T27" s="44">
        <f t="shared" si="11"/>
        <v>-15.175312</v>
      </c>
      <c r="U27" s="44">
        <f t="shared" si="12"/>
        <v>-17.624762</v>
      </c>
      <c r="V27" s="44">
        <f t="shared" si="13"/>
        <v>0</v>
      </c>
      <c r="W27" s="44">
        <f t="shared" si="14"/>
        <v>0</v>
      </c>
      <c r="X27" s="44">
        <f t="shared" si="15"/>
        <v>0</v>
      </c>
      <c r="Y27" s="20"/>
    </row>
    <row r="28" spans="2:25" x14ac:dyDescent="0.25">
      <c r="B28" s="89">
        <v>1692855000</v>
      </c>
      <c r="C28" s="89">
        <v>-16.890314</v>
      </c>
      <c r="D28" s="20"/>
      <c r="E28" s="6">
        <f t="shared" si="0"/>
        <v>2.0090349999999999</v>
      </c>
      <c r="F28" s="6">
        <f t="shared" si="1"/>
        <v>-8.4569367999999994</v>
      </c>
      <c r="G28" s="44">
        <f t="shared" si="2"/>
        <v>-10.465059</v>
      </c>
      <c r="H28" s="44">
        <f t="shared" si="3"/>
        <v>-15.829165</v>
      </c>
      <c r="I28" s="44">
        <f t="shared" si="4"/>
        <v>-24.540627000000001</v>
      </c>
      <c r="J28" s="44">
        <f t="shared" si="5"/>
        <v>0</v>
      </c>
      <c r="K28" s="44">
        <f t="shared" si="6"/>
        <v>0</v>
      </c>
      <c r="L28" s="44">
        <f t="shared" si="7"/>
        <v>0</v>
      </c>
      <c r="N28" s="89">
        <v>1692855000</v>
      </c>
      <c r="O28" s="89">
        <v>-16.146564000000001</v>
      </c>
      <c r="P28" s="20"/>
      <c r="Q28" s="6">
        <f t="shared" si="8"/>
        <v>2.0090349999999999</v>
      </c>
      <c r="R28" s="6">
        <f t="shared" si="9"/>
        <v>-11.566065</v>
      </c>
      <c r="S28" s="44">
        <f t="shared" si="10"/>
        <v>-12.435176</v>
      </c>
      <c r="T28" s="44">
        <f t="shared" si="11"/>
        <v>-13.687077</v>
      </c>
      <c r="U28" s="44">
        <f t="shared" si="12"/>
        <v>-15.678686000000001</v>
      </c>
      <c r="V28" s="44">
        <f t="shared" si="13"/>
        <v>0</v>
      </c>
      <c r="W28" s="44">
        <f t="shared" si="14"/>
        <v>0</v>
      </c>
      <c r="X28" s="44">
        <f t="shared" si="15"/>
        <v>0</v>
      </c>
      <c r="Y28" s="20"/>
    </row>
    <row r="29" spans="2:25" x14ac:dyDescent="0.25">
      <c r="B29" s="89">
        <v>1771900000</v>
      </c>
      <c r="C29" s="89">
        <v>-14.713207000000001</v>
      </c>
      <c r="D29" s="20"/>
      <c r="E29" s="6">
        <f t="shared" si="0"/>
        <v>2.0880800000000002</v>
      </c>
      <c r="F29" s="6">
        <f t="shared" si="1"/>
        <v>-7.3297147999999996</v>
      </c>
      <c r="G29" s="44">
        <f t="shared" si="2"/>
        <v>-8.8473635000000002</v>
      </c>
      <c r="H29" s="44">
        <f t="shared" si="3"/>
        <v>-13.123457</v>
      </c>
      <c r="I29" s="44">
        <f t="shared" si="4"/>
        <v>-18.829530999999999</v>
      </c>
      <c r="J29" s="44">
        <f t="shared" si="5"/>
        <v>0</v>
      </c>
      <c r="K29" s="44">
        <f t="shared" si="6"/>
        <v>0</v>
      </c>
      <c r="L29" s="44">
        <f t="shared" si="7"/>
        <v>0</v>
      </c>
      <c r="N29" s="89">
        <v>1771900000</v>
      </c>
      <c r="O29" s="89">
        <v>-15.247624</v>
      </c>
      <c r="P29" s="20"/>
      <c r="Q29" s="6">
        <f t="shared" si="8"/>
        <v>2.0880800000000002</v>
      </c>
      <c r="R29" s="6">
        <f t="shared" si="9"/>
        <v>-10.243525999999999</v>
      </c>
      <c r="S29" s="44">
        <f t="shared" si="10"/>
        <v>-10.780936000000001</v>
      </c>
      <c r="T29" s="44">
        <f t="shared" si="11"/>
        <v>-12.260711000000001</v>
      </c>
      <c r="U29" s="44">
        <f t="shared" si="12"/>
        <v>-13.613160000000001</v>
      </c>
      <c r="V29" s="44">
        <f t="shared" si="13"/>
        <v>0</v>
      </c>
      <c r="W29" s="44">
        <f t="shared" si="14"/>
        <v>0</v>
      </c>
      <c r="X29" s="44">
        <f t="shared" si="15"/>
        <v>0</v>
      </c>
      <c r="Y29" s="20"/>
    </row>
    <row r="30" spans="2:25" x14ac:dyDescent="0.25">
      <c r="B30" s="89">
        <v>1850945000</v>
      </c>
      <c r="C30" s="89">
        <v>-13.610708000000001</v>
      </c>
      <c r="D30" s="20"/>
      <c r="E30" s="6">
        <f t="shared" si="0"/>
        <v>2.167125</v>
      </c>
      <c r="F30" s="6">
        <f t="shared" si="1"/>
        <v>-6.5726174999999998</v>
      </c>
      <c r="G30" s="44">
        <f t="shared" si="2"/>
        <v>-7.5204139000000003</v>
      </c>
      <c r="H30" s="44">
        <f t="shared" si="3"/>
        <v>-10.507674</v>
      </c>
      <c r="I30" s="44">
        <f t="shared" si="4"/>
        <v>-13.529123</v>
      </c>
      <c r="J30" s="44">
        <f t="shared" si="5"/>
        <v>0</v>
      </c>
      <c r="K30" s="44">
        <f t="shared" si="6"/>
        <v>0</v>
      </c>
      <c r="L30" s="44">
        <f t="shared" si="7"/>
        <v>0</v>
      </c>
      <c r="N30" s="89">
        <v>1850945000</v>
      </c>
      <c r="O30" s="89">
        <v>-14.057188</v>
      </c>
      <c r="P30" s="20"/>
      <c r="Q30" s="6">
        <f t="shared" si="8"/>
        <v>2.167125</v>
      </c>
      <c r="R30" s="6">
        <f t="shared" si="9"/>
        <v>-9.9971551999999999</v>
      </c>
      <c r="S30" s="44">
        <f t="shared" si="10"/>
        <v>-10.546322</v>
      </c>
      <c r="T30" s="44">
        <f t="shared" si="11"/>
        <v>-11.228292</v>
      </c>
      <c r="U30" s="44">
        <f t="shared" si="12"/>
        <v>-12.335150000000001</v>
      </c>
      <c r="V30" s="44">
        <f t="shared" si="13"/>
        <v>0</v>
      </c>
      <c r="W30" s="44">
        <f t="shared" si="14"/>
        <v>0</v>
      </c>
      <c r="X30" s="44">
        <f t="shared" si="15"/>
        <v>0</v>
      </c>
      <c r="Y30" s="20"/>
    </row>
    <row r="31" spans="2:25" x14ac:dyDescent="0.25">
      <c r="B31" s="89">
        <v>1929990000</v>
      </c>
      <c r="C31" s="89">
        <v>-11.550043000000001</v>
      </c>
      <c r="D31" s="20"/>
      <c r="E31" s="6">
        <f t="shared" si="0"/>
        <v>2.2461700000000002</v>
      </c>
      <c r="F31" s="6">
        <f t="shared" si="1"/>
        <v>-6.7717885999999998</v>
      </c>
      <c r="G31" s="44">
        <f t="shared" si="2"/>
        <v>-7.5047097000000003</v>
      </c>
      <c r="H31" s="44">
        <f t="shared" si="3"/>
        <v>-9.4772558</v>
      </c>
      <c r="I31" s="44">
        <f t="shared" si="4"/>
        <v>-11.616868</v>
      </c>
      <c r="J31" s="44">
        <f t="shared" si="5"/>
        <v>0</v>
      </c>
      <c r="K31" s="44">
        <f t="shared" si="6"/>
        <v>0</v>
      </c>
      <c r="L31" s="44">
        <f t="shared" si="7"/>
        <v>0</v>
      </c>
      <c r="N31" s="89">
        <v>1929990000</v>
      </c>
      <c r="O31" s="89">
        <v>-12.597192</v>
      </c>
      <c r="P31" s="20"/>
      <c r="Q31" s="6">
        <f t="shared" si="8"/>
        <v>2.2461700000000002</v>
      </c>
      <c r="R31" s="6">
        <f t="shared" si="9"/>
        <v>-9.1966715000000008</v>
      </c>
      <c r="S31" s="44">
        <f t="shared" si="10"/>
        <v>-9.6916837999999998</v>
      </c>
      <c r="T31" s="44">
        <f t="shared" si="11"/>
        <v>-10.319758</v>
      </c>
      <c r="U31" s="44">
        <f t="shared" si="12"/>
        <v>-11.186176</v>
      </c>
      <c r="V31" s="44">
        <f t="shared" si="13"/>
        <v>0</v>
      </c>
      <c r="W31" s="44">
        <f t="shared" si="14"/>
        <v>0</v>
      </c>
      <c r="X31" s="44">
        <f t="shared" si="15"/>
        <v>0</v>
      </c>
      <c r="Y31" s="20"/>
    </row>
    <row r="32" spans="2:25" x14ac:dyDescent="0.25">
      <c r="B32" s="89">
        <v>2009035000</v>
      </c>
      <c r="C32" s="89">
        <v>-8.4569367999999994</v>
      </c>
      <c r="D32" s="20"/>
      <c r="E32" s="6">
        <f t="shared" si="0"/>
        <v>2.325215</v>
      </c>
      <c r="F32" s="6">
        <f t="shared" si="1"/>
        <v>-7.2562327</v>
      </c>
      <c r="G32" s="44">
        <f t="shared" si="2"/>
        <v>-7.7865944000000002</v>
      </c>
      <c r="H32" s="44">
        <f t="shared" si="3"/>
        <v>-8.9535769999999992</v>
      </c>
      <c r="I32" s="44">
        <f t="shared" si="4"/>
        <v>-10.388301999999999</v>
      </c>
      <c r="J32" s="44">
        <f t="shared" si="5"/>
        <v>0</v>
      </c>
      <c r="K32" s="44">
        <f t="shared" si="6"/>
        <v>0</v>
      </c>
      <c r="L32" s="44">
        <f t="shared" si="7"/>
        <v>0</v>
      </c>
      <c r="N32" s="89">
        <v>2009035000</v>
      </c>
      <c r="O32" s="89">
        <v>-11.566065</v>
      </c>
      <c r="P32" s="20"/>
      <c r="Q32" s="6">
        <f t="shared" si="8"/>
        <v>2.325215</v>
      </c>
      <c r="R32" s="6">
        <f t="shared" si="9"/>
        <v>-8.3385943999999999</v>
      </c>
      <c r="S32" s="44">
        <f t="shared" si="10"/>
        <v>-8.7344750999999992</v>
      </c>
      <c r="T32" s="44">
        <f t="shared" si="11"/>
        <v>-9.7211865999999993</v>
      </c>
      <c r="U32" s="44">
        <f t="shared" si="12"/>
        <v>-10.494802999999999</v>
      </c>
      <c r="V32" s="44">
        <f t="shared" si="13"/>
        <v>0</v>
      </c>
      <c r="W32" s="44">
        <f t="shared" si="14"/>
        <v>0</v>
      </c>
      <c r="X32" s="44">
        <f t="shared" si="15"/>
        <v>0</v>
      </c>
      <c r="Y32" s="20"/>
    </row>
    <row r="33" spans="2:25" x14ac:dyDescent="0.25">
      <c r="B33" s="89">
        <v>2088080000</v>
      </c>
      <c r="C33" s="89">
        <v>-7.3297147999999996</v>
      </c>
      <c r="D33" s="20"/>
      <c r="E33" s="6">
        <f t="shared" si="0"/>
        <v>2.4042599999999998</v>
      </c>
      <c r="F33" s="6">
        <f t="shared" si="1"/>
        <v>-7.8459605999999997</v>
      </c>
      <c r="G33" s="44">
        <f t="shared" si="2"/>
        <v>-8.3361701999999998</v>
      </c>
      <c r="H33" s="44">
        <f t="shared" si="3"/>
        <v>-8.9682359999999992</v>
      </c>
      <c r="I33" s="44">
        <f t="shared" si="4"/>
        <v>-10.031174999999999</v>
      </c>
      <c r="J33" s="44">
        <f t="shared" si="5"/>
        <v>0</v>
      </c>
      <c r="K33" s="44">
        <f t="shared" si="6"/>
        <v>0</v>
      </c>
      <c r="L33" s="44">
        <f t="shared" si="7"/>
        <v>0</v>
      </c>
      <c r="N33" s="89">
        <v>2088080000</v>
      </c>
      <c r="O33" s="89">
        <v>-10.243525999999999</v>
      </c>
      <c r="P33" s="20"/>
      <c r="Q33" s="6">
        <f t="shared" si="8"/>
        <v>2.4042599999999998</v>
      </c>
      <c r="R33" s="6">
        <f t="shared" si="9"/>
        <v>-8.1790666999999999</v>
      </c>
      <c r="S33" s="44">
        <f t="shared" si="10"/>
        <v>-8.6024274999999992</v>
      </c>
      <c r="T33" s="44">
        <f t="shared" si="11"/>
        <v>-9.1400346999999993</v>
      </c>
      <c r="U33" s="44">
        <f t="shared" si="12"/>
        <v>-9.8302659999999999</v>
      </c>
      <c r="V33" s="44">
        <f t="shared" si="13"/>
        <v>0</v>
      </c>
      <c r="W33" s="44">
        <f t="shared" si="14"/>
        <v>0</v>
      </c>
      <c r="X33" s="44">
        <f t="shared" si="15"/>
        <v>0</v>
      </c>
      <c r="Y33" s="20"/>
    </row>
    <row r="34" spans="2:25" x14ac:dyDescent="0.25">
      <c r="B34" s="89">
        <v>2167125000</v>
      </c>
      <c r="C34" s="89">
        <v>-6.5726174999999998</v>
      </c>
      <c r="D34" s="20"/>
      <c r="E34" s="6">
        <f t="shared" si="0"/>
        <v>2.4833050000000001</v>
      </c>
      <c r="F34" s="6">
        <f t="shared" si="1"/>
        <v>-8.1688013000000002</v>
      </c>
      <c r="G34" s="44">
        <f t="shared" si="2"/>
        <v>-8.6524315000000005</v>
      </c>
      <c r="H34" s="44">
        <f t="shared" si="3"/>
        <v>-9.1301193000000005</v>
      </c>
      <c r="I34" s="44">
        <f t="shared" si="4"/>
        <v>-9.9588394000000005</v>
      </c>
      <c r="J34" s="44">
        <f t="shared" si="5"/>
        <v>0</v>
      </c>
      <c r="K34" s="44">
        <f t="shared" si="6"/>
        <v>0</v>
      </c>
      <c r="L34" s="44">
        <f t="shared" si="7"/>
        <v>0</v>
      </c>
      <c r="N34" s="89">
        <v>2167125000</v>
      </c>
      <c r="O34" s="89">
        <v>-9.9971551999999999</v>
      </c>
      <c r="P34" s="20"/>
      <c r="Q34" s="6">
        <f t="shared" si="8"/>
        <v>2.4833050000000001</v>
      </c>
      <c r="R34" s="6">
        <f t="shared" si="9"/>
        <v>-7.7003841</v>
      </c>
      <c r="S34" s="44">
        <f t="shared" si="10"/>
        <v>-8.0497475000000005</v>
      </c>
      <c r="T34" s="44">
        <f t="shared" si="11"/>
        <v>-8.713336</v>
      </c>
      <c r="U34" s="44">
        <f t="shared" si="12"/>
        <v>-9.3323326000000009</v>
      </c>
      <c r="V34" s="44">
        <f t="shared" si="13"/>
        <v>0</v>
      </c>
      <c r="W34" s="44">
        <f t="shared" si="14"/>
        <v>0</v>
      </c>
      <c r="X34" s="44">
        <f t="shared" si="15"/>
        <v>0</v>
      </c>
      <c r="Y34" s="20"/>
    </row>
    <row r="35" spans="2:25" x14ac:dyDescent="0.25">
      <c r="B35" s="89">
        <v>2246170000</v>
      </c>
      <c r="C35" s="89">
        <v>-6.7717885999999998</v>
      </c>
      <c r="D35" s="20"/>
      <c r="E35" s="6">
        <f t="shared" si="0"/>
        <v>2.5623499999999999</v>
      </c>
      <c r="F35" s="6">
        <f t="shared" si="1"/>
        <v>-8.3050517999999993</v>
      </c>
      <c r="G35" s="44">
        <f t="shared" si="2"/>
        <v>-8.7743921</v>
      </c>
      <c r="H35" s="44">
        <f t="shared" si="3"/>
        <v>-9.2814817000000005</v>
      </c>
      <c r="I35" s="44">
        <f t="shared" si="4"/>
        <v>-9.9509068000000003</v>
      </c>
      <c r="J35" s="44">
        <f t="shared" si="5"/>
        <v>0</v>
      </c>
      <c r="K35" s="44">
        <f t="shared" si="6"/>
        <v>0</v>
      </c>
      <c r="L35" s="44">
        <f t="shared" si="7"/>
        <v>0</v>
      </c>
      <c r="N35" s="89">
        <v>2246170000</v>
      </c>
      <c r="O35" s="89">
        <v>-9.1966715000000008</v>
      </c>
      <c r="P35" s="20"/>
      <c r="Q35" s="6">
        <f t="shared" si="8"/>
        <v>2.5623499999999999</v>
      </c>
      <c r="R35" s="6">
        <f t="shared" si="9"/>
        <v>-7.5936235999999999</v>
      </c>
      <c r="S35" s="44">
        <f t="shared" si="10"/>
        <v>-7.9398397999999997</v>
      </c>
      <c r="T35" s="44">
        <f t="shared" si="11"/>
        <v>-8.4982071000000001</v>
      </c>
      <c r="U35" s="44">
        <f t="shared" si="12"/>
        <v>-9.0816555000000001</v>
      </c>
      <c r="V35" s="44">
        <f t="shared" si="13"/>
        <v>0</v>
      </c>
      <c r="W35" s="44">
        <f t="shared" si="14"/>
        <v>0</v>
      </c>
      <c r="X35" s="44">
        <f t="shared" si="15"/>
        <v>0</v>
      </c>
      <c r="Y35" s="20"/>
    </row>
    <row r="36" spans="2:25" x14ac:dyDescent="0.25">
      <c r="B36" s="89">
        <v>2325215000</v>
      </c>
      <c r="C36" s="89">
        <v>-7.2562327</v>
      </c>
      <c r="D36" s="20"/>
      <c r="E36" s="6">
        <f t="shared" si="0"/>
        <v>2.6413950000000002</v>
      </c>
      <c r="F36" s="6">
        <f t="shared" si="1"/>
        <v>-8.4778833000000002</v>
      </c>
      <c r="G36" s="44">
        <f t="shared" si="2"/>
        <v>-8.9340811000000002</v>
      </c>
      <c r="H36" s="44">
        <f t="shared" si="3"/>
        <v>-9.3287505999999993</v>
      </c>
      <c r="I36" s="44">
        <f t="shared" si="4"/>
        <v>-9.8996276999999999</v>
      </c>
      <c r="J36" s="44">
        <f t="shared" si="5"/>
        <v>0</v>
      </c>
      <c r="K36" s="44">
        <f t="shared" si="6"/>
        <v>0</v>
      </c>
      <c r="L36" s="44">
        <f t="shared" si="7"/>
        <v>0</v>
      </c>
      <c r="N36" s="89">
        <v>2325215000</v>
      </c>
      <c r="O36" s="89">
        <v>-8.3385943999999999</v>
      </c>
      <c r="P36" s="20"/>
      <c r="Q36" s="6">
        <f t="shared" si="8"/>
        <v>2.6413950000000002</v>
      </c>
      <c r="R36" s="6">
        <f t="shared" si="9"/>
        <v>-7.4900507999999997</v>
      </c>
      <c r="S36" s="44">
        <f t="shared" si="10"/>
        <v>-7.8191071000000001</v>
      </c>
      <c r="T36" s="44">
        <f t="shared" si="11"/>
        <v>-8.3052092000000002</v>
      </c>
      <c r="U36" s="44">
        <f t="shared" si="12"/>
        <v>-8.8542137000000007</v>
      </c>
      <c r="V36" s="44">
        <f t="shared" si="13"/>
        <v>0</v>
      </c>
      <c r="W36" s="44">
        <f t="shared" si="14"/>
        <v>0</v>
      </c>
      <c r="X36" s="44">
        <f t="shared" si="15"/>
        <v>0</v>
      </c>
      <c r="Y36" s="20"/>
    </row>
    <row r="37" spans="2:25" x14ac:dyDescent="0.25">
      <c r="B37" s="89">
        <v>2404260000</v>
      </c>
      <c r="C37" s="89">
        <v>-7.8459605999999997</v>
      </c>
      <c r="D37" s="20"/>
      <c r="E37" s="6">
        <f t="shared" si="0"/>
        <v>2.72044</v>
      </c>
      <c r="F37" s="6">
        <f t="shared" si="1"/>
        <v>-8.4499282999999998</v>
      </c>
      <c r="G37" s="44">
        <f t="shared" si="2"/>
        <v>-8.8997086999999997</v>
      </c>
      <c r="H37" s="44">
        <f t="shared" si="3"/>
        <v>-9.3203726000000007</v>
      </c>
      <c r="I37" s="44">
        <f t="shared" si="4"/>
        <v>-9.8357676999999999</v>
      </c>
      <c r="J37" s="44">
        <f t="shared" si="5"/>
        <v>0</v>
      </c>
      <c r="K37" s="44">
        <f t="shared" si="6"/>
        <v>0</v>
      </c>
      <c r="L37" s="44">
        <f t="shared" si="7"/>
        <v>0</v>
      </c>
      <c r="N37" s="89">
        <v>2404260000</v>
      </c>
      <c r="O37" s="89">
        <v>-8.1790666999999999</v>
      </c>
      <c r="P37" s="20"/>
      <c r="Q37" s="6">
        <f t="shared" si="8"/>
        <v>2.72044</v>
      </c>
      <c r="R37" s="6">
        <f t="shared" si="9"/>
        <v>-7.4783939999999998</v>
      </c>
      <c r="S37" s="44">
        <f t="shared" si="10"/>
        <v>-7.7972106999999999</v>
      </c>
      <c r="T37" s="44">
        <f t="shared" si="11"/>
        <v>-8.2257729000000008</v>
      </c>
      <c r="U37" s="44">
        <f t="shared" si="12"/>
        <v>-8.7488727999999991</v>
      </c>
      <c r="V37" s="44">
        <f t="shared" si="13"/>
        <v>0</v>
      </c>
      <c r="W37" s="44">
        <f t="shared" si="14"/>
        <v>0</v>
      </c>
      <c r="X37" s="44">
        <f t="shared" si="15"/>
        <v>0</v>
      </c>
      <c r="Y37" s="20"/>
    </row>
    <row r="38" spans="2:25" x14ac:dyDescent="0.25">
      <c r="B38" s="89">
        <v>2483305000</v>
      </c>
      <c r="C38" s="89">
        <v>-8.1688013000000002</v>
      </c>
      <c r="D38" s="20"/>
      <c r="E38" s="6">
        <f t="shared" si="0"/>
        <v>2.7994849999999998</v>
      </c>
      <c r="F38" s="6">
        <f t="shared" si="1"/>
        <v>-8.4352254999999996</v>
      </c>
      <c r="G38" s="44">
        <f t="shared" si="2"/>
        <v>-8.8528079999999996</v>
      </c>
      <c r="H38" s="44">
        <f t="shared" si="3"/>
        <v>-9.2662220000000008</v>
      </c>
      <c r="I38" s="44">
        <f t="shared" si="4"/>
        <v>-9.7382345000000008</v>
      </c>
      <c r="J38" s="44">
        <f t="shared" si="5"/>
        <v>0</v>
      </c>
      <c r="K38" s="44">
        <f t="shared" si="6"/>
        <v>0</v>
      </c>
      <c r="L38" s="44">
        <f t="shared" si="7"/>
        <v>0</v>
      </c>
      <c r="N38" s="89">
        <v>2483305000</v>
      </c>
      <c r="O38" s="89">
        <v>-7.7003841</v>
      </c>
      <c r="P38" s="20"/>
      <c r="Q38" s="6">
        <f t="shared" si="8"/>
        <v>2.7994849999999998</v>
      </c>
      <c r="R38" s="6">
        <f t="shared" si="9"/>
        <v>-7.4843564000000002</v>
      </c>
      <c r="S38" s="44">
        <f t="shared" si="10"/>
        <v>-7.7752413999999996</v>
      </c>
      <c r="T38" s="44">
        <f t="shared" si="11"/>
        <v>-8.1680670000000006</v>
      </c>
      <c r="U38" s="44">
        <f t="shared" si="12"/>
        <v>-8.6663789999999992</v>
      </c>
      <c r="V38" s="44">
        <f t="shared" si="13"/>
        <v>0</v>
      </c>
      <c r="W38" s="44">
        <f t="shared" si="14"/>
        <v>0</v>
      </c>
      <c r="X38" s="44">
        <f t="shared" si="15"/>
        <v>0</v>
      </c>
      <c r="Y38" s="20"/>
    </row>
    <row r="39" spans="2:25" x14ac:dyDescent="0.25">
      <c r="B39" s="89">
        <v>2562350000</v>
      </c>
      <c r="C39" s="89">
        <v>-8.3050517999999993</v>
      </c>
      <c r="D39" s="20"/>
      <c r="E39" s="6">
        <f t="shared" si="0"/>
        <v>2.87853</v>
      </c>
      <c r="F39" s="6">
        <f t="shared" si="1"/>
        <v>-8.4523095999999995</v>
      </c>
      <c r="G39" s="44">
        <f t="shared" si="2"/>
        <v>-8.8363419000000007</v>
      </c>
      <c r="H39" s="44">
        <f t="shared" si="3"/>
        <v>-9.1868095000000007</v>
      </c>
      <c r="I39" s="44">
        <f t="shared" si="4"/>
        <v>-9.6413965000000008</v>
      </c>
      <c r="J39" s="44">
        <f t="shared" si="5"/>
        <v>0</v>
      </c>
      <c r="K39" s="44">
        <f t="shared" si="6"/>
        <v>0</v>
      </c>
      <c r="L39" s="44">
        <f t="shared" si="7"/>
        <v>0</v>
      </c>
      <c r="N39" s="89">
        <v>2562350000</v>
      </c>
      <c r="O39" s="89">
        <v>-7.5936235999999999</v>
      </c>
      <c r="P39" s="20"/>
      <c r="Q39" s="6">
        <f t="shared" si="8"/>
        <v>2.87853</v>
      </c>
      <c r="R39" s="6">
        <f t="shared" si="9"/>
        <v>-7.4871601999999999</v>
      </c>
      <c r="S39" s="44">
        <f t="shared" si="10"/>
        <v>-7.7649641000000003</v>
      </c>
      <c r="T39" s="44">
        <f t="shared" si="11"/>
        <v>-8.1567898000000003</v>
      </c>
      <c r="U39" s="44">
        <f t="shared" si="12"/>
        <v>-8.6340008000000008</v>
      </c>
      <c r="V39" s="44">
        <f t="shared" si="13"/>
        <v>0</v>
      </c>
      <c r="W39" s="44">
        <f t="shared" si="14"/>
        <v>0</v>
      </c>
      <c r="X39" s="44">
        <f t="shared" si="15"/>
        <v>0</v>
      </c>
      <c r="Y39" s="20"/>
    </row>
    <row r="40" spans="2:25" x14ac:dyDescent="0.25">
      <c r="B40" s="89">
        <v>2641395000</v>
      </c>
      <c r="C40" s="89">
        <v>-8.4778833000000002</v>
      </c>
      <c r="D40" s="20"/>
      <c r="E40" s="6">
        <f t="shared" si="0"/>
        <v>2.9575749999999998</v>
      </c>
      <c r="F40" s="6">
        <f t="shared" si="1"/>
        <v>-8.3428611999999998</v>
      </c>
      <c r="G40" s="44">
        <f t="shared" si="2"/>
        <v>-8.7147675000000007</v>
      </c>
      <c r="H40" s="44">
        <f t="shared" si="3"/>
        <v>-9.1127824999999998</v>
      </c>
      <c r="I40" s="44">
        <f t="shared" si="4"/>
        <v>-9.5663414000000007</v>
      </c>
      <c r="J40" s="44">
        <f t="shared" si="5"/>
        <v>0</v>
      </c>
      <c r="K40" s="44">
        <f t="shared" si="6"/>
        <v>0</v>
      </c>
      <c r="L40" s="44">
        <f t="shared" si="7"/>
        <v>0</v>
      </c>
      <c r="N40" s="89">
        <v>2641395000</v>
      </c>
      <c r="O40" s="89">
        <v>-7.4900507999999997</v>
      </c>
      <c r="P40" s="20"/>
      <c r="Q40" s="6">
        <f t="shared" si="8"/>
        <v>2.9575749999999998</v>
      </c>
      <c r="R40" s="6">
        <f t="shared" si="9"/>
        <v>-7.5191131000000002</v>
      </c>
      <c r="S40" s="44">
        <f t="shared" si="10"/>
        <v>-7.7714528999999999</v>
      </c>
      <c r="T40" s="44">
        <f t="shared" si="11"/>
        <v>-8.1512355999999997</v>
      </c>
      <c r="U40" s="44">
        <f t="shared" si="12"/>
        <v>-8.6190090000000001</v>
      </c>
      <c r="V40" s="44">
        <f t="shared" si="13"/>
        <v>0</v>
      </c>
      <c r="W40" s="44">
        <f t="shared" si="14"/>
        <v>0</v>
      </c>
      <c r="X40" s="44">
        <f t="shared" si="15"/>
        <v>0</v>
      </c>
      <c r="Y40" s="20"/>
    </row>
    <row r="41" spans="2:25" x14ac:dyDescent="0.25">
      <c r="B41" s="89">
        <v>2720440000</v>
      </c>
      <c r="C41" s="89">
        <v>-8.4499282999999998</v>
      </c>
      <c r="D41" s="20"/>
      <c r="E41" s="6">
        <f t="shared" si="0"/>
        <v>3.0366200000000001</v>
      </c>
      <c r="F41" s="6">
        <f t="shared" si="1"/>
        <v>-8.3667879000000003</v>
      </c>
      <c r="G41" s="44">
        <f t="shared" si="2"/>
        <v>-8.6922654999999995</v>
      </c>
      <c r="H41" s="44">
        <f t="shared" si="3"/>
        <v>-9.0569935000000008</v>
      </c>
      <c r="I41" s="44">
        <f t="shared" si="4"/>
        <v>-9.5120325000000001</v>
      </c>
      <c r="J41" s="44">
        <f t="shared" si="5"/>
        <v>0</v>
      </c>
      <c r="K41" s="44">
        <f t="shared" si="6"/>
        <v>0</v>
      </c>
      <c r="L41" s="44">
        <f t="shared" si="7"/>
        <v>0</v>
      </c>
      <c r="N41" s="89">
        <v>2720440000</v>
      </c>
      <c r="O41" s="89">
        <v>-7.4783939999999998</v>
      </c>
      <c r="P41" s="20"/>
      <c r="Q41" s="6">
        <f t="shared" si="8"/>
        <v>3.0366200000000001</v>
      </c>
      <c r="R41" s="6">
        <f t="shared" si="9"/>
        <v>-7.6051682999999999</v>
      </c>
      <c r="S41" s="44">
        <f t="shared" si="10"/>
        <v>-7.8506030999999998</v>
      </c>
      <c r="T41" s="44">
        <f t="shared" si="11"/>
        <v>-8.1733264999999999</v>
      </c>
      <c r="U41" s="44">
        <f t="shared" si="12"/>
        <v>-8.6290587999999993</v>
      </c>
      <c r="V41" s="44">
        <f t="shared" si="13"/>
        <v>0</v>
      </c>
      <c r="W41" s="44">
        <f t="shared" si="14"/>
        <v>0</v>
      </c>
      <c r="X41" s="44">
        <f t="shared" si="15"/>
        <v>0</v>
      </c>
      <c r="Y41" s="20"/>
    </row>
    <row r="42" spans="2:25" x14ac:dyDescent="0.25">
      <c r="B42" s="89">
        <v>2799485000</v>
      </c>
      <c r="C42" s="89">
        <v>-8.4352254999999996</v>
      </c>
      <c r="D42" s="20"/>
      <c r="E42" s="6">
        <f t="shared" si="0"/>
        <v>3.1156649999999999</v>
      </c>
      <c r="F42" s="6">
        <f t="shared" si="1"/>
        <v>-8.2861060999999996</v>
      </c>
      <c r="G42" s="44">
        <f t="shared" si="2"/>
        <v>-8.6172085000000003</v>
      </c>
      <c r="H42" s="44">
        <f t="shared" si="3"/>
        <v>-9.0157404000000003</v>
      </c>
      <c r="I42" s="44">
        <f t="shared" si="4"/>
        <v>-9.4601488000000007</v>
      </c>
      <c r="J42" s="44">
        <f t="shared" si="5"/>
        <v>0</v>
      </c>
      <c r="K42" s="44">
        <f t="shared" si="6"/>
        <v>0</v>
      </c>
      <c r="L42" s="44">
        <f t="shared" si="7"/>
        <v>0</v>
      </c>
      <c r="N42" s="89">
        <v>2799485000</v>
      </c>
      <c r="O42" s="89">
        <v>-7.4843564000000002</v>
      </c>
      <c r="P42" s="20"/>
      <c r="Q42" s="6">
        <f t="shared" si="8"/>
        <v>3.1156649999999999</v>
      </c>
      <c r="R42" s="6">
        <f t="shared" si="9"/>
        <v>-7.5819482999999996</v>
      </c>
      <c r="S42" s="44">
        <f t="shared" si="10"/>
        <v>-7.8287190999999998</v>
      </c>
      <c r="T42" s="44">
        <f t="shared" si="11"/>
        <v>-8.2147131000000009</v>
      </c>
      <c r="U42" s="44">
        <f t="shared" si="12"/>
        <v>-8.6553307000000004</v>
      </c>
      <c r="V42" s="44">
        <f t="shared" si="13"/>
        <v>0</v>
      </c>
      <c r="W42" s="44">
        <f t="shared" si="14"/>
        <v>0</v>
      </c>
      <c r="X42" s="44">
        <f t="shared" si="15"/>
        <v>0</v>
      </c>
      <c r="Y42" s="20"/>
    </row>
    <row r="43" spans="2:25" x14ac:dyDescent="0.25">
      <c r="B43" s="89">
        <v>2878530000</v>
      </c>
      <c r="C43" s="89">
        <v>-8.4523095999999995</v>
      </c>
      <c r="D43" s="20"/>
      <c r="E43" s="6">
        <f t="shared" si="0"/>
        <v>3.1947100000000002</v>
      </c>
      <c r="F43" s="6">
        <f t="shared" si="1"/>
        <v>-8.2738686000000001</v>
      </c>
      <c r="G43" s="44">
        <f t="shared" si="2"/>
        <v>-8.5988188000000001</v>
      </c>
      <c r="H43" s="44">
        <f t="shared" si="3"/>
        <v>-8.9305458000000009</v>
      </c>
      <c r="I43" s="44">
        <f t="shared" si="4"/>
        <v>-9.3782844999999995</v>
      </c>
      <c r="J43" s="44">
        <f t="shared" si="5"/>
        <v>0</v>
      </c>
      <c r="K43" s="44">
        <f t="shared" si="6"/>
        <v>0</v>
      </c>
      <c r="L43" s="44">
        <f t="shared" si="7"/>
        <v>0</v>
      </c>
      <c r="N43" s="89">
        <v>2878530000</v>
      </c>
      <c r="O43" s="89">
        <v>-7.4871601999999999</v>
      </c>
      <c r="P43" s="20"/>
      <c r="Q43" s="6">
        <f t="shared" si="8"/>
        <v>3.1947100000000002</v>
      </c>
      <c r="R43" s="6">
        <f t="shared" si="9"/>
        <v>-7.5975770999999996</v>
      </c>
      <c r="S43" s="44">
        <f t="shared" si="10"/>
        <v>-7.8821697000000004</v>
      </c>
      <c r="T43" s="44">
        <f t="shared" si="11"/>
        <v>-8.2163839000000003</v>
      </c>
      <c r="U43" s="44">
        <f t="shared" si="12"/>
        <v>-8.6539488000000002</v>
      </c>
      <c r="V43" s="44">
        <f t="shared" si="13"/>
        <v>0</v>
      </c>
      <c r="W43" s="44">
        <f t="shared" si="14"/>
        <v>0</v>
      </c>
      <c r="X43" s="44">
        <f t="shared" si="15"/>
        <v>0</v>
      </c>
      <c r="Y43" s="20"/>
    </row>
    <row r="44" spans="2:25" x14ac:dyDescent="0.25">
      <c r="B44" s="89">
        <v>2957575000</v>
      </c>
      <c r="C44" s="89">
        <v>-8.3428611999999998</v>
      </c>
      <c r="D44" s="20"/>
      <c r="E44" s="6">
        <f t="shared" si="0"/>
        <v>3.273755</v>
      </c>
      <c r="F44" s="6">
        <f t="shared" si="1"/>
        <v>-8.2929697000000004</v>
      </c>
      <c r="G44" s="44">
        <f t="shared" si="2"/>
        <v>-8.6203860999999993</v>
      </c>
      <c r="H44" s="44">
        <f t="shared" si="3"/>
        <v>-8.8277321000000004</v>
      </c>
      <c r="I44" s="44">
        <f t="shared" si="4"/>
        <v>-9.2666606999999992</v>
      </c>
      <c r="J44" s="44">
        <f t="shared" si="5"/>
        <v>0</v>
      </c>
      <c r="K44" s="44">
        <f t="shared" si="6"/>
        <v>0</v>
      </c>
      <c r="L44" s="44">
        <f t="shared" si="7"/>
        <v>0</v>
      </c>
      <c r="N44" s="89">
        <v>2957575000</v>
      </c>
      <c r="O44" s="89">
        <v>-7.5191131000000002</v>
      </c>
      <c r="P44" s="20"/>
      <c r="Q44" s="6">
        <f t="shared" si="8"/>
        <v>3.273755</v>
      </c>
      <c r="R44" s="6">
        <f t="shared" si="9"/>
        <v>-7.6828728000000002</v>
      </c>
      <c r="S44" s="44">
        <f t="shared" si="10"/>
        <v>-7.9729428000000002</v>
      </c>
      <c r="T44" s="44">
        <f t="shared" si="11"/>
        <v>-8.2044753999999998</v>
      </c>
      <c r="U44" s="44">
        <f t="shared" si="12"/>
        <v>-8.6416863999999993</v>
      </c>
      <c r="V44" s="44">
        <f t="shared" si="13"/>
        <v>0</v>
      </c>
      <c r="W44" s="44">
        <f t="shared" si="14"/>
        <v>0</v>
      </c>
      <c r="X44" s="44">
        <f t="shared" si="15"/>
        <v>0</v>
      </c>
      <c r="Y44" s="20"/>
    </row>
    <row r="45" spans="2:25" x14ac:dyDescent="0.25">
      <c r="B45" s="89">
        <v>3036620000</v>
      </c>
      <c r="C45" s="89">
        <v>-8.3667879000000003</v>
      </c>
      <c r="D45" s="20"/>
      <c r="E45" s="6">
        <f t="shared" si="0"/>
        <v>3.3527999999999998</v>
      </c>
      <c r="F45" s="6">
        <f t="shared" si="1"/>
        <v>-7.9797649000000002</v>
      </c>
      <c r="G45" s="44">
        <f t="shared" si="2"/>
        <v>-8.2870664999999999</v>
      </c>
      <c r="H45" s="44">
        <f t="shared" si="3"/>
        <v>-8.7373905000000001</v>
      </c>
      <c r="I45" s="44">
        <f t="shared" si="4"/>
        <v>-9.1638012</v>
      </c>
      <c r="J45" s="44">
        <f t="shared" si="5"/>
        <v>0</v>
      </c>
      <c r="K45" s="44">
        <f t="shared" si="6"/>
        <v>0</v>
      </c>
      <c r="L45" s="44">
        <f t="shared" si="7"/>
        <v>0</v>
      </c>
      <c r="N45" s="89">
        <v>3036620000</v>
      </c>
      <c r="O45" s="89">
        <v>-7.6051682999999999</v>
      </c>
      <c r="P45" s="20"/>
      <c r="Q45" s="6">
        <f t="shared" si="8"/>
        <v>3.3527999999999998</v>
      </c>
      <c r="R45" s="6">
        <f t="shared" si="9"/>
        <v>-7.5879788000000001</v>
      </c>
      <c r="S45" s="44">
        <f t="shared" si="10"/>
        <v>-7.8009614999999997</v>
      </c>
      <c r="T45" s="44">
        <f t="shared" si="11"/>
        <v>-8.2169533000000001</v>
      </c>
      <c r="U45" s="44">
        <f t="shared" si="12"/>
        <v>-8.6529989</v>
      </c>
      <c r="V45" s="44">
        <f t="shared" si="13"/>
        <v>0</v>
      </c>
      <c r="W45" s="44">
        <f t="shared" si="14"/>
        <v>0</v>
      </c>
      <c r="X45" s="44">
        <f t="shared" si="15"/>
        <v>0</v>
      </c>
      <c r="Y45" s="20"/>
    </row>
    <row r="46" spans="2:25" x14ac:dyDescent="0.25">
      <c r="B46" s="89">
        <v>3115665000</v>
      </c>
      <c r="C46" s="89">
        <v>-8.2861060999999996</v>
      </c>
      <c r="D46" s="20"/>
      <c r="E46" s="6">
        <f t="shared" si="0"/>
        <v>3.431845</v>
      </c>
      <c r="F46" s="6">
        <f t="shared" si="1"/>
        <v>-7.9367131999999998</v>
      </c>
      <c r="G46" s="44">
        <f t="shared" si="2"/>
        <v>-8.1969747999999996</v>
      </c>
      <c r="H46" s="44">
        <f t="shared" si="3"/>
        <v>-8.6569672000000004</v>
      </c>
      <c r="I46" s="44">
        <f t="shared" si="4"/>
        <v>-9.0662260000000003</v>
      </c>
      <c r="J46" s="44">
        <f t="shared" si="5"/>
        <v>0</v>
      </c>
      <c r="K46" s="44">
        <f t="shared" si="6"/>
        <v>0</v>
      </c>
      <c r="L46" s="44">
        <f t="shared" si="7"/>
        <v>0</v>
      </c>
      <c r="N46" s="89">
        <v>3115665000</v>
      </c>
      <c r="O46" s="89">
        <v>-7.5819482999999996</v>
      </c>
      <c r="P46" s="20"/>
      <c r="Q46" s="6">
        <f t="shared" si="8"/>
        <v>3.431845</v>
      </c>
      <c r="R46" s="6">
        <f t="shared" si="9"/>
        <v>-7.6561494000000003</v>
      </c>
      <c r="S46" s="44">
        <f t="shared" si="10"/>
        <v>-7.8471226999999999</v>
      </c>
      <c r="T46" s="44">
        <f t="shared" si="11"/>
        <v>-8.2458571999999997</v>
      </c>
      <c r="U46" s="44">
        <f t="shared" si="12"/>
        <v>-8.6868324000000001</v>
      </c>
      <c r="V46" s="44">
        <f t="shared" si="13"/>
        <v>0</v>
      </c>
      <c r="W46" s="44">
        <f t="shared" si="14"/>
        <v>0</v>
      </c>
      <c r="X46" s="44">
        <f t="shared" si="15"/>
        <v>0</v>
      </c>
      <c r="Y46" s="20"/>
    </row>
    <row r="47" spans="2:25" x14ac:dyDescent="0.25">
      <c r="B47" s="89">
        <v>3194710000</v>
      </c>
      <c r="C47" s="89">
        <v>-8.2738686000000001</v>
      </c>
      <c r="D47" s="20"/>
      <c r="E47" s="6">
        <f t="shared" si="0"/>
        <v>3.5108899999999998</v>
      </c>
      <c r="F47" s="6">
        <f t="shared" si="1"/>
        <v>-7.9421939999999998</v>
      </c>
      <c r="G47" s="44">
        <f t="shared" si="2"/>
        <v>-8.1779518000000007</v>
      </c>
      <c r="H47" s="44">
        <f t="shared" si="3"/>
        <v>-8.5613765999999991</v>
      </c>
      <c r="I47" s="44">
        <f t="shared" si="4"/>
        <v>-8.9740848999999994</v>
      </c>
      <c r="J47" s="44">
        <f t="shared" si="5"/>
        <v>0</v>
      </c>
      <c r="K47" s="44">
        <f t="shared" si="6"/>
        <v>0</v>
      </c>
      <c r="L47" s="44">
        <f t="shared" si="7"/>
        <v>0</v>
      </c>
      <c r="N47" s="89">
        <v>3194710000</v>
      </c>
      <c r="O47" s="89">
        <v>-7.5975770999999996</v>
      </c>
      <c r="P47" s="20"/>
      <c r="Q47" s="6">
        <f t="shared" si="8"/>
        <v>3.5108899999999998</v>
      </c>
      <c r="R47" s="6">
        <f t="shared" si="9"/>
        <v>-7.7510009000000002</v>
      </c>
      <c r="S47" s="44">
        <f t="shared" si="10"/>
        <v>-7.9268928000000001</v>
      </c>
      <c r="T47" s="44">
        <f t="shared" si="11"/>
        <v>-8.2688141000000002</v>
      </c>
      <c r="U47" s="44">
        <f t="shared" si="12"/>
        <v>-8.7168074000000004</v>
      </c>
      <c r="V47" s="44">
        <f t="shared" si="13"/>
        <v>0</v>
      </c>
      <c r="W47" s="44">
        <f t="shared" si="14"/>
        <v>0</v>
      </c>
      <c r="X47" s="44">
        <f t="shared" si="15"/>
        <v>0</v>
      </c>
      <c r="Y47" s="20"/>
    </row>
    <row r="48" spans="2:25" x14ac:dyDescent="0.25">
      <c r="B48" s="89">
        <v>3273755000</v>
      </c>
      <c r="C48" s="89">
        <v>-8.2929697000000004</v>
      </c>
      <c r="D48" s="20"/>
      <c r="E48" s="6">
        <f t="shared" si="0"/>
        <v>3.5899350000000001</v>
      </c>
      <c r="F48" s="6">
        <f t="shared" si="1"/>
        <v>-7.9922656999999999</v>
      </c>
      <c r="G48" s="44">
        <f t="shared" si="2"/>
        <v>-8.2645216000000001</v>
      </c>
      <c r="H48" s="44">
        <f t="shared" si="3"/>
        <v>-8.5160102999999996</v>
      </c>
      <c r="I48" s="44">
        <f t="shared" si="4"/>
        <v>-8.9305058000000006</v>
      </c>
      <c r="J48" s="44">
        <f t="shared" si="5"/>
        <v>0</v>
      </c>
      <c r="K48" s="44">
        <f t="shared" si="6"/>
        <v>0</v>
      </c>
      <c r="L48" s="44">
        <f t="shared" si="7"/>
        <v>0</v>
      </c>
      <c r="N48" s="89">
        <v>3273755000</v>
      </c>
      <c r="O48" s="89">
        <v>-7.6828728000000002</v>
      </c>
      <c r="P48" s="20"/>
      <c r="Q48" s="6">
        <f t="shared" si="8"/>
        <v>3.5899350000000001</v>
      </c>
      <c r="R48" s="6">
        <f t="shared" si="9"/>
        <v>-7.8596354000000002</v>
      </c>
      <c r="S48" s="44">
        <f t="shared" si="10"/>
        <v>-8.0763893000000007</v>
      </c>
      <c r="T48" s="44">
        <f t="shared" si="11"/>
        <v>-8.3357638999999999</v>
      </c>
      <c r="U48" s="44">
        <f t="shared" si="12"/>
        <v>-8.7846632000000007</v>
      </c>
      <c r="V48" s="44">
        <f t="shared" si="13"/>
        <v>0</v>
      </c>
      <c r="W48" s="44">
        <f t="shared" si="14"/>
        <v>0</v>
      </c>
      <c r="X48" s="44">
        <f t="shared" si="15"/>
        <v>0</v>
      </c>
      <c r="Y48" s="20"/>
    </row>
    <row r="49" spans="2:25" x14ac:dyDescent="0.25">
      <c r="B49" s="89">
        <v>3352800000</v>
      </c>
      <c r="C49" s="89">
        <v>-7.9797649000000002</v>
      </c>
      <c r="D49" s="20"/>
      <c r="E49" s="6">
        <f t="shared" si="0"/>
        <v>3.6689799999999999</v>
      </c>
      <c r="F49" s="6">
        <f t="shared" si="1"/>
        <v>-7.9333596000000002</v>
      </c>
      <c r="G49" s="44">
        <f t="shared" si="2"/>
        <v>-8.2064427999999996</v>
      </c>
      <c r="H49" s="44">
        <f t="shared" si="3"/>
        <v>-8.4716348999999997</v>
      </c>
      <c r="I49" s="44">
        <f t="shared" si="4"/>
        <v>-8.8957023999999993</v>
      </c>
      <c r="J49" s="44">
        <f t="shared" si="5"/>
        <v>0</v>
      </c>
      <c r="K49" s="44">
        <f t="shared" si="6"/>
        <v>0</v>
      </c>
      <c r="L49" s="44">
        <f t="shared" si="7"/>
        <v>0</v>
      </c>
      <c r="N49" s="89">
        <v>3352800000</v>
      </c>
      <c r="O49" s="89">
        <v>-7.5879788000000001</v>
      </c>
      <c r="P49" s="20"/>
      <c r="Q49" s="6">
        <f t="shared" si="8"/>
        <v>3.6689799999999999</v>
      </c>
      <c r="R49" s="6">
        <f t="shared" si="9"/>
        <v>-7.9237770999999997</v>
      </c>
      <c r="S49" s="44">
        <f t="shared" si="10"/>
        <v>-8.1423062999999996</v>
      </c>
      <c r="T49" s="44">
        <f t="shared" si="11"/>
        <v>-8.4166222000000008</v>
      </c>
      <c r="U49" s="44">
        <f t="shared" si="12"/>
        <v>-8.8734216999999997</v>
      </c>
      <c r="V49" s="44">
        <f t="shared" si="13"/>
        <v>0</v>
      </c>
      <c r="W49" s="44">
        <f t="shared" si="14"/>
        <v>0</v>
      </c>
      <c r="X49" s="44">
        <f t="shared" si="15"/>
        <v>0</v>
      </c>
      <c r="Y49" s="20"/>
    </row>
    <row r="50" spans="2:25" x14ac:dyDescent="0.25">
      <c r="B50" s="89">
        <v>3431845000</v>
      </c>
      <c r="C50" s="89">
        <v>-7.9367131999999998</v>
      </c>
      <c r="D50" s="20"/>
      <c r="E50" s="6">
        <f t="shared" si="0"/>
        <v>3.7480250000000002</v>
      </c>
      <c r="F50" s="6">
        <f t="shared" si="1"/>
        <v>-7.8503094000000004</v>
      </c>
      <c r="G50" s="44">
        <f t="shared" si="2"/>
        <v>-8.1153069000000002</v>
      </c>
      <c r="H50" s="44">
        <f t="shared" si="3"/>
        <v>-8.4094467000000002</v>
      </c>
      <c r="I50" s="44">
        <f t="shared" si="4"/>
        <v>-8.8544044</v>
      </c>
      <c r="J50" s="44">
        <f t="shared" si="5"/>
        <v>0</v>
      </c>
      <c r="K50" s="44">
        <f t="shared" si="6"/>
        <v>0</v>
      </c>
      <c r="L50" s="44">
        <f t="shared" si="7"/>
        <v>0</v>
      </c>
      <c r="N50" s="89">
        <v>3431845000</v>
      </c>
      <c r="O50" s="89">
        <v>-7.6561494000000003</v>
      </c>
      <c r="P50" s="20"/>
      <c r="Q50" s="6">
        <f t="shared" si="8"/>
        <v>3.7480250000000002</v>
      </c>
      <c r="R50" s="6">
        <f t="shared" si="9"/>
        <v>-7.9645714999999999</v>
      </c>
      <c r="S50" s="44">
        <f t="shared" si="10"/>
        <v>-8.1724110000000003</v>
      </c>
      <c r="T50" s="44">
        <f t="shared" si="11"/>
        <v>-8.4759665000000002</v>
      </c>
      <c r="U50" s="44">
        <f t="shared" si="12"/>
        <v>-8.9472159999999992</v>
      </c>
      <c r="V50" s="44">
        <f t="shared" si="13"/>
        <v>0</v>
      </c>
      <c r="W50" s="44">
        <f t="shared" si="14"/>
        <v>0</v>
      </c>
      <c r="X50" s="44">
        <f t="shared" si="15"/>
        <v>0</v>
      </c>
      <c r="Y50" s="20"/>
    </row>
    <row r="51" spans="2:25" x14ac:dyDescent="0.25">
      <c r="B51" s="89">
        <v>3510890000</v>
      </c>
      <c r="C51" s="89">
        <v>-7.9421939999999998</v>
      </c>
      <c r="D51" s="20"/>
      <c r="E51" s="6">
        <f t="shared" si="0"/>
        <v>3.82707</v>
      </c>
      <c r="F51" s="6">
        <f t="shared" si="1"/>
        <v>-7.721622</v>
      </c>
      <c r="G51" s="44">
        <f t="shared" si="2"/>
        <v>-7.9976482000000004</v>
      </c>
      <c r="H51" s="44">
        <f t="shared" si="3"/>
        <v>-8.3251180999999992</v>
      </c>
      <c r="I51" s="44">
        <f t="shared" si="4"/>
        <v>-8.8128109000000006</v>
      </c>
      <c r="J51" s="44">
        <f t="shared" si="5"/>
        <v>0</v>
      </c>
      <c r="K51" s="44">
        <f t="shared" si="6"/>
        <v>0</v>
      </c>
      <c r="L51" s="44">
        <f t="shared" si="7"/>
        <v>0</v>
      </c>
      <c r="N51" s="89">
        <v>3510890000</v>
      </c>
      <c r="O51" s="89">
        <v>-7.7510009000000002</v>
      </c>
      <c r="P51" s="20"/>
      <c r="Q51" s="6">
        <f t="shared" si="8"/>
        <v>3.82707</v>
      </c>
      <c r="R51" s="6">
        <f t="shared" si="9"/>
        <v>-8.0338583000000003</v>
      </c>
      <c r="S51" s="44">
        <f t="shared" si="10"/>
        <v>-8.2407912999999997</v>
      </c>
      <c r="T51" s="44">
        <f t="shared" si="11"/>
        <v>-8.4979762999999995</v>
      </c>
      <c r="U51" s="44">
        <f t="shared" si="12"/>
        <v>-8.9802256000000007</v>
      </c>
      <c r="V51" s="44">
        <f t="shared" si="13"/>
        <v>0</v>
      </c>
      <c r="W51" s="44">
        <f t="shared" si="14"/>
        <v>0</v>
      </c>
      <c r="X51" s="44">
        <f t="shared" si="15"/>
        <v>0</v>
      </c>
      <c r="Y51" s="20"/>
    </row>
    <row r="52" spans="2:25" x14ac:dyDescent="0.25">
      <c r="B52" s="89">
        <v>3589935000</v>
      </c>
      <c r="C52" s="89">
        <v>-7.9922656999999999</v>
      </c>
      <c r="D52" s="20"/>
      <c r="E52" s="6">
        <f t="shared" si="0"/>
        <v>3.9061149999999998</v>
      </c>
      <c r="F52" s="6">
        <f t="shared" si="1"/>
        <v>-7.6309338000000002</v>
      </c>
      <c r="G52" s="44">
        <f t="shared" si="2"/>
        <v>-7.8779396999999998</v>
      </c>
      <c r="H52" s="44">
        <f t="shared" si="3"/>
        <v>-8.2041550000000001</v>
      </c>
      <c r="I52" s="44">
        <f t="shared" si="4"/>
        <v>-8.7260389000000007</v>
      </c>
      <c r="J52" s="44">
        <f t="shared" si="5"/>
        <v>0</v>
      </c>
      <c r="K52" s="44">
        <f t="shared" si="6"/>
        <v>0</v>
      </c>
      <c r="L52" s="44">
        <f t="shared" si="7"/>
        <v>0</v>
      </c>
      <c r="N52" s="89">
        <v>3589935000</v>
      </c>
      <c r="O52" s="89">
        <v>-7.8596354000000002</v>
      </c>
      <c r="P52" s="20"/>
      <c r="Q52" s="6">
        <f t="shared" si="8"/>
        <v>3.9061149999999998</v>
      </c>
      <c r="R52" s="6">
        <f t="shared" si="9"/>
        <v>-8.0664511000000001</v>
      </c>
      <c r="S52" s="44">
        <f t="shared" si="10"/>
        <v>-8.2522230000000008</v>
      </c>
      <c r="T52" s="44">
        <f t="shared" si="11"/>
        <v>-8.5050363999999998</v>
      </c>
      <c r="U52" s="44">
        <f t="shared" si="12"/>
        <v>-9.0023955999999998</v>
      </c>
      <c r="V52" s="44">
        <f t="shared" si="13"/>
        <v>0</v>
      </c>
      <c r="W52" s="44">
        <f t="shared" si="14"/>
        <v>0</v>
      </c>
      <c r="X52" s="44">
        <f t="shared" si="15"/>
        <v>0</v>
      </c>
      <c r="Y52" s="20"/>
    </row>
    <row r="53" spans="2:25" x14ac:dyDescent="0.25">
      <c r="B53" s="89">
        <v>3668980000</v>
      </c>
      <c r="C53" s="89">
        <v>-7.9333596000000002</v>
      </c>
      <c r="D53" s="20"/>
      <c r="E53" s="6">
        <f t="shared" si="0"/>
        <v>3.98516</v>
      </c>
      <c r="F53" s="6">
        <f t="shared" si="1"/>
        <v>-7.5593085000000002</v>
      </c>
      <c r="G53" s="44">
        <f t="shared" si="2"/>
        <v>-7.8066664000000001</v>
      </c>
      <c r="H53" s="44">
        <f t="shared" si="3"/>
        <v>-8.0983514999999997</v>
      </c>
      <c r="I53" s="44">
        <f t="shared" si="4"/>
        <v>-8.6570482000000002</v>
      </c>
      <c r="J53" s="44">
        <f t="shared" si="5"/>
        <v>0</v>
      </c>
      <c r="K53" s="44">
        <f t="shared" si="6"/>
        <v>0</v>
      </c>
      <c r="L53" s="44">
        <f t="shared" si="7"/>
        <v>0</v>
      </c>
      <c r="N53" s="89">
        <v>3668980000</v>
      </c>
      <c r="O53" s="89">
        <v>-7.9237770999999997</v>
      </c>
      <c r="P53" s="20"/>
      <c r="Q53" s="6">
        <f t="shared" si="8"/>
        <v>3.98516</v>
      </c>
      <c r="R53" s="6">
        <f t="shared" si="9"/>
        <v>-8.0702151999999998</v>
      </c>
      <c r="S53" s="44">
        <f t="shared" si="10"/>
        <v>-8.2409266999999993</v>
      </c>
      <c r="T53" s="44">
        <f t="shared" si="11"/>
        <v>-8.5067482000000005</v>
      </c>
      <c r="U53" s="44">
        <f t="shared" si="12"/>
        <v>-9.0138558999999994</v>
      </c>
      <c r="V53" s="44">
        <f t="shared" si="13"/>
        <v>0</v>
      </c>
      <c r="W53" s="44">
        <f t="shared" si="14"/>
        <v>0</v>
      </c>
      <c r="X53" s="44">
        <f t="shared" si="15"/>
        <v>0</v>
      </c>
      <c r="Y53" s="20"/>
    </row>
    <row r="54" spans="2:25" x14ac:dyDescent="0.25">
      <c r="B54" s="89">
        <v>3748025000</v>
      </c>
      <c r="C54" s="89">
        <v>-7.8503094000000004</v>
      </c>
      <c r="D54" s="20"/>
      <c r="E54" s="6">
        <f t="shared" si="0"/>
        <v>4.0642050000000003</v>
      </c>
      <c r="F54" s="6">
        <f t="shared" si="1"/>
        <v>-7.3809557000000003</v>
      </c>
      <c r="G54" s="44">
        <f t="shared" si="2"/>
        <v>-7.5867620000000002</v>
      </c>
      <c r="H54" s="44">
        <f t="shared" si="3"/>
        <v>-8.0169353000000001</v>
      </c>
      <c r="I54" s="44">
        <f t="shared" si="4"/>
        <v>-8.6130037000000002</v>
      </c>
      <c r="J54" s="44">
        <f t="shared" si="5"/>
        <v>0</v>
      </c>
      <c r="K54" s="44">
        <f t="shared" si="6"/>
        <v>0</v>
      </c>
      <c r="L54" s="44">
        <f t="shared" si="7"/>
        <v>0</v>
      </c>
      <c r="N54" s="89">
        <v>3748025000</v>
      </c>
      <c r="O54" s="89">
        <v>-7.9645714999999999</v>
      </c>
      <c r="P54" s="20"/>
      <c r="Q54" s="6">
        <f t="shared" si="8"/>
        <v>4.0642050000000003</v>
      </c>
      <c r="R54" s="6">
        <f t="shared" si="9"/>
        <v>-8.0738763999999996</v>
      </c>
      <c r="S54" s="44">
        <f t="shared" si="10"/>
        <v>-8.2181405999999999</v>
      </c>
      <c r="T54" s="44">
        <f t="shared" si="11"/>
        <v>-8.5012416999999996</v>
      </c>
      <c r="U54" s="44">
        <f t="shared" si="12"/>
        <v>-9.0095024000000006</v>
      </c>
      <c r="V54" s="44">
        <f t="shared" si="13"/>
        <v>0</v>
      </c>
      <c r="W54" s="44">
        <f t="shared" si="14"/>
        <v>0</v>
      </c>
      <c r="X54" s="44">
        <f t="shared" si="15"/>
        <v>0</v>
      </c>
      <c r="Y54" s="20"/>
    </row>
    <row r="55" spans="2:25" x14ac:dyDescent="0.25">
      <c r="B55" s="89">
        <v>3827070000</v>
      </c>
      <c r="C55" s="89">
        <v>-7.721622</v>
      </c>
      <c r="D55" s="20"/>
      <c r="E55" s="6">
        <f t="shared" si="0"/>
        <v>4.1432500000000001</v>
      </c>
      <c r="F55" s="6">
        <f t="shared" si="1"/>
        <v>-7.3386206999999999</v>
      </c>
      <c r="G55" s="44">
        <f t="shared" si="2"/>
        <v>-7.5653800999999996</v>
      </c>
      <c r="H55" s="44">
        <f t="shared" si="3"/>
        <v>-7.9766025999999997</v>
      </c>
      <c r="I55" s="44">
        <f t="shared" si="4"/>
        <v>-8.6055259999999993</v>
      </c>
      <c r="J55" s="44">
        <f t="shared" si="5"/>
        <v>0</v>
      </c>
      <c r="K55" s="44">
        <f t="shared" si="6"/>
        <v>0</v>
      </c>
      <c r="L55" s="44">
        <f t="shared" si="7"/>
        <v>0</v>
      </c>
      <c r="N55" s="89">
        <v>3827070000</v>
      </c>
      <c r="O55" s="89">
        <v>-8.0338583000000003</v>
      </c>
      <c r="P55" s="20"/>
      <c r="Q55" s="6">
        <f t="shared" si="8"/>
        <v>4.1432500000000001</v>
      </c>
      <c r="R55" s="6">
        <f t="shared" si="9"/>
        <v>-8.0683202999999999</v>
      </c>
      <c r="S55" s="44">
        <f t="shared" si="10"/>
        <v>-8.2083940999999996</v>
      </c>
      <c r="T55" s="44">
        <f t="shared" si="11"/>
        <v>-8.5072823</v>
      </c>
      <c r="U55" s="44">
        <f t="shared" si="12"/>
        <v>-9.0315093999999991</v>
      </c>
      <c r="V55" s="44">
        <f t="shared" si="13"/>
        <v>0</v>
      </c>
      <c r="W55" s="44">
        <f t="shared" si="14"/>
        <v>0</v>
      </c>
      <c r="X55" s="44">
        <f t="shared" si="15"/>
        <v>0</v>
      </c>
      <c r="Y55" s="20"/>
    </row>
    <row r="56" spans="2:25" x14ac:dyDescent="0.25">
      <c r="B56" s="89">
        <v>3906115000</v>
      </c>
      <c r="C56" s="89">
        <v>-7.6309338000000002</v>
      </c>
      <c r="E56" s="6">
        <f t="shared" si="0"/>
        <v>4.2222949999999999</v>
      </c>
      <c r="F56" s="6">
        <f t="shared" si="1"/>
        <v>-7.3674578999999998</v>
      </c>
      <c r="G56" s="44">
        <f t="shared" si="2"/>
        <v>-7.5813006999999999</v>
      </c>
      <c r="H56" s="44">
        <f t="shared" si="3"/>
        <v>-7.9578170999999998</v>
      </c>
      <c r="I56" s="44">
        <f t="shared" si="4"/>
        <v>-8.6195021000000001</v>
      </c>
      <c r="J56" s="44">
        <f t="shared" si="5"/>
        <v>0</v>
      </c>
      <c r="K56" s="44">
        <f t="shared" si="6"/>
        <v>0</v>
      </c>
      <c r="L56" s="44">
        <f t="shared" si="7"/>
        <v>0</v>
      </c>
      <c r="N56" s="89">
        <v>3906115000</v>
      </c>
      <c r="O56" s="89">
        <v>-8.0664511000000001</v>
      </c>
      <c r="Q56" s="6">
        <f t="shared" si="8"/>
        <v>4.2222949999999999</v>
      </c>
      <c r="R56" s="6">
        <f t="shared" si="9"/>
        <v>-8.1163559000000003</v>
      </c>
      <c r="S56" s="44">
        <f t="shared" si="10"/>
        <v>-8.2526244999999996</v>
      </c>
      <c r="T56" s="44">
        <f t="shared" si="11"/>
        <v>-8.5206108</v>
      </c>
      <c r="U56" s="44">
        <f t="shared" si="12"/>
        <v>-9.0854453999999993</v>
      </c>
      <c r="V56" s="44">
        <f t="shared" si="13"/>
        <v>0</v>
      </c>
      <c r="W56" s="44">
        <f t="shared" si="14"/>
        <v>0</v>
      </c>
      <c r="X56" s="44">
        <f t="shared" si="15"/>
        <v>0</v>
      </c>
    </row>
    <row r="57" spans="2:25" x14ac:dyDescent="0.25">
      <c r="B57" s="89">
        <v>3985160000</v>
      </c>
      <c r="C57" s="89">
        <v>-7.5593085000000002</v>
      </c>
      <c r="E57" s="6">
        <f t="shared" si="0"/>
        <v>4.3013399999999997</v>
      </c>
      <c r="F57" s="6">
        <f t="shared" si="1"/>
        <v>-7.4230799999999997</v>
      </c>
      <c r="G57" s="44">
        <f t="shared" si="2"/>
        <v>-7.6543416999999998</v>
      </c>
      <c r="H57" s="44">
        <f t="shared" si="3"/>
        <v>-7.9850387999999999</v>
      </c>
      <c r="I57" s="44">
        <f t="shared" si="4"/>
        <v>-8.6984738999999998</v>
      </c>
      <c r="J57" s="44">
        <f t="shared" si="5"/>
        <v>0</v>
      </c>
      <c r="K57" s="44">
        <f t="shared" si="6"/>
        <v>0</v>
      </c>
      <c r="L57" s="44">
        <f t="shared" si="7"/>
        <v>0</v>
      </c>
      <c r="N57" s="89">
        <v>3985160000</v>
      </c>
      <c r="O57" s="89">
        <v>-8.0702151999999998</v>
      </c>
      <c r="Q57" s="6">
        <f t="shared" si="8"/>
        <v>4.3013399999999997</v>
      </c>
      <c r="R57" s="6">
        <f t="shared" si="9"/>
        <v>-8.1446647999999993</v>
      </c>
      <c r="S57" s="44">
        <f t="shared" si="10"/>
        <v>-8.3026304</v>
      </c>
      <c r="T57" s="44">
        <f t="shared" si="11"/>
        <v>-8.5488443000000007</v>
      </c>
      <c r="U57" s="44">
        <f t="shared" si="12"/>
        <v>-9.1474428000000003</v>
      </c>
      <c r="V57" s="44">
        <f t="shared" si="13"/>
        <v>0</v>
      </c>
      <c r="W57" s="44">
        <f t="shared" si="14"/>
        <v>0</v>
      </c>
      <c r="X57" s="44">
        <f t="shared" si="15"/>
        <v>0</v>
      </c>
    </row>
    <row r="58" spans="2:25" x14ac:dyDescent="0.25">
      <c r="B58" s="89">
        <v>4064205000</v>
      </c>
      <c r="C58" s="89">
        <v>-7.3809557000000003</v>
      </c>
      <c r="E58" s="6">
        <f t="shared" si="0"/>
        <v>4.3803850000000004</v>
      </c>
      <c r="F58" s="6">
        <f t="shared" si="1"/>
        <v>-7.4473533999999999</v>
      </c>
      <c r="G58" s="44">
        <f t="shared" si="2"/>
        <v>-7.6764115999999998</v>
      </c>
      <c r="H58" s="44">
        <f t="shared" si="3"/>
        <v>-8.0212363999999994</v>
      </c>
      <c r="I58" s="44">
        <f t="shared" si="4"/>
        <v>-8.7779865000000008</v>
      </c>
      <c r="J58" s="44">
        <f t="shared" si="5"/>
        <v>0</v>
      </c>
      <c r="K58" s="44">
        <f t="shared" si="6"/>
        <v>0</v>
      </c>
      <c r="L58" s="44">
        <f t="shared" si="7"/>
        <v>0</v>
      </c>
      <c r="N58" s="89">
        <v>4064205000</v>
      </c>
      <c r="O58" s="89">
        <v>-8.0738763999999996</v>
      </c>
      <c r="Q58" s="6">
        <f t="shared" si="8"/>
        <v>4.3803850000000004</v>
      </c>
      <c r="R58" s="6">
        <f t="shared" si="9"/>
        <v>-8.1611060999999996</v>
      </c>
      <c r="S58" s="44">
        <f t="shared" si="10"/>
        <v>-8.3220749000000005</v>
      </c>
      <c r="T58" s="44">
        <f t="shared" si="11"/>
        <v>-8.6047343999999999</v>
      </c>
      <c r="U58" s="44">
        <f t="shared" si="12"/>
        <v>-9.2655296000000007</v>
      </c>
      <c r="V58" s="44">
        <f t="shared" si="13"/>
        <v>0</v>
      </c>
      <c r="W58" s="44">
        <f t="shared" si="14"/>
        <v>0</v>
      </c>
      <c r="X58" s="44">
        <f t="shared" si="15"/>
        <v>0</v>
      </c>
    </row>
    <row r="59" spans="2:25" x14ac:dyDescent="0.25">
      <c r="B59" s="89">
        <v>4143250000</v>
      </c>
      <c r="C59" s="89">
        <v>-7.3386206999999999</v>
      </c>
      <c r="E59" s="6">
        <f t="shared" si="0"/>
        <v>4.4594300000000002</v>
      </c>
      <c r="F59" s="6">
        <f t="shared" si="1"/>
        <v>-7.4580951000000004</v>
      </c>
      <c r="G59" s="44">
        <f t="shared" si="2"/>
        <v>-7.6673627</v>
      </c>
      <c r="H59" s="44">
        <f t="shared" si="3"/>
        <v>-8.0315142000000002</v>
      </c>
      <c r="I59" s="44">
        <f t="shared" si="4"/>
        <v>-8.8476514999999996</v>
      </c>
      <c r="J59" s="44">
        <f t="shared" si="5"/>
        <v>0</v>
      </c>
      <c r="K59" s="44">
        <f t="shared" si="6"/>
        <v>0</v>
      </c>
      <c r="L59" s="44">
        <f t="shared" si="7"/>
        <v>0</v>
      </c>
      <c r="N59" s="89">
        <v>4143250000</v>
      </c>
      <c r="O59" s="89">
        <v>-8.0683202999999999</v>
      </c>
      <c r="Q59" s="6">
        <f t="shared" si="8"/>
        <v>4.4594300000000002</v>
      </c>
      <c r="R59" s="6">
        <f t="shared" si="9"/>
        <v>-8.2296457000000007</v>
      </c>
      <c r="S59" s="44">
        <f t="shared" si="10"/>
        <v>-8.3710927999999996</v>
      </c>
      <c r="T59" s="44">
        <f t="shared" si="11"/>
        <v>-8.6655312000000002</v>
      </c>
      <c r="U59" s="44">
        <f t="shared" si="12"/>
        <v>-9.3921089000000002</v>
      </c>
      <c r="V59" s="44">
        <f t="shared" si="13"/>
        <v>0</v>
      </c>
      <c r="W59" s="44">
        <f t="shared" si="14"/>
        <v>0</v>
      </c>
      <c r="X59" s="44">
        <f t="shared" si="15"/>
        <v>0</v>
      </c>
    </row>
    <row r="60" spans="2:25" x14ac:dyDescent="0.25">
      <c r="B60" s="89">
        <v>4222295000</v>
      </c>
      <c r="C60" s="89">
        <v>-7.3674578999999998</v>
      </c>
      <c r="E60" s="6">
        <f t="shared" si="0"/>
        <v>4.538475</v>
      </c>
      <c r="F60" s="6">
        <f t="shared" si="1"/>
        <v>-7.4707460000000001</v>
      </c>
      <c r="G60" s="44">
        <f t="shared" si="2"/>
        <v>-7.6838479</v>
      </c>
      <c r="H60" s="44">
        <f t="shared" si="3"/>
        <v>-8.0301123000000008</v>
      </c>
      <c r="I60" s="44">
        <f t="shared" si="4"/>
        <v>-8.9055490000000006</v>
      </c>
      <c r="J60" s="44">
        <f t="shared" si="5"/>
        <v>0</v>
      </c>
      <c r="K60" s="44">
        <f t="shared" si="6"/>
        <v>0</v>
      </c>
      <c r="L60" s="44">
        <f t="shared" si="7"/>
        <v>0</v>
      </c>
      <c r="N60" s="89">
        <v>4222295000</v>
      </c>
      <c r="O60" s="89">
        <v>-8.1163559000000003</v>
      </c>
      <c r="Q60" s="6">
        <f t="shared" si="8"/>
        <v>4.538475</v>
      </c>
      <c r="R60" s="6">
        <f t="shared" si="9"/>
        <v>-8.2637987000000006</v>
      </c>
      <c r="S60" s="44">
        <f t="shared" si="10"/>
        <v>-8.4194489000000008</v>
      </c>
      <c r="T60" s="44">
        <f t="shared" si="11"/>
        <v>-8.7349376999999997</v>
      </c>
      <c r="U60" s="44">
        <f t="shared" si="12"/>
        <v>-9.4879847000000002</v>
      </c>
      <c r="V60" s="44">
        <f t="shared" si="13"/>
        <v>0</v>
      </c>
      <c r="W60" s="44">
        <f t="shared" si="14"/>
        <v>0</v>
      </c>
      <c r="X60" s="44">
        <f t="shared" si="15"/>
        <v>0</v>
      </c>
    </row>
    <row r="61" spans="2:25" x14ac:dyDescent="0.25">
      <c r="B61" s="89">
        <v>4301340000</v>
      </c>
      <c r="C61" s="89">
        <v>-7.4230799999999997</v>
      </c>
      <c r="E61" s="6">
        <f t="shared" si="0"/>
        <v>4.6175199999999998</v>
      </c>
      <c r="F61" s="6">
        <f t="shared" si="1"/>
        <v>-7.3805164999999997</v>
      </c>
      <c r="G61" s="44">
        <f t="shared" si="2"/>
        <v>-7.5824628000000001</v>
      </c>
      <c r="H61" s="44">
        <f t="shared" si="3"/>
        <v>-8.0020083999999994</v>
      </c>
      <c r="I61" s="44">
        <f t="shared" si="4"/>
        <v>-8.9065513999999997</v>
      </c>
      <c r="J61" s="44">
        <f t="shared" si="5"/>
        <v>0</v>
      </c>
      <c r="K61" s="44">
        <f t="shared" si="6"/>
        <v>0</v>
      </c>
      <c r="L61" s="44">
        <f t="shared" si="7"/>
        <v>0</v>
      </c>
      <c r="N61" s="89">
        <v>4301340000</v>
      </c>
      <c r="O61" s="89">
        <v>-8.1446647999999993</v>
      </c>
      <c r="Q61" s="6">
        <f t="shared" si="8"/>
        <v>4.6175199999999998</v>
      </c>
      <c r="R61" s="6">
        <f t="shared" si="9"/>
        <v>-8.2514429000000007</v>
      </c>
      <c r="S61" s="44">
        <f t="shared" si="10"/>
        <v>-8.4302606999999998</v>
      </c>
      <c r="T61" s="44">
        <f t="shared" si="11"/>
        <v>-8.8456496999999992</v>
      </c>
      <c r="U61" s="44">
        <f t="shared" si="12"/>
        <v>-9.6355685999999992</v>
      </c>
      <c r="V61" s="44">
        <f t="shared" si="13"/>
        <v>0</v>
      </c>
      <c r="W61" s="44">
        <f t="shared" si="14"/>
        <v>0</v>
      </c>
      <c r="X61" s="44">
        <f t="shared" si="15"/>
        <v>0</v>
      </c>
    </row>
    <row r="62" spans="2:25" x14ac:dyDescent="0.25">
      <c r="B62" s="89">
        <v>4380385000</v>
      </c>
      <c r="C62" s="89">
        <v>-7.4473533999999999</v>
      </c>
      <c r="E62" s="6">
        <f t="shared" si="0"/>
        <v>4.6965649999999997</v>
      </c>
      <c r="F62" s="6">
        <f t="shared" si="1"/>
        <v>-7.4283184999999996</v>
      </c>
      <c r="G62" s="44">
        <f t="shared" si="2"/>
        <v>-7.6221886000000003</v>
      </c>
      <c r="H62" s="44">
        <f t="shared" si="3"/>
        <v>-7.9845084999999996</v>
      </c>
      <c r="I62" s="44">
        <f t="shared" si="4"/>
        <v>-8.9463463000000001</v>
      </c>
      <c r="J62" s="44">
        <f t="shared" si="5"/>
        <v>0</v>
      </c>
      <c r="K62" s="44">
        <f t="shared" si="6"/>
        <v>0</v>
      </c>
      <c r="L62" s="44">
        <f t="shared" si="7"/>
        <v>0</v>
      </c>
      <c r="N62" s="89">
        <v>4380385000</v>
      </c>
      <c r="O62" s="89">
        <v>-8.1611060999999996</v>
      </c>
      <c r="Q62" s="6">
        <f t="shared" si="8"/>
        <v>4.6965649999999997</v>
      </c>
      <c r="R62" s="6">
        <f t="shared" si="9"/>
        <v>-8.3187838000000003</v>
      </c>
      <c r="S62" s="44">
        <f t="shared" si="10"/>
        <v>-8.5158547999999996</v>
      </c>
      <c r="T62" s="44">
        <f t="shared" si="11"/>
        <v>-8.9842987000000001</v>
      </c>
      <c r="U62" s="44">
        <f t="shared" si="12"/>
        <v>-9.8340320999999999</v>
      </c>
      <c r="V62" s="44">
        <f t="shared" si="13"/>
        <v>0</v>
      </c>
      <c r="W62" s="44">
        <f t="shared" si="14"/>
        <v>0</v>
      </c>
      <c r="X62" s="44">
        <f t="shared" si="15"/>
        <v>0</v>
      </c>
    </row>
    <row r="63" spans="2:25" x14ac:dyDescent="0.25">
      <c r="B63" s="89">
        <v>4459430000</v>
      </c>
      <c r="C63" s="89">
        <v>-7.4580951000000004</v>
      </c>
      <c r="E63" s="6">
        <f t="shared" si="0"/>
        <v>4.7756100000000004</v>
      </c>
      <c r="F63" s="6">
        <f t="shared" si="1"/>
        <v>-7.3976917000000002</v>
      </c>
      <c r="G63" s="44">
        <f t="shared" si="2"/>
        <v>-7.5722218000000003</v>
      </c>
      <c r="H63" s="44">
        <f t="shared" si="3"/>
        <v>-7.9833740999999998</v>
      </c>
      <c r="I63" s="44">
        <f t="shared" si="4"/>
        <v>-9.0410309000000009</v>
      </c>
      <c r="J63" s="44">
        <f t="shared" si="5"/>
        <v>0</v>
      </c>
      <c r="K63" s="44">
        <f t="shared" si="6"/>
        <v>0</v>
      </c>
      <c r="L63" s="44">
        <f t="shared" si="7"/>
        <v>0</v>
      </c>
      <c r="N63" s="89">
        <v>4459430000</v>
      </c>
      <c r="O63" s="89">
        <v>-8.2296457000000007</v>
      </c>
      <c r="Q63" s="6">
        <f t="shared" si="8"/>
        <v>4.7756100000000004</v>
      </c>
      <c r="R63" s="6">
        <f t="shared" si="9"/>
        <v>-8.3984422999999992</v>
      </c>
      <c r="S63" s="44">
        <f t="shared" si="10"/>
        <v>-8.6561707999999999</v>
      </c>
      <c r="T63" s="44">
        <f t="shared" si="11"/>
        <v>-9.1206616999999994</v>
      </c>
      <c r="U63" s="44">
        <f t="shared" si="12"/>
        <v>-9.9806241999999994</v>
      </c>
      <c r="V63" s="44">
        <f t="shared" si="13"/>
        <v>0</v>
      </c>
      <c r="W63" s="44">
        <f t="shared" si="14"/>
        <v>0</v>
      </c>
      <c r="X63" s="44">
        <f t="shared" si="15"/>
        <v>0</v>
      </c>
    </row>
    <row r="64" spans="2:25" x14ac:dyDescent="0.25">
      <c r="B64" s="89">
        <v>4538475000</v>
      </c>
      <c r="C64" s="89">
        <v>-7.4707460000000001</v>
      </c>
      <c r="E64" s="6">
        <f t="shared" si="0"/>
        <v>4.8546550000000002</v>
      </c>
      <c r="F64" s="6">
        <f t="shared" si="1"/>
        <v>-7.4169802999999996</v>
      </c>
      <c r="G64" s="44">
        <f t="shared" si="2"/>
        <v>-7.5706053000000004</v>
      </c>
      <c r="H64" s="44">
        <f t="shared" si="3"/>
        <v>-8.0236596999999996</v>
      </c>
      <c r="I64" s="44">
        <f t="shared" si="4"/>
        <v>-9.1471623999999991</v>
      </c>
      <c r="J64" s="44">
        <f t="shared" si="5"/>
        <v>0</v>
      </c>
      <c r="K64" s="44">
        <f t="shared" si="6"/>
        <v>0</v>
      </c>
      <c r="L64" s="44">
        <f t="shared" si="7"/>
        <v>0</v>
      </c>
      <c r="N64" s="89">
        <v>4538475000</v>
      </c>
      <c r="O64" s="89">
        <v>-8.2637987000000006</v>
      </c>
      <c r="Q64" s="6">
        <f t="shared" si="8"/>
        <v>4.8546550000000002</v>
      </c>
      <c r="R64" s="6">
        <f t="shared" si="9"/>
        <v>-8.4666233000000002</v>
      </c>
      <c r="S64" s="44">
        <f t="shared" si="10"/>
        <v>-8.7611445999999997</v>
      </c>
      <c r="T64" s="44">
        <f t="shared" si="11"/>
        <v>-9.2777414</v>
      </c>
      <c r="U64" s="44">
        <f t="shared" si="12"/>
        <v>-10.138904999999999</v>
      </c>
      <c r="V64" s="44">
        <f t="shared" si="13"/>
        <v>0</v>
      </c>
      <c r="W64" s="44">
        <f t="shared" si="14"/>
        <v>0</v>
      </c>
      <c r="X64" s="44">
        <f t="shared" si="15"/>
        <v>0</v>
      </c>
    </row>
    <row r="65" spans="2:24" x14ac:dyDescent="0.25">
      <c r="B65" s="89">
        <v>4617520000</v>
      </c>
      <c r="C65" s="89">
        <v>-7.3805164999999997</v>
      </c>
      <c r="E65" s="6">
        <f t="shared" si="0"/>
        <v>4.9337</v>
      </c>
      <c r="F65" s="6">
        <f t="shared" si="1"/>
        <v>-7.4380306999999997</v>
      </c>
      <c r="G65" s="44">
        <f t="shared" si="2"/>
        <v>-7.6019521000000001</v>
      </c>
      <c r="H65" s="44">
        <f t="shared" si="3"/>
        <v>-8.0583314999999995</v>
      </c>
      <c r="I65" s="44">
        <f t="shared" si="4"/>
        <v>-9.2420168</v>
      </c>
      <c r="J65" s="44">
        <f t="shared" si="5"/>
        <v>0</v>
      </c>
      <c r="K65" s="44">
        <f t="shared" si="6"/>
        <v>0</v>
      </c>
      <c r="L65" s="44">
        <f t="shared" si="7"/>
        <v>0</v>
      </c>
      <c r="N65" s="89">
        <v>4617520000</v>
      </c>
      <c r="O65" s="89">
        <v>-8.2514429000000007</v>
      </c>
      <c r="Q65" s="6">
        <f t="shared" si="8"/>
        <v>4.9337</v>
      </c>
      <c r="R65" s="6">
        <f t="shared" si="9"/>
        <v>-8.6131782999999995</v>
      </c>
      <c r="S65" s="44">
        <f t="shared" si="10"/>
        <v>-8.9199076000000002</v>
      </c>
      <c r="T65" s="44">
        <f t="shared" si="11"/>
        <v>-9.4293241999999999</v>
      </c>
      <c r="U65" s="44">
        <f t="shared" si="12"/>
        <v>-10.315300000000001</v>
      </c>
      <c r="V65" s="44">
        <f t="shared" si="13"/>
        <v>0</v>
      </c>
      <c r="W65" s="44">
        <f t="shared" si="14"/>
        <v>0</v>
      </c>
      <c r="X65" s="44">
        <f t="shared" si="15"/>
        <v>0</v>
      </c>
    </row>
    <row r="66" spans="2:24" x14ac:dyDescent="0.25">
      <c r="B66" s="89">
        <v>4696565000</v>
      </c>
      <c r="C66" s="89">
        <v>-7.4283184999999996</v>
      </c>
      <c r="E66" s="6">
        <f t="shared" si="0"/>
        <v>5.0127449999999998</v>
      </c>
      <c r="F66" s="6">
        <f t="shared" si="1"/>
        <v>-7.5072026000000003</v>
      </c>
      <c r="G66" s="44">
        <f t="shared" si="2"/>
        <v>-7.6801934000000003</v>
      </c>
      <c r="H66" s="44">
        <f t="shared" si="3"/>
        <v>-8.1156731000000004</v>
      </c>
      <c r="I66" s="44">
        <f t="shared" si="4"/>
        <v>-9.3934783999999993</v>
      </c>
      <c r="J66" s="44">
        <f t="shared" si="5"/>
        <v>0</v>
      </c>
      <c r="K66" s="44">
        <f t="shared" si="6"/>
        <v>0</v>
      </c>
      <c r="L66" s="44">
        <f t="shared" si="7"/>
        <v>0</v>
      </c>
      <c r="N66" s="89">
        <v>4696565000</v>
      </c>
      <c r="O66" s="89">
        <v>-8.3187838000000003</v>
      </c>
      <c r="Q66" s="6">
        <f t="shared" si="8"/>
        <v>5.0127449999999998</v>
      </c>
      <c r="R66" s="6">
        <f t="shared" si="9"/>
        <v>-8.7783078999999997</v>
      </c>
      <c r="S66" s="44">
        <f t="shared" si="10"/>
        <v>-9.0915432000000003</v>
      </c>
      <c r="T66" s="44">
        <f t="shared" si="11"/>
        <v>-9.5140008999999992</v>
      </c>
      <c r="U66" s="44">
        <f t="shared" si="12"/>
        <v>-10.41221</v>
      </c>
      <c r="V66" s="44">
        <f t="shared" si="13"/>
        <v>0</v>
      </c>
      <c r="W66" s="44">
        <f t="shared" si="14"/>
        <v>0</v>
      </c>
      <c r="X66" s="44">
        <f t="shared" si="15"/>
        <v>0</v>
      </c>
    </row>
    <row r="67" spans="2:24" x14ac:dyDescent="0.25">
      <c r="B67" s="89">
        <v>4775610000</v>
      </c>
      <c r="C67" s="89">
        <v>-7.3976917000000002</v>
      </c>
      <c r="E67" s="6">
        <f t="shared" si="0"/>
        <v>5.0917899999999996</v>
      </c>
      <c r="F67" s="6">
        <f t="shared" si="1"/>
        <v>-7.5072884999999996</v>
      </c>
      <c r="G67" s="44">
        <f t="shared" si="2"/>
        <v>-7.6956701000000001</v>
      </c>
      <c r="H67" s="44">
        <f t="shared" si="3"/>
        <v>-8.2089356999999996</v>
      </c>
      <c r="I67" s="44">
        <f t="shared" si="4"/>
        <v>-9.5894355999999998</v>
      </c>
      <c r="J67" s="44">
        <f t="shared" si="5"/>
        <v>0</v>
      </c>
      <c r="K67" s="44">
        <f t="shared" si="6"/>
        <v>0</v>
      </c>
      <c r="L67" s="44">
        <f t="shared" si="7"/>
        <v>0</v>
      </c>
      <c r="N67" s="89">
        <v>4775610000</v>
      </c>
      <c r="O67" s="89">
        <v>-8.3984422999999992</v>
      </c>
      <c r="Q67" s="6">
        <f t="shared" si="8"/>
        <v>5.0917899999999996</v>
      </c>
      <c r="R67" s="6">
        <f t="shared" si="9"/>
        <v>-8.7961798000000009</v>
      </c>
      <c r="S67" s="44">
        <f t="shared" si="10"/>
        <v>-9.1353188000000003</v>
      </c>
      <c r="T67" s="44">
        <f t="shared" si="11"/>
        <v>-9.559742</v>
      </c>
      <c r="U67" s="44">
        <f t="shared" si="12"/>
        <v>-10.473004</v>
      </c>
      <c r="V67" s="44">
        <f t="shared" si="13"/>
        <v>0</v>
      </c>
      <c r="W67" s="44">
        <f t="shared" si="14"/>
        <v>0</v>
      </c>
      <c r="X67" s="44">
        <f t="shared" si="15"/>
        <v>0</v>
      </c>
    </row>
    <row r="68" spans="2:24" x14ac:dyDescent="0.25">
      <c r="B68" s="89">
        <v>4854655000</v>
      </c>
      <c r="C68" s="89">
        <v>-7.4169802999999996</v>
      </c>
      <c r="E68" s="6">
        <f t="shared" si="0"/>
        <v>5.1708350000000003</v>
      </c>
      <c r="F68" s="6">
        <f t="shared" si="1"/>
        <v>-7.5080881000000002</v>
      </c>
      <c r="G68" s="44">
        <f t="shared" si="2"/>
        <v>-7.6925739999999996</v>
      </c>
      <c r="H68" s="44">
        <f t="shared" si="3"/>
        <v>-8.3047333000000005</v>
      </c>
      <c r="I68" s="44">
        <f t="shared" si="4"/>
        <v>-9.8095502999999997</v>
      </c>
      <c r="J68" s="44">
        <f t="shared" si="5"/>
        <v>0</v>
      </c>
      <c r="K68" s="44">
        <f t="shared" si="6"/>
        <v>0</v>
      </c>
      <c r="L68" s="44">
        <f t="shared" si="7"/>
        <v>0</v>
      </c>
      <c r="N68" s="89">
        <v>4854655000</v>
      </c>
      <c r="O68" s="89">
        <v>-8.4666233000000002</v>
      </c>
      <c r="Q68" s="6">
        <f t="shared" si="8"/>
        <v>5.1708350000000003</v>
      </c>
      <c r="R68" s="6">
        <f t="shared" si="9"/>
        <v>-8.7216024000000001</v>
      </c>
      <c r="S68" s="44">
        <f t="shared" si="10"/>
        <v>-9.0142994000000005</v>
      </c>
      <c r="T68" s="44">
        <f t="shared" si="11"/>
        <v>-9.5489329999999999</v>
      </c>
      <c r="U68" s="44">
        <f t="shared" si="12"/>
        <v>-10.487935999999999</v>
      </c>
      <c r="V68" s="44">
        <f t="shared" si="13"/>
        <v>0</v>
      </c>
      <c r="W68" s="44">
        <f t="shared" si="14"/>
        <v>0</v>
      </c>
      <c r="X68" s="44">
        <f t="shared" si="15"/>
        <v>0</v>
      </c>
    </row>
    <row r="69" spans="2:24" x14ac:dyDescent="0.25">
      <c r="B69" s="89">
        <v>4933700000</v>
      </c>
      <c r="C69" s="89">
        <v>-7.4380306999999997</v>
      </c>
      <c r="E69" s="6">
        <f t="shared" ref="E69:E132" si="16">B73/1000000000</f>
        <v>5.2498800000000001</v>
      </c>
      <c r="F69" s="6">
        <f t="shared" ref="F69:F132" si="17">C73</f>
        <v>-7.5672617000000004</v>
      </c>
      <c r="G69" s="44">
        <f t="shared" ref="G69:G132" si="18">C279</f>
        <v>-7.8170394999999999</v>
      </c>
      <c r="H69" s="44">
        <f t="shared" ref="H69:H132" si="19">C485</f>
        <v>-8.4085444999999996</v>
      </c>
      <c r="I69" s="44">
        <f t="shared" ref="I69:I132" si="20">C691</f>
        <v>-10.090109999999999</v>
      </c>
      <c r="J69" s="44">
        <f t="shared" ref="J69:J132" si="21">C897</f>
        <v>0</v>
      </c>
      <c r="K69" s="44">
        <f t="shared" ref="K69:K132" si="22">C1103</f>
        <v>0</v>
      </c>
      <c r="L69" s="44">
        <f t="shared" si="7"/>
        <v>0</v>
      </c>
      <c r="N69" s="89">
        <v>4933700000</v>
      </c>
      <c r="O69" s="89">
        <v>-8.6131782999999995</v>
      </c>
      <c r="Q69" s="6">
        <f t="shared" si="8"/>
        <v>5.2498800000000001</v>
      </c>
      <c r="R69" s="6">
        <f t="shared" si="9"/>
        <v>-8.7573547000000005</v>
      </c>
      <c r="S69" s="44">
        <f t="shared" si="10"/>
        <v>-9.0144929999999999</v>
      </c>
      <c r="T69" s="44">
        <f t="shared" si="11"/>
        <v>-9.4962721000000005</v>
      </c>
      <c r="U69" s="44">
        <f t="shared" si="12"/>
        <v>-10.446388000000001</v>
      </c>
      <c r="V69" s="44">
        <f t="shared" si="13"/>
        <v>0</v>
      </c>
      <c r="W69" s="44">
        <f t="shared" si="14"/>
        <v>0</v>
      </c>
      <c r="X69" s="44">
        <f t="shared" si="15"/>
        <v>0</v>
      </c>
    </row>
    <row r="70" spans="2:24" x14ac:dyDescent="0.25">
      <c r="B70" s="89">
        <v>5012745000</v>
      </c>
      <c r="C70" s="89">
        <v>-7.5072026000000003</v>
      </c>
      <c r="E70" s="6">
        <f t="shared" si="16"/>
        <v>5.3289249999999999</v>
      </c>
      <c r="F70" s="6">
        <f t="shared" si="17"/>
        <v>-7.5373678000000002</v>
      </c>
      <c r="G70" s="44">
        <f t="shared" si="18"/>
        <v>-7.8377767</v>
      </c>
      <c r="H70" s="44">
        <f t="shared" si="19"/>
        <v>-8.5412312000000004</v>
      </c>
      <c r="I70" s="44">
        <f t="shared" si="20"/>
        <v>-10.382937</v>
      </c>
      <c r="J70" s="44">
        <f t="shared" si="21"/>
        <v>0</v>
      </c>
      <c r="K70" s="44">
        <f t="shared" si="22"/>
        <v>0</v>
      </c>
      <c r="L70" s="44">
        <f t="shared" ref="L70:L133" si="23">C1310</f>
        <v>0</v>
      </c>
      <c r="N70" s="89">
        <v>5012745000</v>
      </c>
      <c r="O70" s="89">
        <v>-8.7783078999999997</v>
      </c>
      <c r="Q70" s="6">
        <f t="shared" ref="Q70:Q133" si="24">N74/1000000000</f>
        <v>5.3289249999999999</v>
      </c>
      <c r="R70" s="6">
        <f t="shared" ref="R70:R133" si="25">O74</f>
        <v>-8.7495326999999996</v>
      </c>
      <c r="S70" s="44">
        <f t="shared" ref="S70:S133" si="26">O280</f>
        <v>-8.9495926000000008</v>
      </c>
      <c r="T70" s="44">
        <f t="shared" ref="T70:T133" si="27">O486</f>
        <v>-9.4514294000000003</v>
      </c>
      <c r="U70" s="44">
        <f t="shared" ref="U70:U133" si="28">O692</f>
        <v>-10.402262</v>
      </c>
      <c r="V70" s="44">
        <f t="shared" ref="V70:V133" si="29">O898</f>
        <v>0</v>
      </c>
      <c r="W70" s="44">
        <f t="shared" ref="W70:W133" si="30">O1104</f>
        <v>0</v>
      </c>
      <c r="X70" s="44">
        <f t="shared" ref="X70:X133" si="31">O1310</f>
        <v>0</v>
      </c>
    </row>
    <row r="71" spans="2:24" x14ac:dyDescent="0.25">
      <c r="B71" s="89">
        <v>5091790000</v>
      </c>
      <c r="C71" s="89">
        <v>-7.5072884999999996</v>
      </c>
      <c r="E71" s="6">
        <f t="shared" si="16"/>
        <v>5.4079699999999997</v>
      </c>
      <c r="F71" s="6">
        <f t="shared" si="17"/>
        <v>-7.5295911000000002</v>
      </c>
      <c r="G71" s="44">
        <f t="shared" si="18"/>
        <v>-7.8806776999999997</v>
      </c>
      <c r="H71" s="44">
        <f t="shared" si="19"/>
        <v>-8.6951923000000004</v>
      </c>
      <c r="I71" s="44">
        <f t="shared" si="20"/>
        <v>-10.659964</v>
      </c>
      <c r="J71" s="44">
        <f t="shared" si="21"/>
        <v>0</v>
      </c>
      <c r="K71" s="44">
        <f t="shared" si="22"/>
        <v>0</v>
      </c>
      <c r="L71" s="44">
        <f t="shared" si="23"/>
        <v>0</v>
      </c>
      <c r="N71" s="89">
        <v>5091790000</v>
      </c>
      <c r="O71" s="89">
        <v>-8.7961798000000009</v>
      </c>
      <c r="Q71" s="6">
        <f t="shared" si="24"/>
        <v>5.4079699999999997</v>
      </c>
      <c r="R71" s="6">
        <f t="shared" si="25"/>
        <v>-8.8057127000000008</v>
      </c>
      <c r="S71" s="44">
        <f t="shared" si="26"/>
        <v>-8.9855747000000008</v>
      </c>
      <c r="T71" s="44">
        <f t="shared" si="27"/>
        <v>-9.4530401000000008</v>
      </c>
      <c r="U71" s="44">
        <f t="shared" si="28"/>
        <v>-10.433736</v>
      </c>
      <c r="V71" s="44">
        <f t="shared" si="29"/>
        <v>0</v>
      </c>
      <c r="W71" s="44">
        <f t="shared" si="30"/>
        <v>0</v>
      </c>
      <c r="X71" s="44">
        <f t="shared" si="31"/>
        <v>0</v>
      </c>
    </row>
    <row r="72" spans="2:24" x14ac:dyDescent="0.25">
      <c r="B72" s="89">
        <v>5170835000</v>
      </c>
      <c r="C72" s="89">
        <v>-7.5080881000000002</v>
      </c>
      <c r="E72" s="6">
        <f t="shared" si="16"/>
        <v>5.4870150000000004</v>
      </c>
      <c r="F72" s="6">
        <f t="shared" si="17"/>
        <v>-7.6157484000000002</v>
      </c>
      <c r="G72" s="44">
        <f t="shared" si="18"/>
        <v>-7.9903988999999997</v>
      </c>
      <c r="H72" s="44">
        <f t="shared" si="19"/>
        <v>-8.8564596000000009</v>
      </c>
      <c r="I72" s="44">
        <f t="shared" si="20"/>
        <v>-10.959993000000001</v>
      </c>
      <c r="J72" s="44">
        <f t="shared" si="21"/>
        <v>0</v>
      </c>
      <c r="K72" s="44">
        <f t="shared" si="22"/>
        <v>0</v>
      </c>
      <c r="L72" s="44">
        <f t="shared" si="23"/>
        <v>0</v>
      </c>
      <c r="N72" s="89">
        <v>5170835000</v>
      </c>
      <c r="O72" s="89">
        <v>-8.7216024000000001</v>
      </c>
      <c r="Q72" s="6">
        <f t="shared" si="24"/>
        <v>5.4870150000000004</v>
      </c>
      <c r="R72" s="6">
        <f t="shared" si="25"/>
        <v>-8.9162245000000002</v>
      </c>
      <c r="S72" s="44">
        <f t="shared" si="26"/>
        <v>-9.0996264999999994</v>
      </c>
      <c r="T72" s="44">
        <f t="shared" si="27"/>
        <v>-9.4793614999999996</v>
      </c>
      <c r="U72" s="44">
        <f t="shared" si="28"/>
        <v>-10.49808</v>
      </c>
      <c r="V72" s="44">
        <f t="shared" si="29"/>
        <v>0</v>
      </c>
      <c r="W72" s="44">
        <f t="shared" si="30"/>
        <v>0</v>
      </c>
      <c r="X72" s="44">
        <f t="shared" si="31"/>
        <v>0</v>
      </c>
    </row>
    <row r="73" spans="2:24" x14ac:dyDescent="0.25">
      <c r="B73" s="89">
        <v>5249880000</v>
      </c>
      <c r="C73" s="89">
        <v>-7.5672617000000004</v>
      </c>
      <c r="E73" s="6">
        <f t="shared" si="16"/>
        <v>5.5660600000000002</v>
      </c>
      <c r="F73" s="6">
        <f t="shared" si="17"/>
        <v>-7.6775365000000004</v>
      </c>
      <c r="G73" s="44">
        <f t="shared" si="18"/>
        <v>-8.1064348000000006</v>
      </c>
      <c r="H73" s="44">
        <f t="shared" si="19"/>
        <v>-9.0167265000000008</v>
      </c>
      <c r="I73" s="44">
        <f t="shared" si="20"/>
        <v>-11.223119000000001</v>
      </c>
      <c r="J73" s="44">
        <f t="shared" si="21"/>
        <v>0</v>
      </c>
      <c r="K73" s="44">
        <f t="shared" si="22"/>
        <v>0</v>
      </c>
      <c r="L73" s="44">
        <f t="shared" si="23"/>
        <v>0</v>
      </c>
      <c r="N73" s="89">
        <v>5249880000</v>
      </c>
      <c r="O73" s="89">
        <v>-8.7573547000000005</v>
      </c>
      <c r="Q73" s="6">
        <f t="shared" si="24"/>
        <v>5.5660600000000002</v>
      </c>
      <c r="R73" s="6">
        <f t="shared" si="25"/>
        <v>-8.9757470999999995</v>
      </c>
      <c r="S73" s="44">
        <f t="shared" si="26"/>
        <v>-9.1680965000000008</v>
      </c>
      <c r="T73" s="44">
        <f t="shared" si="27"/>
        <v>-9.5416936999999997</v>
      </c>
      <c r="U73" s="44">
        <f t="shared" si="28"/>
        <v>-10.586097000000001</v>
      </c>
      <c r="V73" s="44">
        <f t="shared" si="29"/>
        <v>0</v>
      </c>
      <c r="W73" s="44">
        <f t="shared" si="30"/>
        <v>0</v>
      </c>
      <c r="X73" s="44">
        <f t="shared" si="31"/>
        <v>0</v>
      </c>
    </row>
    <row r="74" spans="2:24" x14ac:dyDescent="0.25">
      <c r="B74" s="89">
        <v>5328925000</v>
      </c>
      <c r="C74" s="89">
        <v>-7.5373678000000002</v>
      </c>
      <c r="E74" s="6">
        <f t="shared" si="16"/>
        <v>5.645105</v>
      </c>
      <c r="F74" s="6">
        <f t="shared" si="17"/>
        <v>-7.7672762999999998</v>
      </c>
      <c r="G74" s="44">
        <f t="shared" si="18"/>
        <v>-8.2609586999999998</v>
      </c>
      <c r="H74" s="44">
        <f t="shared" si="19"/>
        <v>-9.1351738000000005</v>
      </c>
      <c r="I74" s="44">
        <f t="shared" si="20"/>
        <v>-11.317717999999999</v>
      </c>
      <c r="J74" s="44">
        <f t="shared" si="21"/>
        <v>0</v>
      </c>
      <c r="K74" s="44">
        <f t="shared" si="22"/>
        <v>0</v>
      </c>
      <c r="L74" s="44">
        <f t="shared" si="23"/>
        <v>0</v>
      </c>
      <c r="N74" s="89">
        <v>5328925000</v>
      </c>
      <c r="O74" s="89">
        <v>-8.7495326999999996</v>
      </c>
      <c r="Q74" s="6">
        <f t="shared" si="24"/>
        <v>5.645105</v>
      </c>
      <c r="R74" s="6">
        <f t="shared" si="25"/>
        <v>-9.0475569</v>
      </c>
      <c r="S74" s="44">
        <f t="shared" si="26"/>
        <v>-9.2492198999999999</v>
      </c>
      <c r="T74" s="44">
        <f t="shared" si="27"/>
        <v>-9.6412925999999999</v>
      </c>
      <c r="U74" s="44">
        <f t="shared" si="28"/>
        <v>-10.759399999999999</v>
      </c>
      <c r="V74" s="44">
        <f t="shared" si="29"/>
        <v>0</v>
      </c>
      <c r="W74" s="44">
        <f t="shared" si="30"/>
        <v>0</v>
      </c>
      <c r="X74" s="44">
        <f t="shared" si="31"/>
        <v>0</v>
      </c>
    </row>
    <row r="75" spans="2:24" x14ac:dyDescent="0.25">
      <c r="B75" s="89">
        <v>5407970000</v>
      </c>
      <c r="C75" s="89">
        <v>-7.5295911000000002</v>
      </c>
      <c r="E75" s="6">
        <f t="shared" si="16"/>
        <v>5.7241499999999998</v>
      </c>
      <c r="F75" s="6">
        <f t="shared" si="17"/>
        <v>-7.8315128999999999</v>
      </c>
      <c r="G75" s="44">
        <f t="shared" si="18"/>
        <v>-8.3596439</v>
      </c>
      <c r="H75" s="44">
        <f t="shared" si="19"/>
        <v>-9.2466898000000004</v>
      </c>
      <c r="I75" s="44">
        <f t="shared" si="20"/>
        <v>-11.465538</v>
      </c>
      <c r="J75" s="44">
        <f t="shared" si="21"/>
        <v>0</v>
      </c>
      <c r="K75" s="44">
        <f t="shared" si="22"/>
        <v>0</v>
      </c>
      <c r="L75" s="44">
        <f t="shared" si="23"/>
        <v>0</v>
      </c>
      <c r="N75" s="89">
        <v>5407970000</v>
      </c>
      <c r="O75" s="89">
        <v>-8.8057127000000008</v>
      </c>
      <c r="Q75" s="6">
        <f t="shared" si="24"/>
        <v>5.7241499999999998</v>
      </c>
      <c r="R75" s="6">
        <f t="shared" si="25"/>
        <v>-9.0999564999999993</v>
      </c>
      <c r="S75" s="44">
        <f t="shared" si="26"/>
        <v>-9.2835836</v>
      </c>
      <c r="T75" s="44">
        <f t="shared" si="27"/>
        <v>-9.7447900999999995</v>
      </c>
      <c r="U75" s="44">
        <f t="shared" si="28"/>
        <v>-10.945855999999999</v>
      </c>
      <c r="V75" s="44">
        <f t="shared" si="29"/>
        <v>0</v>
      </c>
      <c r="W75" s="44">
        <f t="shared" si="30"/>
        <v>0</v>
      </c>
      <c r="X75" s="44">
        <f t="shared" si="31"/>
        <v>0</v>
      </c>
    </row>
    <row r="76" spans="2:24" x14ac:dyDescent="0.25">
      <c r="B76" s="89">
        <v>5487015000</v>
      </c>
      <c r="C76" s="89">
        <v>-7.6157484000000002</v>
      </c>
      <c r="E76" s="6">
        <f t="shared" si="16"/>
        <v>5.8031949999999997</v>
      </c>
      <c r="F76" s="6">
        <f t="shared" si="17"/>
        <v>-7.8956894999999996</v>
      </c>
      <c r="G76" s="44">
        <f t="shared" si="18"/>
        <v>-8.3772897999999998</v>
      </c>
      <c r="H76" s="44">
        <f t="shared" si="19"/>
        <v>-9.3379469000000004</v>
      </c>
      <c r="I76" s="44">
        <f t="shared" si="20"/>
        <v>-11.600863</v>
      </c>
      <c r="J76" s="44">
        <f t="shared" si="21"/>
        <v>0</v>
      </c>
      <c r="K76" s="44">
        <f t="shared" si="22"/>
        <v>0</v>
      </c>
      <c r="L76" s="44">
        <f t="shared" si="23"/>
        <v>0</v>
      </c>
      <c r="N76" s="89">
        <v>5487015000</v>
      </c>
      <c r="O76" s="89">
        <v>-8.9162245000000002</v>
      </c>
      <c r="Q76" s="6">
        <f t="shared" si="24"/>
        <v>5.8031949999999997</v>
      </c>
      <c r="R76" s="6">
        <f t="shared" si="25"/>
        <v>-9.1825761999999997</v>
      </c>
      <c r="S76" s="44">
        <f t="shared" si="26"/>
        <v>-9.3801117000000005</v>
      </c>
      <c r="T76" s="44">
        <f t="shared" si="27"/>
        <v>-9.8470230000000001</v>
      </c>
      <c r="U76" s="44">
        <f t="shared" si="28"/>
        <v>-11.060606999999999</v>
      </c>
      <c r="V76" s="44">
        <f t="shared" si="29"/>
        <v>0</v>
      </c>
      <c r="W76" s="44">
        <f t="shared" si="30"/>
        <v>0</v>
      </c>
      <c r="X76" s="44">
        <f t="shared" si="31"/>
        <v>0</v>
      </c>
    </row>
    <row r="77" spans="2:24" x14ac:dyDescent="0.25">
      <c r="B77" s="89">
        <v>5566060000</v>
      </c>
      <c r="C77" s="89">
        <v>-7.6775365000000004</v>
      </c>
      <c r="E77" s="6">
        <f t="shared" si="16"/>
        <v>5.8822400000000004</v>
      </c>
      <c r="F77" s="6">
        <f t="shared" si="17"/>
        <v>-7.9285731000000004</v>
      </c>
      <c r="G77" s="44">
        <f t="shared" si="18"/>
        <v>-8.4173231000000008</v>
      </c>
      <c r="H77" s="44">
        <f t="shared" si="19"/>
        <v>-9.3647442000000005</v>
      </c>
      <c r="I77" s="44">
        <f t="shared" si="20"/>
        <v>-11.548306999999999</v>
      </c>
      <c r="J77" s="44">
        <f t="shared" si="21"/>
        <v>0</v>
      </c>
      <c r="K77" s="44">
        <f t="shared" si="22"/>
        <v>0</v>
      </c>
      <c r="L77" s="44">
        <f t="shared" si="23"/>
        <v>0</v>
      </c>
      <c r="N77" s="89">
        <v>5566060000</v>
      </c>
      <c r="O77" s="89">
        <v>-8.9757470999999995</v>
      </c>
      <c r="Q77" s="6">
        <f t="shared" si="24"/>
        <v>5.8822400000000004</v>
      </c>
      <c r="R77" s="6">
        <f t="shared" si="25"/>
        <v>-9.2231617000000004</v>
      </c>
      <c r="S77" s="44">
        <f t="shared" si="26"/>
        <v>-9.4267711999999992</v>
      </c>
      <c r="T77" s="44">
        <f t="shared" si="27"/>
        <v>-9.9730272000000006</v>
      </c>
      <c r="U77" s="44">
        <f t="shared" si="28"/>
        <v>-11.17271</v>
      </c>
      <c r="V77" s="44">
        <f t="shared" si="29"/>
        <v>0</v>
      </c>
      <c r="W77" s="44">
        <f t="shared" si="30"/>
        <v>0</v>
      </c>
      <c r="X77" s="44">
        <f t="shared" si="31"/>
        <v>0</v>
      </c>
    </row>
    <row r="78" spans="2:24" x14ac:dyDescent="0.25">
      <c r="B78" s="89">
        <v>5645105000</v>
      </c>
      <c r="C78" s="89">
        <v>-7.7672762999999998</v>
      </c>
      <c r="E78" s="6">
        <f t="shared" si="16"/>
        <v>5.9612850000000002</v>
      </c>
      <c r="F78" s="6">
        <f t="shared" si="17"/>
        <v>-7.9628696000000003</v>
      </c>
      <c r="G78" s="44">
        <f t="shared" si="18"/>
        <v>-8.4441518999999996</v>
      </c>
      <c r="H78" s="44">
        <f t="shared" si="19"/>
        <v>-9.4347124000000004</v>
      </c>
      <c r="I78" s="44">
        <f t="shared" si="20"/>
        <v>-11.76239</v>
      </c>
      <c r="J78" s="44">
        <f t="shared" si="21"/>
        <v>0</v>
      </c>
      <c r="K78" s="44">
        <f t="shared" si="22"/>
        <v>0</v>
      </c>
      <c r="L78" s="44">
        <f t="shared" si="23"/>
        <v>0</v>
      </c>
      <c r="N78" s="89">
        <v>5645105000</v>
      </c>
      <c r="O78" s="89">
        <v>-9.0475569</v>
      </c>
      <c r="Q78" s="6">
        <f t="shared" si="24"/>
        <v>5.9612850000000002</v>
      </c>
      <c r="R78" s="6">
        <f t="shared" si="25"/>
        <v>-9.2643012999999996</v>
      </c>
      <c r="S78" s="44">
        <f t="shared" si="26"/>
        <v>-9.4795712999999999</v>
      </c>
      <c r="T78" s="44">
        <f t="shared" si="27"/>
        <v>-10.115748999999999</v>
      </c>
      <c r="U78" s="44">
        <f t="shared" si="28"/>
        <v>-11.318775</v>
      </c>
      <c r="V78" s="44">
        <f t="shared" si="29"/>
        <v>0</v>
      </c>
      <c r="W78" s="44">
        <f t="shared" si="30"/>
        <v>0</v>
      </c>
      <c r="X78" s="44">
        <f t="shared" si="31"/>
        <v>0</v>
      </c>
    </row>
    <row r="79" spans="2:24" x14ac:dyDescent="0.25">
      <c r="B79" s="89">
        <v>5724150000</v>
      </c>
      <c r="C79" s="89">
        <v>-7.8315128999999999</v>
      </c>
      <c r="E79" s="6">
        <f t="shared" si="16"/>
        <v>6.04033</v>
      </c>
      <c r="F79" s="6">
        <f t="shared" si="17"/>
        <v>-7.9534878999999998</v>
      </c>
      <c r="G79" s="44">
        <f t="shared" si="18"/>
        <v>-8.4333925000000001</v>
      </c>
      <c r="H79" s="44">
        <f t="shared" si="19"/>
        <v>-9.5432614999999998</v>
      </c>
      <c r="I79" s="44">
        <f t="shared" si="20"/>
        <v>-12.322803</v>
      </c>
      <c r="J79" s="44">
        <f t="shared" si="21"/>
        <v>0</v>
      </c>
      <c r="K79" s="44">
        <f t="shared" si="22"/>
        <v>0</v>
      </c>
      <c r="L79" s="44">
        <f t="shared" si="23"/>
        <v>0</v>
      </c>
      <c r="N79" s="89">
        <v>5724150000</v>
      </c>
      <c r="O79" s="89">
        <v>-9.0999564999999993</v>
      </c>
      <c r="Q79" s="6">
        <f t="shared" si="24"/>
        <v>6.04033</v>
      </c>
      <c r="R79" s="6">
        <f t="shared" si="25"/>
        <v>-9.2698201999999998</v>
      </c>
      <c r="S79" s="44">
        <f t="shared" si="26"/>
        <v>-9.5266695000000006</v>
      </c>
      <c r="T79" s="44">
        <f t="shared" si="27"/>
        <v>-10.225883</v>
      </c>
      <c r="U79" s="44">
        <f t="shared" si="28"/>
        <v>-11.369400000000001</v>
      </c>
      <c r="V79" s="44">
        <f t="shared" si="29"/>
        <v>0</v>
      </c>
      <c r="W79" s="44">
        <f t="shared" si="30"/>
        <v>0</v>
      </c>
      <c r="X79" s="44">
        <f t="shared" si="31"/>
        <v>0</v>
      </c>
    </row>
    <row r="80" spans="2:24" x14ac:dyDescent="0.25">
      <c r="B80" s="89">
        <v>5803195000</v>
      </c>
      <c r="C80" s="89">
        <v>-7.8956894999999996</v>
      </c>
      <c r="E80" s="6">
        <f t="shared" si="16"/>
        <v>6.1193749999999998</v>
      </c>
      <c r="F80" s="6">
        <f t="shared" si="17"/>
        <v>-8.0640745000000003</v>
      </c>
      <c r="G80" s="44">
        <f t="shared" si="18"/>
        <v>-8.6091852000000006</v>
      </c>
      <c r="H80" s="44">
        <f t="shared" si="19"/>
        <v>-9.6113309999999998</v>
      </c>
      <c r="I80" s="44">
        <f t="shared" si="20"/>
        <v>-12.786080999999999</v>
      </c>
      <c r="J80" s="44">
        <f t="shared" si="21"/>
        <v>0</v>
      </c>
      <c r="K80" s="44">
        <f t="shared" si="22"/>
        <v>0</v>
      </c>
      <c r="L80" s="44">
        <f t="shared" si="23"/>
        <v>0</v>
      </c>
      <c r="N80" s="89">
        <v>5803195000</v>
      </c>
      <c r="O80" s="89">
        <v>-9.1825761999999997</v>
      </c>
      <c r="Q80" s="6">
        <f t="shared" si="24"/>
        <v>6.1193749999999998</v>
      </c>
      <c r="R80" s="6">
        <f t="shared" si="25"/>
        <v>-9.2770347999999991</v>
      </c>
      <c r="S80" s="44">
        <f t="shared" si="26"/>
        <v>-9.5965729</v>
      </c>
      <c r="T80" s="44">
        <f t="shared" si="27"/>
        <v>-10.299626999999999</v>
      </c>
      <c r="U80" s="44">
        <f t="shared" si="28"/>
        <v>-11.369751000000001</v>
      </c>
      <c r="V80" s="44">
        <f t="shared" si="29"/>
        <v>0</v>
      </c>
      <c r="W80" s="44">
        <f t="shared" si="30"/>
        <v>0</v>
      </c>
      <c r="X80" s="44">
        <f t="shared" si="31"/>
        <v>0</v>
      </c>
    </row>
    <row r="81" spans="2:24" x14ac:dyDescent="0.25">
      <c r="B81" s="89">
        <v>5882240000</v>
      </c>
      <c r="C81" s="89">
        <v>-7.9285731000000004</v>
      </c>
      <c r="E81" s="6">
        <f t="shared" si="16"/>
        <v>6.1984199999999996</v>
      </c>
      <c r="F81" s="6">
        <f t="shared" si="17"/>
        <v>-8.1345825000000005</v>
      </c>
      <c r="G81" s="44">
        <f t="shared" si="18"/>
        <v>-8.7226963000000008</v>
      </c>
      <c r="H81" s="44">
        <f t="shared" si="19"/>
        <v>-9.6543197999999997</v>
      </c>
      <c r="I81" s="44">
        <f t="shared" si="20"/>
        <v>-13.129462</v>
      </c>
      <c r="J81" s="44">
        <f t="shared" si="21"/>
        <v>0</v>
      </c>
      <c r="K81" s="44">
        <f t="shared" si="22"/>
        <v>0</v>
      </c>
      <c r="L81" s="44">
        <f t="shared" si="23"/>
        <v>0</v>
      </c>
      <c r="N81" s="89">
        <v>5882240000</v>
      </c>
      <c r="O81" s="89">
        <v>-9.2231617000000004</v>
      </c>
      <c r="Q81" s="6">
        <f t="shared" si="24"/>
        <v>6.1984199999999996</v>
      </c>
      <c r="R81" s="6">
        <f t="shared" si="25"/>
        <v>-9.3537817000000008</v>
      </c>
      <c r="S81" s="44">
        <f t="shared" si="26"/>
        <v>-9.7075472000000005</v>
      </c>
      <c r="T81" s="44">
        <f t="shared" si="27"/>
        <v>-10.360728</v>
      </c>
      <c r="U81" s="44">
        <f t="shared" si="28"/>
        <v>-11.388268</v>
      </c>
      <c r="V81" s="44">
        <f t="shared" si="29"/>
        <v>0</v>
      </c>
      <c r="W81" s="44">
        <f t="shared" si="30"/>
        <v>0</v>
      </c>
      <c r="X81" s="44">
        <f t="shared" si="31"/>
        <v>0</v>
      </c>
    </row>
    <row r="82" spans="2:24" x14ac:dyDescent="0.25">
      <c r="B82" s="89">
        <v>5961285000</v>
      </c>
      <c r="C82" s="89">
        <v>-7.9628696000000003</v>
      </c>
      <c r="E82" s="6">
        <f t="shared" si="16"/>
        <v>6.2774650000000003</v>
      </c>
      <c r="F82" s="6">
        <f t="shared" si="17"/>
        <v>-8.1181439999999991</v>
      </c>
      <c r="G82" s="44">
        <f t="shared" si="18"/>
        <v>-8.6921587000000002</v>
      </c>
      <c r="H82" s="44">
        <f t="shared" si="19"/>
        <v>-9.7117605000000005</v>
      </c>
      <c r="I82" s="44">
        <f t="shared" si="20"/>
        <v>-13.587607</v>
      </c>
      <c r="J82" s="44">
        <f t="shared" si="21"/>
        <v>0</v>
      </c>
      <c r="K82" s="44">
        <f t="shared" si="22"/>
        <v>0</v>
      </c>
      <c r="L82" s="44">
        <f t="shared" si="23"/>
        <v>0</v>
      </c>
      <c r="N82" s="89">
        <v>5961285000</v>
      </c>
      <c r="O82" s="89">
        <v>-9.2643012999999996</v>
      </c>
      <c r="Q82" s="6">
        <f t="shared" si="24"/>
        <v>6.2774650000000003</v>
      </c>
      <c r="R82" s="6">
        <f t="shared" si="25"/>
        <v>-9.3758248999999996</v>
      </c>
      <c r="S82" s="44">
        <f t="shared" si="26"/>
        <v>-9.7680035000000007</v>
      </c>
      <c r="T82" s="44">
        <f t="shared" si="27"/>
        <v>-10.399255</v>
      </c>
      <c r="U82" s="44">
        <f t="shared" si="28"/>
        <v>-11.427663000000001</v>
      </c>
      <c r="V82" s="44">
        <f t="shared" si="29"/>
        <v>0</v>
      </c>
      <c r="W82" s="44">
        <f t="shared" si="30"/>
        <v>0</v>
      </c>
      <c r="X82" s="44">
        <f t="shared" si="31"/>
        <v>0</v>
      </c>
    </row>
    <row r="83" spans="2:24" x14ac:dyDescent="0.25">
      <c r="B83" s="89">
        <v>6040330000</v>
      </c>
      <c r="C83" s="89">
        <v>-7.9534878999999998</v>
      </c>
      <c r="E83" s="6">
        <f t="shared" si="16"/>
        <v>6.3565100000000001</v>
      </c>
      <c r="F83" s="6">
        <f t="shared" si="17"/>
        <v>-8.1524830000000001</v>
      </c>
      <c r="G83" s="44">
        <f t="shared" si="18"/>
        <v>-8.6988049000000007</v>
      </c>
      <c r="H83" s="44">
        <f t="shared" si="19"/>
        <v>-9.7528352999999992</v>
      </c>
      <c r="I83" s="44">
        <f t="shared" si="20"/>
        <v>-14.476426999999999</v>
      </c>
      <c r="J83" s="44">
        <f t="shared" si="21"/>
        <v>0</v>
      </c>
      <c r="K83" s="44">
        <f t="shared" si="22"/>
        <v>0</v>
      </c>
      <c r="L83" s="44">
        <f t="shared" si="23"/>
        <v>0</v>
      </c>
      <c r="N83" s="89">
        <v>6040330000</v>
      </c>
      <c r="O83" s="89">
        <v>-9.2698201999999998</v>
      </c>
      <c r="Q83" s="6">
        <f t="shared" si="24"/>
        <v>6.3565100000000001</v>
      </c>
      <c r="R83" s="6">
        <f t="shared" si="25"/>
        <v>-9.5039672999999993</v>
      </c>
      <c r="S83" s="44">
        <f t="shared" si="26"/>
        <v>-9.8771372</v>
      </c>
      <c r="T83" s="44">
        <f t="shared" si="27"/>
        <v>-10.414820000000001</v>
      </c>
      <c r="U83" s="44">
        <f t="shared" si="28"/>
        <v>-11.455296000000001</v>
      </c>
      <c r="V83" s="44">
        <f t="shared" si="29"/>
        <v>0</v>
      </c>
      <c r="W83" s="44">
        <f t="shared" si="30"/>
        <v>0</v>
      </c>
      <c r="X83" s="44">
        <f t="shared" si="31"/>
        <v>0</v>
      </c>
    </row>
    <row r="84" spans="2:24" x14ac:dyDescent="0.25">
      <c r="B84" s="89">
        <v>6119375000</v>
      </c>
      <c r="C84" s="89">
        <v>-8.0640745000000003</v>
      </c>
      <c r="E84" s="6">
        <f t="shared" si="16"/>
        <v>6.4355549999999999</v>
      </c>
      <c r="F84" s="6">
        <f t="shared" si="17"/>
        <v>-8.1730575999999999</v>
      </c>
      <c r="G84" s="44">
        <f t="shared" si="18"/>
        <v>-8.7131901000000003</v>
      </c>
      <c r="H84" s="44">
        <f t="shared" si="19"/>
        <v>-9.7655401000000008</v>
      </c>
      <c r="I84" s="44">
        <f t="shared" si="20"/>
        <v>-15.144062999999999</v>
      </c>
      <c r="J84" s="44">
        <f t="shared" si="21"/>
        <v>0</v>
      </c>
      <c r="K84" s="44">
        <f t="shared" si="22"/>
        <v>0</v>
      </c>
      <c r="L84" s="44">
        <f t="shared" si="23"/>
        <v>0</v>
      </c>
      <c r="N84" s="89">
        <v>6119375000</v>
      </c>
      <c r="O84" s="89">
        <v>-9.2770347999999991</v>
      </c>
      <c r="Q84" s="6">
        <f t="shared" si="24"/>
        <v>6.4355549999999999</v>
      </c>
      <c r="R84" s="6">
        <f t="shared" si="25"/>
        <v>-9.5919828000000003</v>
      </c>
      <c r="S84" s="44">
        <f t="shared" si="26"/>
        <v>-9.9568338000000001</v>
      </c>
      <c r="T84" s="44">
        <f t="shared" si="27"/>
        <v>-10.428767000000001</v>
      </c>
      <c r="U84" s="44">
        <f t="shared" si="28"/>
        <v>-11.498017000000001</v>
      </c>
      <c r="V84" s="44">
        <f t="shared" si="29"/>
        <v>0</v>
      </c>
      <c r="W84" s="44">
        <f t="shared" si="30"/>
        <v>0</v>
      </c>
      <c r="X84" s="44">
        <f t="shared" si="31"/>
        <v>0</v>
      </c>
    </row>
    <row r="85" spans="2:24" x14ac:dyDescent="0.25">
      <c r="B85" s="89">
        <v>6198420000</v>
      </c>
      <c r="C85" s="89">
        <v>-8.1345825000000005</v>
      </c>
      <c r="E85" s="6">
        <f t="shared" si="16"/>
        <v>6.5145999999999997</v>
      </c>
      <c r="F85" s="6">
        <f t="shared" si="17"/>
        <v>-8.2220525999999996</v>
      </c>
      <c r="G85" s="44">
        <f t="shared" si="18"/>
        <v>-8.7948771000000008</v>
      </c>
      <c r="H85" s="44">
        <f t="shared" si="19"/>
        <v>-9.8194551000000008</v>
      </c>
      <c r="I85" s="44">
        <f t="shared" si="20"/>
        <v>-16.169547999999999</v>
      </c>
      <c r="J85" s="44">
        <f t="shared" si="21"/>
        <v>0</v>
      </c>
      <c r="K85" s="44">
        <f t="shared" si="22"/>
        <v>0</v>
      </c>
      <c r="L85" s="44">
        <f t="shared" si="23"/>
        <v>0</v>
      </c>
      <c r="N85" s="89">
        <v>6198420000</v>
      </c>
      <c r="O85" s="89">
        <v>-9.3537817000000008</v>
      </c>
      <c r="Q85" s="6">
        <f t="shared" si="24"/>
        <v>6.5145999999999997</v>
      </c>
      <c r="R85" s="6">
        <f t="shared" si="25"/>
        <v>-9.5890693999999996</v>
      </c>
      <c r="S85" s="44">
        <f t="shared" si="26"/>
        <v>-9.9307060000000007</v>
      </c>
      <c r="T85" s="44">
        <f t="shared" si="27"/>
        <v>-10.455299999999999</v>
      </c>
      <c r="U85" s="44">
        <f t="shared" si="28"/>
        <v>-11.559758</v>
      </c>
      <c r="V85" s="44">
        <f t="shared" si="29"/>
        <v>0</v>
      </c>
      <c r="W85" s="44">
        <f t="shared" si="30"/>
        <v>0</v>
      </c>
      <c r="X85" s="44">
        <f t="shared" si="31"/>
        <v>0</v>
      </c>
    </row>
    <row r="86" spans="2:24" x14ac:dyDescent="0.25">
      <c r="B86" s="89">
        <v>6277465000</v>
      </c>
      <c r="C86" s="89">
        <v>-8.1181439999999991</v>
      </c>
      <c r="E86" s="6">
        <f t="shared" si="16"/>
        <v>6.5936450000000004</v>
      </c>
      <c r="F86" s="6">
        <f t="shared" si="17"/>
        <v>-8.2237272000000008</v>
      </c>
      <c r="G86" s="44">
        <f t="shared" si="18"/>
        <v>-8.7656554999999994</v>
      </c>
      <c r="H86" s="44">
        <f t="shared" si="19"/>
        <v>-9.8630276000000006</v>
      </c>
      <c r="I86" s="44">
        <f t="shared" si="20"/>
        <v>-17.090857</v>
      </c>
      <c r="J86" s="44">
        <f t="shared" si="21"/>
        <v>0</v>
      </c>
      <c r="K86" s="44">
        <f t="shared" si="22"/>
        <v>0</v>
      </c>
      <c r="L86" s="44">
        <f t="shared" si="23"/>
        <v>0</v>
      </c>
      <c r="N86" s="89">
        <v>6277465000</v>
      </c>
      <c r="O86" s="89">
        <v>-9.3758248999999996</v>
      </c>
      <c r="Q86" s="6">
        <f t="shared" si="24"/>
        <v>6.5936450000000004</v>
      </c>
      <c r="R86" s="6">
        <f t="shared" si="25"/>
        <v>-9.6399697999999994</v>
      </c>
      <c r="S86" s="44">
        <f t="shared" si="26"/>
        <v>-9.9459</v>
      </c>
      <c r="T86" s="44">
        <f t="shared" si="27"/>
        <v>-10.461843999999999</v>
      </c>
      <c r="U86" s="44">
        <f t="shared" si="28"/>
        <v>-11.57375</v>
      </c>
      <c r="V86" s="44">
        <f t="shared" si="29"/>
        <v>0</v>
      </c>
      <c r="W86" s="44">
        <f t="shared" si="30"/>
        <v>0</v>
      </c>
      <c r="X86" s="44">
        <f t="shared" si="31"/>
        <v>0</v>
      </c>
    </row>
    <row r="87" spans="2:24" x14ac:dyDescent="0.25">
      <c r="B87" s="89">
        <v>6356510000</v>
      </c>
      <c r="C87" s="89">
        <v>-8.1524830000000001</v>
      </c>
      <c r="E87" s="6">
        <f t="shared" si="16"/>
        <v>6.6726900000000002</v>
      </c>
      <c r="F87" s="6">
        <f t="shared" si="17"/>
        <v>-8.2415380000000003</v>
      </c>
      <c r="G87" s="44">
        <f t="shared" si="18"/>
        <v>-8.7897719999999993</v>
      </c>
      <c r="H87" s="44">
        <f t="shared" si="19"/>
        <v>-9.8424654</v>
      </c>
      <c r="I87" s="44">
        <f t="shared" si="20"/>
        <v>-17.264303000000002</v>
      </c>
      <c r="J87" s="44">
        <f t="shared" si="21"/>
        <v>0</v>
      </c>
      <c r="K87" s="44">
        <f t="shared" si="22"/>
        <v>0</v>
      </c>
      <c r="L87" s="44">
        <f t="shared" si="23"/>
        <v>0</v>
      </c>
      <c r="N87" s="89">
        <v>6356510000</v>
      </c>
      <c r="O87" s="89">
        <v>-9.5039672999999993</v>
      </c>
      <c r="Q87" s="6">
        <f t="shared" si="24"/>
        <v>6.6726900000000002</v>
      </c>
      <c r="R87" s="6">
        <f t="shared" si="25"/>
        <v>-9.6668424999999996</v>
      </c>
      <c r="S87" s="44">
        <f t="shared" si="26"/>
        <v>-9.9576148999999994</v>
      </c>
      <c r="T87" s="44">
        <f t="shared" si="27"/>
        <v>-10.480466</v>
      </c>
      <c r="U87" s="44">
        <f t="shared" si="28"/>
        <v>-11.582042</v>
      </c>
      <c r="V87" s="44">
        <f t="shared" si="29"/>
        <v>0</v>
      </c>
      <c r="W87" s="44">
        <f t="shared" si="30"/>
        <v>0</v>
      </c>
      <c r="X87" s="44">
        <f t="shared" si="31"/>
        <v>0</v>
      </c>
    </row>
    <row r="88" spans="2:24" x14ac:dyDescent="0.25">
      <c r="B88" s="89">
        <v>6435555000</v>
      </c>
      <c r="C88" s="89">
        <v>-8.1730575999999999</v>
      </c>
      <c r="E88" s="6">
        <f t="shared" si="16"/>
        <v>6.751735</v>
      </c>
      <c r="F88" s="6">
        <f t="shared" si="17"/>
        <v>-8.2015580999999997</v>
      </c>
      <c r="G88" s="44">
        <f t="shared" si="18"/>
        <v>-8.7261009000000005</v>
      </c>
      <c r="H88" s="44">
        <f t="shared" si="19"/>
        <v>-9.8835516000000005</v>
      </c>
      <c r="I88" s="44">
        <f t="shared" si="20"/>
        <v>-18.137447000000002</v>
      </c>
      <c r="J88" s="44">
        <f t="shared" si="21"/>
        <v>0</v>
      </c>
      <c r="K88" s="44">
        <f t="shared" si="22"/>
        <v>0</v>
      </c>
      <c r="L88" s="44">
        <f t="shared" si="23"/>
        <v>0</v>
      </c>
      <c r="N88" s="89">
        <v>6435555000</v>
      </c>
      <c r="O88" s="89">
        <v>-9.5919828000000003</v>
      </c>
      <c r="Q88" s="6">
        <f t="shared" si="24"/>
        <v>6.751735</v>
      </c>
      <c r="R88" s="6">
        <f t="shared" si="25"/>
        <v>-9.6814774999999997</v>
      </c>
      <c r="S88" s="44">
        <f t="shared" si="26"/>
        <v>-9.9417305000000002</v>
      </c>
      <c r="T88" s="44">
        <f t="shared" si="27"/>
        <v>-10.536424</v>
      </c>
      <c r="U88" s="44">
        <f t="shared" si="28"/>
        <v>-11.660691999999999</v>
      </c>
      <c r="V88" s="44">
        <f t="shared" si="29"/>
        <v>0</v>
      </c>
      <c r="W88" s="44">
        <f t="shared" si="30"/>
        <v>0</v>
      </c>
      <c r="X88" s="44">
        <f t="shared" si="31"/>
        <v>0</v>
      </c>
    </row>
    <row r="89" spans="2:24" x14ac:dyDescent="0.25">
      <c r="B89" s="89">
        <v>6514600000</v>
      </c>
      <c r="C89" s="89">
        <v>-8.2220525999999996</v>
      </c>
      <c r="E89" s="6">
        <f t="shared" si="16"/>
        <v>6.8307799999999999</v>
      </c>
      <c r="F89" s="6">
        <f t="shared" si="17"/>
        <v>-8.1445217000000003</v>
      </c>
      <c r="G89" s="44">
        <f t="shared" si="18"/>
        <v>-8.5804042999999997</v>
      </c>
      <c r="H89" s="44">
        <f t="shared" si="19"/>
        <v>-9.9384508</v>
      </c>
      <c r="I89" s="44">
        <f t="shared" si="20"/>
        <v>-19.362373000000002</v>
      </c>
      <c r="J89" s="44">
        <f t="shared" si="21"/>
        <v>0</v>
      </c>
      <c r="K89" s="44">
        <f t="shared" si="22"/>
        <v>0</v>
      </c>
      <c r="L89" s="44">
        <f t="shared" si="23"/>
        <v>0</v>
      </c>
      <c r="N89" s="89">
        <v>6514600000</v>
      </c>
      <c r="O89" s="89">
        <v>-9.5890693999999996</v>
      </c>
      <c r="Q89" s="6">
        <f t="shared" si="24"/>
        <v>6.8307799999999999</v>
      </c>
      <c r="R89" s="6">
        <f t="shared" si="25"/>
        <v>-9.7416190999999994</v>
      </c>
      <c r="S89" s="44">
        <f t="shared" si="26"/>
        <v>-10.017049999999999</v>
      </c>
      <c r="T89" s="44">
        <f t="shared" si="27"/>
        <v>-10.551023000000001</v>
      </c>
      <c r="U89" s="44">
        <f t="shared" si="28"/>
        <v>-11.644232000000001</v>
      </c>
      <c r="V89" s="44">
        <f t="shared" si="29"/>
        <v>0</v>
      </c>
      <c r="W89" s="44">
        <f t="shared" si="30"/>
        <v>0</v>
      </c>
      <c r="X89" s="44">
        <f t="shared" si="31"/>
        <v>0</v>
      </c>
    </row>
    <row r="90" spans="2:24" x14ac:dyDescent="0.25">
      <c r="B90" s="89">
        <v>6593645000</v>
      </c>
      <c r="C90" s="89">
        <v>-8.2237272000000008</v>
      </c>
      <c r="E90" s="6">
        <f t="shared" si="16"/>
        <v>6.9098249999999997</v>
      </c>
      <c r="F90" s="6">
        <f t="shared" si="17"/>
        <v>-8.2852039000000008</v>
      </c>
      <c r="G90" s="44">
        <f t="shared" si="18"/>
        <v>-8.8337830999999998</v>
      </c>
      <c r="H90" s="44">
        <f t="shared" si="19"/>
        <v>-9.8741416999999991</v>
      </c>
      <c r="I90" s="44">
        <f t="shared" si="20"/>
        <v>-18.967666999999999</v>
      </c>
      <c r="J90" s="44">
        <f t="shared" si="21"/>
        <v>0</v>
      </c>
      <c r="K90" s="44">
        <f t="shared" si="22"/>
        <v>0</v>
      </c>
      <c r="L90" s="44">
        <f t="shared" si="23"/>
        <v>0</v>
      </c>
      <c r="N90" s="89">
        <v>6593645000</v>
      </c>
      <c r="O90" s="89">
        <v>-9.6399697999999994</v>
      </c>
      <c r="Q90" s="6">
        <f t="shared" si="24"/>
        <v>6.9098249999999997</v>
      </c>
      <c r="R90" s="6">
        <f t="shared" si="25"/>
        <v>-9.7793960999999996</v>
      </c>
      <c r="S90" s="44">
        <f t="shared" si="26"/>
        <v>-10.06352</v>
      </c>
      <c r="T90" s="44">
        <f t="shared" si="27"/>
        <v>-10.584333000000001</v>
      </c>
      <c r="U90" s="44">
        <f t="shared" si="28"/>
        <v>-11.636768999999999</v>
      </c>
      <c r="V90" s="44">
        <f t="shared" si="29"/>
        <v>0</v>
      </c>
      <c r="W90" s="44">
        <f t="shared" si="30"/>
        <v>0</v>
      </c>
      <c r="X90" s="44">
        <f t="shared" si="31"/>
        <v>0</v>
      </c>
    </row>
    <row r="91" spans="2:24" x14ac:dyDescent="0.25">
      <c r="B91" s="89">
        <v>6672690000</v>
      </c>
      <c r="C91" s="89">
        <v>-8.2415380000000003</v>
      </c>
      <c r="E91" s="6">
        <f t="shared" si="16"/>
        <v>6.9888700000000004</v>
      </c>
      <c r="F91" s="6">
        <f t="shared" si="17"/>
        <v>-8.2015066000000001</v>
      </c>
      <c r="G91" s="44">
        <f t="shared" si="18"/>
        <v>-8.7768449999999998</v>
      </c>
      <c r="H91" s="44">
        <f t="shared" si="19"/>
        <v>-9.8734664999999993</v>
      </c>
      <c r="I91" s="44">
        <f t="shared" si="20"/>
        <v>-19.37574</v>
      </c>
      <c r="J91" s="44">
        <f t="shared" si="21"/>
        <v>0</v>
      </c>
      <c r="K91" s="44">
        <f t="shared" si="22"/>
        <v>0</v>
      </c>
      <c r="L91" s="44">
        <f t="shared" si="23"/>
        <v>0</v>
      </c>
      <c r="N91" s="89">
        <v>6672690000</v>
      </c>
      <c r="O91" s="89">
        <v>-9.6668424999999996</v>
      </c>
      <c r="Q91" s="6">
        <f t="shared" si="24"/>
        <v>6.9888700000000004</v>
      </c>
      <c r="R91" s="6">
        <f t="shared" si="25"/>
        <v>-9.7091063999999996</v>
      </c>
      <c r="S91" s="44">
        <f t="shared" si="26"/>
        <v>-9.9604196999999992</v>
      </c>
      <c r="T91" s="44">
        <f t="shared" si="27"/>
        <v>-10.659757000000001</v>
      </c>
      <c r="U91" s="44">
        <f t="shared" si="28"/>
        <v>-11.753809</v>
      </c>
      <c r="V91" s="44">
        <f t="shared" si="29"/>
        <v>0</v>
      </c>
      <c r="W91" s="44">
        <f t="shared" si="30"/>
        <v>0</v>
      </c>
      <c r="X91" s="44">
        <f t="shared" si="31"/>
        <v>0</v>
      </c>
    </row>
    <row r="92" spans="2:24" x14ac:dyDescent="0.25">
      <c r="B92" s="89">
        <v>6751735000</v>
      </c>
      <c r="C92" s="89">
        <v>-8.2015580999999997</v>
      </c>
      <c r="E92" s="6">
        <f t="shared" si="16"/>
        <v>7.0679150000000002</v>
      </c>
      <c r="F92" s="6">
        <f t="shared" si="17"/>
        <v>-8.1788664000000004</v>
      </c>
      <c r="G92" s="44">
        <f t="shared" si="18"/>
        <v>-8.6450089999999999</v>
      </c>
      <c r="H92" s="44">
        <f t="shared" si="19"/>
        <v>-9.9767522999999994</v>
      </c>
      <c r="I92" s="44">
        <f t="shared" si="20"/>
        <v>-21.098403999999999</v>
      </c>
      <c r="J92" s="44">
        <f t="shared" si="21"/>
        <v>0</v>
      </c>
      <c r="K92" s="44">
        <f t="shared" si="22"/>
        <v>0</v>
      </c>
      <c r="L92" s="44">
        <f t="shared" si="23"/>
        <v>0</v>
      </c>
      <c r="N92" s="89">
        <v>6751735000</v>
      </c>
      <c r="O92" s="89">
        <v>-9.6814774999999997</v>
      </c>
      <c r="Q92" s="6">
        <f t="shared" si="24"/>
        <v>7.0679150000000002</v>
      </c>
      <c r="R92" s="6">
        <f t="shared" si="25"/>
        <v>-9.7682523999999997</v>
      </c>
      <c r="S92" s="44">
        <f t="shared" si="26"/>
        <v>-10.047124</v>
      </c>
      <c r="T92" s="44">
        <f t="shared" si="27"/>
        <v>-10.682689999999999</v>
      </c>
      <c r="U92" s="44">
        <f t="shared" si="28"/>
        <v>-11.763903000000001</v>
      </c>
      <c r="V92" s="44">
        <f t="shared" si="29"/>
        <v>0</v>
      </c>
      <c r="W92" s="44">
        <f t="shared" si="30"/>
        <v>0</v>
      </c>
      <c r="X92" s="44">
        <f t="shared" si="31"/>
        <v>0</v>
      </c>
    </row>
    <row r="93" spans="2:24" x14ac:dyDescent="0.25">
      <c r="B93" s="89">
        <v>6830780000</v>
      </c>
      <c r="C93" s="89">
        <v>-8.1445217000000003</v>
      </c>
      <c r="E93" s="6">
        <f t="shared" si="16"/>
        <v>7.14696</v>
      </c>
      <c r="F93" s="6">
        <f t="shared" si="17"/>
        <v>-8.2308350000000008</v>
      </c>
      <c r="G93" s="44">
        <f t="shared" si="18"/>
        <v>-8.7393979999999996</v>
      </c>
      <c r="H93" s="44">
        <f t="shared" si="19"/>
        <v>-9.9617844000000009</v>
      </c>
      <c r="I93" s="44">
        <f t="shared" si="20"/>
        <v>-21.374314999999999</v>
      </c>
      <c r="J93" s="44">
        <f t="shared" si="21"/>
        <v>0</v>
      </c>
      <c r="K93" s="44">
        <f t="shared" si="22"/>
        <v>0</v>
      </c>
      <c r="L93" s="44">
        <f t="shared" si="23"/>
        <v>0</v>
      </c>
      <c r="N93" s="89">
        <v>6830780000</v>
      </c>
      <c r="O93" s="89">
        <v>-9.7416190999999994</v>
      </c>
      <c r="Q93" s="6">
        <f t="shared" si="24"/>
        <v>7.14696</v>
      </c>
      <c r="R93" s="6">
        <f t="shared" si="25"/>
        <v>-9.8019505000000002</v>
      </c>
      <c r="S93" s="44">
        <f t="shared" si="26"/>
        <v>-10.139307000000001</v>
      </c>
      <c r="T93" s="44">
        <f t="shared" si="27"/>
        <v>-10.666553</v>
      </c>
      <c r="U93" s="44">
        <f t="shared" si="28"/>
        <v>-11.706986000000001</v>
      </c>
      <c r="V93" s="44">
        <f t="shared" si="29"/>
        <v>0</v>
      </c>
      <c r="W93" s="44">
        <f t="shared" si="30"/>
        <v>0</v>
      </c>
      <c r="X93" s="44">
        <f t="shared" si="31"/>
        <v>0</v>
      </c>
    </row>
    <row r="94" spans="2:24" x14ac:dyDescent="0.25">
      <c r="B94" s="89">
        <v>6909825000</v>
      </c>
      <c r="C94" s="89">
        <v>-8.2852039000000008</v>
      </c>
      <c r="E94" s="6">
        <f t="shared" si="16"/>
        <v>7.2260049999999998</v>
      </c>
      <c r="F94" s="6">
        <f t="shared" si="17"/>
        <v>-8.2342271999999994</v>
      </c>
      <c r="G94" s="44">
        <f t="shared" si="18"/>
        <v>-8.7349081000000002</v>
      </c>
      <c r="H94" s="44">
        <f t="shared" si="19"/>
        <v>-9.9764490000000006</v>
      </c>
      <c r="I94" s="44">
        <f t="shared" si="20"/>
        <v>-21.736687</v>
      </c>
      <c r="J94" s="44">
        <f t="shared" si="21"/>
        <v>0</v>
      </c>
      <c r="K94" s="44">
        <f t="shared" si="22"/>
        <v>0</v>
      </c>
      <c r="L94" s="44">
        <f t="shared" si="23"/>
        <v>0</v>
      </c>
      <c r="N94" s="89">
        <v>6909825000</v>
      </c>
      <c r="O94" s="89">
        <v>-9.7793960999999996</v>
      </c>
      <c r="Q94" s="6">
        <f t="shared" si="24"/>
        <v>7.2260049999999998</v>
      </c>
      <c r="R94" s="6">
        <f t="shared" si="25"/>
        <v>-9.8054532999999999</v>
      </c>
      <c r="S94" s="44">
        <f t="shared" si="26"/>
        <v>-10.109431000000001</v>
      </c>
      <c r="T94" s="44">
        <f t="shared" si="27"/>
        <v>-10.696201</v>
      </c>
      <c r="U94" s="44">
        <f t="shared" si="28"/>
        <v>-11.776906</v>
      </c>
      <c r="V94" s="44">
        <f t="shared" si="29"/>
        <v>0</v>
      </c>
      <c r="W94" s="44">
        <f t="shared" si="30"/>
        <v>0</v>
      </c>
      <c r="X94" s="44">
        <f t="shared" si="31"/>
        <v>0</v>
      </c>
    </row>
    <row r="95" spans="2:24" x14ac:dyDescent="0.25">
      <c r="B95" s="89">
        <v>6988870000</v>
      </c>
      <c r="C95" s="89">
        <v>-8.2015066000000001</v>
      </c>
      <c r="E95" s="6">
        <f t="shared" si="16"/>
        <v>7.3050499999999996</v>
      </c>
      <c r="F95" s="6">
        <f t="shared" si="17"/>
        <v>-8.2463321999999994</v>
      </c>
      <c r="G95" s="44">
        <f t="shared" si="18"/>
        <v>-8.7305393000000002</v>
      </c>
      <c r="H95" s="44">
        <f t="shared" si="19"/>
        <v>-10.061852</v>
      </c>
      <c r="I95" s="44">
        <f t="shared" si="20"/>
        <v>-23.103024000000001</v>
      </c>
      <c r="J95" s="44">
        <f t="shared" si="21"/>
        <v>0</v>
      </c>
      <c r="K95" s="44">
        <f t="shared" si="22"/>
        <v>0</v>
      </c>
      <c r="L95" s="44">
        <f t="shared" si="23"/>
        <v>0</v>
      </c>
      <c r="N95" s="89">
        <v>6988870000</v>
      </c>
      <c r="O95" s="89">
        <v>-9.7091063999999996</v>
      </c>
      <c r="Q95" s="6">
        <f t="shared" si="24"/>
        <v>7.3050499999999996</v>
      </c>
      <c r="R95" s="6">
        <f t="shared" si="25"/>
        <v>-9.7957716000000001</v>
      </c>
      <c r="S95" s="44">
        <f t="shared" si="26"/>
        <v>-10.102618</v>
      </c>
      <c r="T95" s="44">
        <f t="shared" si="27"/>
        <v>-10.683064</v>
      </c>
      <c r="U95" s="44">
        <f t="shared" si="28"/>
        <v>-11.78651</v>
      </c>
      <c r="V95" s="44">
        <f t="shared" si="29"/>
        <v>0</v>
      </c>
      <c r="W95" s="44">
        <f t="shared" si="30"/>
        <v>0</v>
      </c>
      <c r="X95" s="44">
        <f t="shared" si="31"/>
        <v>0</v>
      </c>
    </row>
    <row r="96" spans="2:24" x14ac:dyDescent="0.25">
      <c r="B96" s="89">
        <v>7067915000</v>
      </c>
      <c r="C96" s="89">
        <v>-8.1788664000000004</v>
      </c>
      <c r="E96" s="6">
        <f t="shared" si="16"/>
        <v>7.3840950000000003</v>
      </c>
      <c r="F96" s="6">
        <f t="shared" si="17"/>
        <v>-8.2276343999999995</v>
      </c>
      <c r="G96" s="44">
        <f t="shared" si="18"/>
        <v>-8.7376269999999998</v>
      </c>
      <c r="H96" s="44">
        <f t="shared" si="19"/>
        <v>-10.07376</v>
      </c>
      <c r="I96" s="44">
        <f t="shared" si="20"/>
        <v>-23.506564999999998</v>
      </c>
      <c r="J96" s="44">
        <f t="shared" si="21"/>
        <v>0</v>
      </c>
      <c r="K96" s="44">
        <f t="shared" si="22"/>
        <v>0</v>
      </c>
      <c r="L96" s="44">
        <f t="shared" si="23"/>
        <v>0</v>
      </c>
      <c r="N96" s="89">
        <v>7067915000</v>
      </c>
      <c r="O96" s="89">
        <v>-9.7682523999999997</v>
      </c>
      <c r="Q96" s="6">
        <f t="shared" si="24"/>
        <v>7.3840950000000003</v>
      </c>
      <c r="R96" s="6">
        <f t="shared" si="25"/>
        <v>-9.7900953000000008</v>
      </c>
      <c r="S96" s="44">
        <f t="shared" si="26"/>
        <v>-10.114990000000001</v>
      </c>
      <c r="T96" s="44">
        <f t="shared" si="27"/>
        <v>-10.649435</v>
      </c>
      <c r="U96" s="44">
        <f t="shared" si="28"/>
        <v>-11.784551</v>
      </c>
      <c r="V96" s="44">
        <f t="shared" si="29"/>
        <v>0</v>
      </c>
      <c r="W96" s="44">
        <f t="shared" si="30"/>
        <v>0</v>
      </c>
      <c r="X96" s="44">
        <f t="shared" si="31"/>
        <v>0</v>
      </c>
    </row>
    <row r="97" spans="2:24" x14ac:dyDescent="0.25">
      <c r="B97" s="89">
        <v>7146960000</v>
      </c>
      <c r="C97" s="89">
        <v>-8.2308350000000008</v>
      </c>
      <c r="E97" s="6">
        <f t="shared" si="16"/>
        <v>7.4631400000000001</v>
      </c>
      <c r="F97" s="6">
        <f t="shared" si="17"/>
        <v>-8.2362347000000007</v>
      </c>
      <c r="G97" s="44">
        <f t="shared" si="18"/>
        <v>-8.7329358999999993</v>
      </c>
      <c r="H97" s="44">
        <f t="shared" si="19"/>
        <v>-10.160914999999999</v>
      </c>
      <c r="I97" s="44">
        <f t="shared" si="20"/>
        <v>-24.441155999999999</v>
      </c>
      <c r="J97" s="44">
        <f t="shared" si="21"/>
        <v>0</v>
      </c>
      <c r="K97" s="44">
        <f t="shared" si="22"/>
        <v>0</v>
      </c>
      <c r="L97" s="44">
        <f t="shared" si="23"/>
        <v>0</v>
      </c>
      <c r="N97" s="89">
        <v>7146960000</v>
      </c>
      <c r="O97" s="89">
        <v>-9.8019505000000002</v>
      </c>
      <c r="Q97" s="6">
        <f t="shared" si="24"/>
        <v>7.4631400000000001</v>
      </c>
      <c r="R97" s="6">
        <f t="shared" si="25"/>
        <v>-9.7671908999999992</v>
      </c>
      <c r="S97" s="44">
        <f t="shared" si="26"/>
        <v>-10.061871999999999</v>
      </c>
      <c r="T97" s="44">
        <f t="shared" si="27"/>
        <v>-10.643907</v>
      </c>
      <c r="U97" s="44">
        <f t="shared" si="28"/>
        <v>-11.94323</v>
      </c>
      <c r="V97" s="44">
        <f t="shared" si="29"/>
        <v>0</v>
      </c>
      <c r="W97" s="44">
        <f t="shared" si="30"/>
        <v>0</v>
      </c>
      <c r="X97" s="44">
        <f t="shared" si="31"/>
        <v>0</v>
      </c>
    </row>
    <row r="98" spans="2:24" x14ac:dyDescent="0.25">
      <c r="B98" s="89">
        <v>7226005000</v>
      </c>
      <c r="C98" s="89">
        <v>-8.2342271999999994</v>
      </c>
      <c r="E98" s="6">
        <f t="shared" si="16"/>
        <v>7.5421849999999999</v>
      </c>
      <c r="F98" s="6">
        <f t="shared" si="17"/>
        <v>-8.2297572999999993</v>
      </c>
      <c r="G98" s="44">
        <f t="shared" si="18"/>
        <v>-8.6779536999999998</v>
      </c>
      <c r="H98" s="44">
        <f t="shared" si="19"/>
        <v>-10.341203</v>
      </c>
      <c r="I98" s="44">
        <f t="shared" si="20"/>
        <v>-26.104500000000002</v>
      </c>
      <c r="J98" s="44">
        <f t="shared" si="21"/>
        <v>0</v>
      </c>
      <c r="K98" s="44">
        <f t="shared" si="22"/>
        <v>0</v>
      </c>
      <c r="L98" s="44">
        <f t="shared" si="23"/>
        <v>0</v>
      </c>
      <c r="N98" s="89">
        <v>7226005000</v>
      </c>
      <c r="O98" s="89">
        <v>-9.8054532999999999</v>
      </c>
      <c r="Q98" s="6">
        <f t="shared" si="24"/>
        <v>7.5421849999999999</v>
      </c>
      <c r="R98" s="6">
        <f t="shared" si="25"/>
        <v>-9.7666530999999992</v>
      </c>
      <c r="S98" s="44">
        <f t="shared" si="26"/>
        <v>-10.082096999999999</v>
      </c>
      <c r="T98" s="44">
        <f t="shared" si="27"/>
        <v>-10.612239000000001</v>
      </c>
      <c r="U98" s="44">
        <f t="shared" si="28"/>
        <v>-11.991070000000001</v>
      </c>
      <c r="V98" s="44">
        <f t="shared" si="29"/>
        <v>0</v>
      </c>
      <c r="W98" s="44">
        <f t="shared" si="30"/>
        <v>0</v>
      </c>
      <c r="X98" s="44">
        <f t="shared" si="31"/>
        <v>0</v>
      </c>
    </row>
    <row r="99" spans="2:24" x14ac:dyDescent="0.25">
      <c r="B99" s="89">
        <v>7305050000</v>
      </c>
      <c r="C99" s="89">
        <v>-8.2463321999999994</v>
      </c>
      <c r="E99" s="6">
        <f t="shared" si="16"/>
        <v>7.6212299999999997</v>
      </c>
      <c r="F99" s="6">
        <f t="shared" si="17"/>
        <v>-8.2145604999999993</v>
      </c>
      <c r="G99" s="44">
        <f t="shared" si="18"/>
        <v>-8.7148991000000002</v>
      </c>
      <c r="H99" s="44">
        <f t="shared" si="19"/>
        <v>-10.347602</v>
      </c>
      <c r="I99" s="44">
        <f t="shared" si="20"/>
        <v>-26.334114</v>
      </c>
      <c r="J99" s="44">
        <f t="shared" si="21"/>
        <v>0</v>
      </c>
      <c r="K99" s="44">
        <f t="shared" si="22"/>
        <v>0</v>
      </c>
      <c r="L99" s="44">
        <f t="shared" si="23"/>
        <v>0</v>
      </c>
      <c r="N99" s="89">
        <v>7305050000</v>
      </c>
      <c r="O99" s="89">
        <v>-9.7957716000000001</v>
      </c>
      <c r="Q99" s="6">
        <f t="shared" si="24"/>
        <v>7.6212299999999997</v>
      </c>
      <c r="R99" s="6">
        <f t="shared" si="25"/>
        <v>-9.7530680000000007</v>
      </c>
      <c r="S99" s="44">
        <f t="shared" si="26"/>
        <v>-10.100792</v>
      </c>
      <c r="T99" s="44">
        <f t="shared" si="27"/>
        <v>-10.573040000000001</v>
      </c>
      <c r="U99" s="44">
        <f t="shared" si="28"/>
        <v>-11.954950999999999</v>
      </c>
      <c r="V99" s="44">
        <f t="shared" si="29"/>
        <v>0</v>
      </c>
      <c r="W99" s="44">
        <f t="shared" si="30"/>
        <v>0</v>
      </c>
      <c r="X99" s="44">
        <f t="shared" si="31"/>
        <v>0</v>
      </c>
    </row>
    <row r="100" spans="2:24" x14ac:dyDescent="0.25">
      <c r="B100" s="89">
        <v>7384095000</v>
      </c>
      <c r="C100" s="89">
        <v>-8.2276343999999995</v>
      </c>
      <c r="E100" s="6">
        <f t="shared" si="16"/>
        <v>7.7002750000000004</v>
      </c>
      <c r="F100" s="6">
        <f t="shared" si="17"/>
        <v>-8.2069720999999998</v>
      </c>
      <c r="G100" s="44">
        <f t="shared" si="18"/>
        <v>-8.7542676999999998</v>
      </c>
      <c r="H100" s="44">
        <f t="shared" si="19"/>
        <v>-10.348255</v>
      </c>
      <c r="I100" s="44">
        <f t="shared" si="20"/>
        <v>-26.466152000000001</v>
      </c>
      <c r="J100" s="44">
        <f t="shared" si="21"/>
        <v>0</v>
      </c>
      <c r="K100" s="44">
        <f t="shared" si="22"/>
        <v>0</v>
      </c>
      <c r="L100" s="44">
        <f t="shared" si="23"/>
        <v>0</v>
      </c>
      <c r="N100" s="89">
        <v>7384095000</v>
      </c>
      <c r="O100" s="89">
        <v>-9.7900953000000008</v>
      </c>
      <c r="Q100" s="6">
        <f t="shared" si="24"/>
        <v>7.7002750000000004</v>
      </c>
      <c r="R100" s="6">
        <f t="shared" si="25"/>
        <v>-9.6830634999999994</v>
      </c>
      <c r="S100" s="44">
        <f t="shared" si="26"/>
        <v>-9.9726762999999998</v>
      </c>
      <c r="T100" s="44">
        <f t="shared" si="27"/>
        <v>-10.572399000000001</v>
      </c>
      <c r="U100" s="44">
        <f t="shared" si="28"/>
        <v>-12.074052999999999</v>
      </c>
      <c r="V100" s="44">
        <f t="shared" si="29"/>
        <v>0</v>
      </c>
      <c r="W100" s="44">
        <f t="shared" si="30"/>
        <v>0</v>
      </c>
      <c r="X100" s="44">
        <f t="shared" si="31"/>
        <v>0</v>
      </c>
    </row>
    <row r="101" spans="2:24" x14ac:dyDescent="0.25">
      <c r="B101" s="89">
        <v>7463140000</v>
      </c>
      <c r="C101" s="89">
        <v>-8.2362347000000007</v>
      </c>
      <c r="E101" s="6">
        <f t="shared" si="16"/>
        <v>7.7793200000000002</v>
      </c>
      <c r="F101" s="6">
        <f t="shared" si="17"/>
        <v>-8.0977077000000008</v>
      </c>
      <c r="G101" s="44">
        <f t="shared" si="18"/>
        <v>-8.5883856000000005</v>
      </c>
      <c r="H101" s="44">
        <f t="shared" si="19"/>
        <v>-10.575695</v>
      </c>
      <c r="I101" s="44">
        <f t="shared" si="20"/>
        <v>-28.445606000000002</v>
      </c>
      <c r="J101" s="44">
        <f t="shared" si="21"/>
        <v>0</v>
      </c>
      <c r="K101" s="44">
        <f t="shared" si="22"/>
        <v>0</v>
      </c>
      <c r="L101" s="44">
        <f t="shared" si="23"/>
        <v>0</v>
      </c>
      <c r="N101" s="89">
        <v>7463140000</v>
      </c>
      <c r="O101" s="89">
        <v>-9.7671908999999992</v>
      </c>
      <c r="Q101" s="6">
        <f t="shared" si="24"/>
        <v>7.7793200000000002</v>
      </c>
      <c r="R101" s="6">
        <f t="shared" si="25"/>
        <v>-9.6668109999999992</v>
      </c>
      <c r="S101" s="44">
        <f t="shared" si="26"/>
        <v>-9.9841423000000002</v>
      </c>
      <c r="T101" s="44">
        <f t="shared" si="27"/>
        <v>-10.592204000000001</v>
      </c>
      <c r="U101" s="44">
        <f t="shared" si="28"/>
        <v>-12.325763</v>
      </c>
      <c r="V101" s="44">
        <f t="shared" si="29"/>
        <v>0</v>
      </c>
      <c r="W101" s="44">
        <f t="shared" si="30"/>
        <v>0</v>
      </c>
      <c r="X101" s="44">
        <f t="shared" si="31"/>
        <v>0</v>
      </c>
    </row>
    <row r="102" spans="2:24" x14ac:dyDescent="0.25">
      <c r="B102" s="89">
        <v>7542185000</v>
      </c>
      <c r="C102" s="89">
        <v>-8.2297572999999993</v>
      </c>
      <c r="E102" s="6">
        <f t="shared" si="16"/>
        <v>7.858365</v>
      </c>
      <c r="F102" s="6">
        <f t="shared" si="17"/>
        <v>-8.0814257000000005</v>
      </c>
      <c r="G102" s="44">
        <f t="shared" si="18"/>
        <v>-8.569191</v>
      </c>
      <c r="H102" s="44">
        <f t="shared" si="19"/>
        <v>-10.773701000000001</v>
      </c>
      <c r="I102" s="44">
        <f t="shared" si="20"/>
        <v>-29.610043000000001</v>
      </c>
      <c r="J102" s="44">
        <f t="shared" si="21"/>
        <v>0</v>
      </c>
      <c r="K102" s="44">
        <f t="shared" si="22"/>
        <v>0</v>
      </c>
      <c r="L102" s="44">
        <f t="shared" si="23"/>
        <v>0</v>
      </c>
      <c r="N102" s="89">
        <v>7542185000</v>
      </c>
      <c r="O102" s="89">
        <v>-9.7666530999999992</v>
      </c>
      <c r="Q102" s="6">
        <f t="shared" si="24"/>
        <v>7.858365</v>
      </c>
      <c r="R102" s="6">
        <f t="shared" si="25"/>
        <v>-9.7051353000000002</v>
      </c>
      <c r="S102" s="44">
        <f t="shared" si="26"/>
        <v>-10.021255999999999</v>
      </c>
      <c r="T102" s="44">
        <f t="shared" si="27"/>
        <v>-10.573850999999999</v>
      </c>
      <c r="U102" s="44">
        <f t="shared" si="28"/>
        <v>-12.271628</v>
      </c>
      <c r="V102" s="44">
        <f t="shared" si="29"/>
        <v>0</v>
      </c>
      <c r="W102" s="44">
        <f t="shared" si="30"/>
        <v>0</v>
      </c>
      <c r="X102" s="44">
        <f t="shared" si="31"/>
        <v>0</v>
      </c>
    </row>
    <row r="103" spans="2:24" x14ac:dyDescent="0.25">
      <c r="B103" s="89">
        <v>7621230000</v>
      </c>
      <c r="C103" s="89">
        <v>-8.2145604999999993</v>
      </c>
      <c r="E103" s="6">
        <f t="shared" si="16"/>
        <v>7.9374099999999999</v>
      </c>
      <c r="F103" s="6">
        <f t="shared" si="17"/>
        <v>-8.1117591999999998</v>
      </c>
      <c r="G103" s="44">
        <f t="shared" si="18"/>
        <v>-8.7182779000000004</v>
      </c>
      <c r="H103" s="44">
        <f t="shared" si="19"/>
        <v>-10.721546</v>
      </c>
      <c r="I103" s="44">
        <f t="shared" si="20"/>
        <v>-29.141162999999999</v>
      </c>
      <c r="J103" s="44">
        <f t="shared" si="21"/>
        <v>0</v>
      </c>
      <c r="K103" s="44">
        <f t="shared" si="22"/>
        <v>0</v>
      </c>
      <c r="L103" s="44">
        <f t="shared" si="23"/>
        <v>0</v>
      </c>
      <c r="N103" s="89">
        <v>7621230000</v>
      </c>
      <c r="O103" s="89">
        <v>-9.7530680000000007</v>
      </c>
      <c r="Q103" s="6">
        <f t="shared" si="24"/>
        <v>7.9374099999999999</v>
      </c>
      <c r="R103" s="6">
        <f t="shared" si="25"/>
        <v>-9.7141398999999993</v>
      </c>
      <c r="S103" s="44">
        <f t="shared" si="26"/>
        <v>-10.067659000000001</v>
      </c>
      <c r="T103" s="44">
        <f t="shared" si="27"/>
        <v>-10.566858999999999</v>
      </c>
      <c r="U103" s="44">
        <f t="shared" si="28"/>
        <v>-12.265082</v>
      </c>
      <c r="V103" s="44">
        <f t="shared" si="29"/>
        <v>0</v>
      </c>
      <c r="W103" s="44">
        <f t="shared" si="30"/>
        <v>0</v>
      </c>
      <c r="X103" s="44">
        <f t="shared" si="31"/>
        <v>0</v>
      </c>
    </row>
    <row r="104" spans="2:24" x14ac:dyDescent="0.25">
      <c r="B104" s="89">
        <v>7700275000</v>
      </c>
      <c r="C104" s="89">
        <v>-8.2069720999999998</v>
      </c>
      <c r="E104" s="6">
        <f t="shared" si="16"/>
        <v>8.0164550000000006</v>
      </c>
      <c r="F104" s="6">
        <f t="shared" si="17"/>
        <v>-8.0680379999999996</v>
      </c>
      <c r="G104" s="44">
        <f t="shared" si="18"/>
        <v>-8.7433461999999995</v>
      </c>
      <c r="H104" s="44">
        <f t="shared" si="19"/>
        <v>-10.875534999999999</v>
      </c>
      <c r="I104" s="44">
        <f t="shared" si="20"/>
        <v>-30.000043999999999</v>
      </c>
      <c r="J104" s="44">
        <f t="shared" si="21"/>
        <v>0</v>
      </c>
      <c r="K104" s="44">
        <f t="shared" si="22"/>
        <v>0</v>
      </c>
      <c r="L104" s="44">
        <f t="shared" si="23"/>
        <v>0</v>
      </c>
      <c r="N104" s="89">
        <v>7700275000</v>
      </c>
      <c r="O104" s="89">
        <v>-9.6830634999999994</v>
      </c>
      <c r="Q104" s="6">
        <f t="shared" si="24"/>
        <v>8.0164550000000006</v>
      </c>
      <c r="R104" s="6">
        <f t="shared" si="25"/>
        <v>-9.7107296000000005</v>
      </c>
      <c r="S104" s="44">
        <f t="shared" si="26"/>
        <v>-10.029529999999999</v>
      </c>
      <c r="T104" s="44">
        <f t="shared" si="27"/>
        <v>-10.601231</v>
      </c>
      <c r="U104" s="44">
        <f t="shared" si="28"/>
        <v>-12.454859000000001</v>
      </c>
      <c r="V104" s="44">
        <f t="shared" si="29"/>
        <v>0</v>
      </c>
      <c r="W104" s="44">
        <f t="shared" si="30"/>
        <v>0</v>
      </c>
      <c r="X104" s="44">
        <f t="shared" si="31"/>
        <v>0</v>
      </c>
    </row>
    <row r="105" spans="2:24" x14ac:dyDescent="0.25">
      <c r="B105" s="89">
        <v>7779320000</v>
      </c>
      <c r="C105" s="89">
        <v>-8.0977077000000008</v>
      </c>
      <c r="E105" s="6">
        <f t="shared" si="16"/>
        <v>8.0954999999999995</v>
      </c>
      <c r="F105" s="6">
        <f t="shared" si="17"/>
        <v>-8.0272360000000003</v>
      </c>
      <c r="G105" s="44">
        <f t="shared" si="18"/>
        <v>-8.6144113999999998</v>
      </c>
      <c r="H105" s="44">
        <f t="shared" si="19"/>
        <v>-11.124203</v>
      </c>
      <c r="I105" s="44">
        <f t="shared" si="20"/>
        <v>-31.435368</v>
      </c>
      <c r="J105" s="44">
        <f t="shared" si="21"/>
        <v>0</v>
      </c>
      <c r="K105" s="44">
        <f t="shared" si="22"/>
        <v>0</v>
      </c>
      <c r="L105" s="44">
        <f t="shared" si="23"/>
        <v>0</v>
      </c>
      <c r="N105" s="89">
        <v>7779320000</v>
      </c>
      <c r="O105" s="89">
        <v>-9.6668109999999992</v>
      </c>
      <c r="Q105" s="6">
        <f t="shared" si="24"/>
        <v>8.0954999999999995</v>
      </c>
      <c r="R105" s="6">
        <f t="shared" si="25"/>
        <v>-9.6652546000000008</v>
      </c>
      <c r="S105" s="44">
        <f t="shared" si="26"/>
        <v>-9.9555243999999998</v>
      </c>
      <c r="T105" s="44">
        <f t="shared" si="27"/>
        <v>-10.637741999999999</v>
      </c>
      <c r="U105" s="44">
        <f t="shared" si="28"/>
        <v>-12.542337</v>
      </c>
      <c r="V105" s="44">
        <f t="shared" si="29"/>
        <v>0</v>
      </c>
      <c r="W105" s="44">
        <f t="shared" si="30"/>
        <v>0</v>
      </c>
      <c r="X105" s="44">
        <f t="shared" si="31"/>
        <v>0</v>
      </c>
    </row>
    <row r="106" spans="2:24" x14ac:dyDescent="0.25">
      <c r="B106" s="89">
        <v>7858365000</v>
      </c>
      <c r="C106" s="89">
        <v>-8.0814257000000005</v>
      </c>
      <c r="E106" s="6">
        <f t="shared" si="16"/>
        <v>8.1745450000000002</v>
      </c>
      <c r="F106" s="6">
        <f t="shared" si="17"/>
        <v>-8.0247211000000007</v>
      </c>
      <c r="G106" s="44">
        <f t="shared" si="18"/>
        <v>-8.6503724999999996</v>
      </c>
      <c r="H106" s="44">
        <f t="shared" si="19"/>
        <v>-11.198528</v>
      </c>
      <c r="I106" s="44">
        <f t="shared" si="20"/>
        <v>-31.401653</v>
      </c>
      <c r="J106" s="44">
        <f t="shared" si="21"/>
        <v>0</v>
      </c>
      <c r="K106" s="44">
        <f t="shared" si="22"/>
        <v>0</v>
      </c>
      <c r="L106" s="44">
        <f t="shared" si="23"/>
        <v>0</v>
      </c>
      <c r="N106" s="89">
        <v>7858365000</v>
      </c>
      <c r="O106" s="89">
        <v>-9.7051353000000002</v>
      </c>
      <c r="Q106" s="6">
        <f t="shared" si="24"/>
        <v>8.1745450000000002</v>
      </c>
      <c r="R106" s="6">
        <f t="shared" si="25"/>
        <v>-9.7339058000000005</v>
      </c>
      <c r="S106" s="44">
        <f t="shared" si="26"/>
        <v>-10.056592</v>
      </c>
      <c r="T106" s="44">
        <f t="shared" si="27"/>
        <v>-10.697132</v>
      </c>
      <c r="U106" s="44">
        <f t="shared" si="28"/>
        <v>-12.543032999999999</v>
      </c>
      <c r="V106" s="44">
        <f t="shared" si="29"/>
        <v>0</v>
      </c>
      <c r="W106" s="44">
        <f t="shared" si="30"/>
        <v>0</v>
      </c>
      <c r="X106" s="44">
        <f t="shared" si="31"/>
        <v>0</v>
      </c>
    </row>
    <row r="107" spans="2:24" x14ac:dyDescent="0.25">
      <c r="B107" s="89">
        <v>7937410000</v>
      </c>
      <c r="C107" s="89">
        <v>-8.1117591999999998</v>
      </c>
      <c r="E107" s="6">
        <f t="shared" si="16"/>
        <v>8.2535900000000009</v>
      </c>
      <c r="F107" s="6">
        <f t="shared" si="17"/>
        <v>-8.0996828000000001</v>
      </c>
      <c r="G107" s="44">
        <f t="shared" si="18"/>
        <v>-8.7942648000000005</v>
      </c>
      <c r="H107" s="44">
        <f t="shared" si="19"/>
        <v>-11.490921</v>
      </c>
      <c r="I107" s="44">
        <f t="shared" si="20"/>
        <v>-32.095837000000003</v>
      </c>
      <c r="J107" s="44">
        <f t="shared" si="21"/>
        <v>0</v>
      </c>
      <c r="K107" s="44">
        <f t="shared" si="22"/>
        <v>0</v>
      </c>
      <c r="L107" s="44">
        <f t="shared" si="23"/>
        <v>0</v>
      </c>
      <c r="N107" s="89">
        <v>7937410000</v>
      </c>
      <c r="O107" s="89">
        <v>-9.7141398999999993</v>
      </c>
      <c r="Q107" s="6">
        <f t="shared" si="24"/>
        <v>8.2535900000000009</v>
      </c>
      <c r="R107" s="6">
        <f t="shared" si="25"/>
        <v>-9.8322658999999994</v>
      </c>
      <c r="S107" s="44">
        <f t="shared" si="26"/>
        <v>-10.159231</v>
      </c>
      <c r="T107" s="44">
        <f t="shared" si="27"/>
        <v>-10.842513</v>
      </c>
      <c r="U107" s="44">
        <f t="shared" si="28"/>
        <v>-12.905794</v>
      </c>
      <c r="V107" s="44">
        <f t="shared" si="29"/>
        <v>0</v>
      </c>
      <c r="W107" s="44">
        <f t="shared" si="30"/>
        <v>0</v>
      </c>
      <c r="X107" s="44">
        <f t="shared" si="31"/>
        <v>0</v>
      </c>
    </row>
    <row r="108" spans="2:24" x14ac:dyDescent="0.25">
      <c r="B108" s="89">
        <v>8016455000</v>
      </c>
      <c r="C108" s="89">
        <v>-8.0680379999999996</v>
      </c>
      <c r="E108" s="6">
        <f t="shared" si="16"/>
        <v>8.3326349999999998</v>
      </c>
      <c r="F108" s="6">
        <f t="shared" si="17"/>
        <v>-8.1383981999999992</v>
      </c>
      <c r="G108" s="44">
        <f t="shared" si="18"/>
        <v>-8.7964087000000006</v>
      </c>
      <c r="H108" s="44">
        <f t="shared" si="19"/>
        <v>-11.881454</v>
      </c>
      <c r="I108" s="44">
        <f t="shared" si="20"/>
        <v>-33.377780999999999</v>
      </c>
      <c r="J108" s="44">
        <f t="shared" si="21"/>
        <v>0</v>
      </c>
      <c r="K108" s="44">
        <f t="shared" si="22"/>
        <v>0</v>
      </c>
      <c r="L108" s="44">
        <f t="shared" si="23"/>
        <v>0</v>
      </c>
      <c r="N108" s="89">
        <v>8016455000</v>
      </c>
      <c r="O108" s="89">
        <v>-9.7107296000000005</v>
      </c>
      <c r="Q108" s="6">
        <f t="shared" si="24"/>
        <v>8.3326349999999998</v>
      </c>
      <c r="R108" s="6">
        <f t="shared" si="25"/>
        <v>-9.9493170000000006</v>
      </c>
      <c r="S108" s="44">
        <f t="shared" si="26"/>
        <v>-10.319318000000001</v>
      </c>
      <c r="T108" s="44">
        <f t="shared" si="27"/>
        <v>-11.026529999999999</v>
      </c>
      <c r="U108" s="44">
        <f t="shared" si="28"/>
        <v>-13.179724</v>
      </c>
      <c r="V108" s="44">
        <f t="shared" si="29"/>
        <v>0</v>
      </c>
      <c r="W108" s="44">
        <f t="shared" si="30"/>
        <v>0</v>
      </c>
      <c r="X108" s="44">
        <f t="shared" si="31"/>
        <v>0</v>
      </c>
    </row>
    <row r="109" spans="2:24" x14ac:dyDescent="0.25">
      <c r="B109" s="89">
        <v>8095500000</v>
      </c>
      <c r="C109" s="89">
        <v>-8.0272360000000003</v>
      </c>
      <c r="E109" s="6">
        <f t="shared" si="16"/>
        <v>8.4116800000000005</v>
      </c>
      <c r="F109" s="6">
        <f t="shared" si="17"/>
        <v>-8.3211832000000001</v>
      </c>
      <c r="G109" s="44">
        <f t="shared" si="18"/>
        <v>-9.1823130000000006</v>
      </c>
      <c r="H109" s="44">
        <f t="shared" si="19"/>
        <v>-12.051981</v>
      </c>
      <c r="I109" s="44">
        <f t="shared" si="20"/>
        <v>-33.591785000000002</v>
      </c>
      <c r="J109" s="44">
        <f t="shared" si="21"/>
        <v>0</v>
      </c>
      <c r="K109" s="44">
        <f t="shared" si="22"/>
        <v>0</v>
      </c>
      <c r="L109" s="44">
        <f t="shared" si="23"/>
        <v>0</v>
      </c>
      <c r="N109" s="89">
        <v>8095500000</v>
      </c>
      <c r="O109" s="89">
        <v>-9.6652546000000008</v>
      </c>
      <c r="Q109" s="6">
        <f t="shared" si="24"/>
        <v>8.4116800000000005</v>
      </c>
      <c r="R109" s="6">
        <f t="shared" si="25"/>
        <v>-10.067532999999999</v>
      </c>
      <c r="S109" s="44">
        <f t="shared" si="26"/>
        <v>-10.507448999999999</v>
      </c>
      <c r="T109" s="44">
        <f t="shared" si="27"/>
        <v>-11.179069</v>
      </c>
      <c r="U109" s="44">
        <f t="shared" si="28"/>
        <v>-13.321873</v>
      </c>
      <c r="V109" s="44">
        <f t="shared" si="29"/>
        <v>0</v>
      </c>
      <c r="W109" s="44">
        <f t="shared" si="30"/>
        <v>0</v>
      </c>
      <c r="X109" s="44">
        <f t="shared" si="31"/>
        <v>0</v>
      </c>
    </row>
    <row r="110" spans="2:24" x14ac:dyDescent="0.25">
      <c r="B110" s="89">
        <v>8174545000</v>
      </c>
      <c r="C110" s="89">
        <v>-8.0247211000000007</v>
      </c>
      <c r="E110" s="6">
        <f t="shared" si="16"/>
        <v>8.4907249999999994</v>
      </c>
      <c r="F110" s="6">
        <f t="shared" si="17"/>
        <v>-8.4102324999999993</v>
      </c>
      <c r="G110" s="44">
        <f t="shared" si="18"/>
        <v>-9.2539309999999997</v>
      </c>
      <c r="H110" s="44">
        <f t="shared" si="19"/>
        <v>-12.398870000000001</v>
      </c>
      <c r="I110" s="44">
        <f t="shared" si="20"/>
        <v>-34.601807000000001</v>
      </c>
      <c r="J110" s="44">
        <f t="shared" si="21"/>
        <v>0</v>
      </c>
      <c r="K110" s="44">
        <f t="shared" si="22"/>
        <v>0</v>
      </c>
      <c r="L110" s="44">
        <f t="shared" si="23"/>
        <v>0</v>
      </c>
      <c r="N110" s="89">
        <v>8174545000</v>
      </c>
      <c r="O110" s="89">
        <v>-9.7339058000000005</v>
      </c>
      <c r="Q110" s="6">
        <f t="shared" si="24"/>
        <v>8.4907249999999994</v>
      </c>
      <c r="R110" s="6">
        <f t="shared" si="25"/>
        <v>-10.216653000000001</v>
      </c>
      <c r="S110" s="44">
        <f t="shared" si="26"/>
        <v>-10.644655</v>
      </c>
      <c r="T110" s="44">
        <f t="shared" si="27"/>
        <v>-11.391381000000001</v>
      </c>
      <c r="U110" s="44">
        <f t="shared" si="28"/>
        <v>-13.701309</v>
      </c>
      <c r="V110" s="44">
        <f t="shared" si="29"/>
        <v>0</v>
      </c>
      <c r="W110" s="44">
        <f t="shared" si="30"/>
        <v>0</v>
      </c>
      <c r="X110" s="44">
        <f t="shared" si="31"/>
        <v>0</v>
      </c>
    </row>
    <row r="111" spans="2:24" x14ac:dyDescent="0.25">
      <c r="B111" s="89">
        <v>8253590000</v>
      </c>
      <c r="C111" s="89">
        <v>-8.0996828000000001</v>
      </c>
      <c r="E111" s="6">
        <f t="shared" si="16"/>
        <v>8.5697700000000001</v>
      </c>
      <c r="F111" s="6">
        <f t="shared" si="17"/>
        <v>-8.4213190000000004</v>
      </c>
      <c r="G111" s="44">
        <f t="shared" si="18"/>
        <v>-9.2123194000000002</v>
      </c>
      <c r="H111" s="44">
        <f t="shared" si="19"/>
        <v>-12.840799000000001</v>
      </c>
      <c r="I111" s="44">
        <f t="shared" si="20"/>
        <v>-35.968463999999997</v>
      </c>
      <c r="J111" s="44">
        <f t="shared" si="21"/>
        <v>0</v>
      </c>
      <c r="K111" s="44">
        <f t="shared" si="22"/>
        <v>0</v>
      </c>
      <c r="L111" s="44">
        <f t="shared" si="23"/>
        <v>0</v>
      </c>
      <c r="N111" s="89">
        <v>8253590000</v>
      </c>
      <c r="O111" s="89">
        <v>-9.8322658999999994</v>
      </c>
      <c r="Q111" s="6">
        <f t="shared" si="24"/>
        <v>8.5697700000000001</v>
      </c>
      <c r="R111" s="6">
        <f t="shared" si="25"/>
        <v>-10.167163</v>
      </c>
      <c r="S111" s="44">
        <f t="shared" si="26"/>
        <v>-10.629253</v>
      </c>
      <c r="T111" s="44">
        <f t="shared" si="27"/>
        <v>-11.524914000000001</v>
      </c>
      <c r="U111" s="44">
        <f t="shared" si="28"/>
        <v>-13.898694000000001</v>
      </c>
      <c r="V111" s="44">
        <f t="shared" si="29"/>
        <v>0</v>
      </c>
      <c r="W111" s="44">
        <f t="shared" si="30"/>
        <v>0</v>
      </c>
      <c r="X111" s="44">
        <f t="shared" si="31"/>
        <v>0</v>
      </c>
    </row>
    <row r="112" spans="2:24" x14ac:dyDescent="0.25">
      <c r="B112" s="89">
        <v>8332635000</v>
      </c>
      <c r="C112" s="89">
        <v>-8.1383981999999992</v>
      </c>
      <c r="E112" s="6">
        <f t="shared" si="16"/>
        <v>8.6488150000000008</v>
      </c>
      <c r="F112" s="6">
        <f t="shared" si="17"/>
        <v>-8.6024350999999992</v>
      </c>
      <c r="G112" s="44">
        <f t="shared" si="18"/>
        <v>-9.5651045000000003</v>
      </c>
      <c r="H112" s="44">
        <f t="shared" si="19"/>
        <v>-12.792983</v>
      </c>
      <c r="I112" s="44">
        <f t="shared" si="20"/>
        <v>-35.746422000000003</v>
      </c>
      <c r="J112" s="44">
        <f t="shared" si="21"/>
        <v>0</v>
      </c>
      <c r="K112" s="44">
        <f t="shared" si="22"/>
        <v>0</v>
      </c>
      <c r="L112" s="44">
        <f t="shared" si="23"/>
        <v>0</v>
      </c>
      <c r="N112" s="89">
        <v>8332635000</v>
      </c>
      <c r="O112" s="89">
        <v>-9.9493170000000006</v>
      </c>
      <c r="Q112" s="6">
        <f t="shared" si="24"/>
        <v>8.6488150000000008</v>
      </c>
      <c r="R112" s="6">
        <f t="shared" si="25"/>
        <v>-10.474766000000001</v>
      </c>
      <c r="S112" s="44">
        <f t="shared" si="26"/>
        <v>-10.96589</v>
      </c>
      <c r="T112" s="44">
        <f t="shared" si="27"/>
        <v>-11.602569000000001</v>
      </c>
      <c r="U112" s="44">
        <f t="shared" si="28"/>
        <v>-13.834054999999999</v>
      </c>
      <c r="V112" s="44">
        <f t="shared" si="29"/>
        <v>0</v>
      </c>
      <c r="W112" s="44">
        <f t="shared" si="30"/>
        <v>0</v>
      </c>
      <c r="X112" s="44">
        <f t="shared" si="31"/>
        <v>0</v>
      </c>
    </row>
    <row r="113" spans="2:24" x14ac:dyDescent="0.25">
      <c r="B113" s="89">
        <v>8411680000</v>
      </c>
      <c r="C113" s="89">
        <v>-8.3211832000000001</v>
      </c>
      <c r="E113" s="6">
        <f t="shared" si="16"/>
        <v>8.7278599999999997</v>
      </c>
      <c r="F113" s="6">
        <f t="shared" si="17"/>
        <v>-8.6830052999999996</v>
      </c>
      <c r="G113" s="44">
        <f t="shared" si="18"/>
        <v>-9.6905602999999996</v>
      </c>
      <c r="H113" s="44">
        <f t="shared" si="19"/>
        <v>-12.983673</v>
      </c>
      <c r="I113" s="44">
        <f t="shared" si="20"/>
        <v>-36.378166</v>
      </c>
      <c r="J113" s="44">
        <f t="shared" si="21"/>
        <v>0</v>
      </c>
      <c r="K113" s="44">
        <f t="shared" si="22"/>
        <v>0</v>
      </c>
      <c r="L113" s="44">
        <f t="shared" si="23"/>
        <v>0</v>
      </c>
      <c r="N113" s="89">
        <v>8411680000</v>
      </c>
      <c r="O113" s="89">
        <v>-10.067532999999999</v>
      </c>
      <c r="Q113" s="6">
        <f t="shared" si="24"/>
        <v>8.7278599999999997</v>
      </c>
      <c r="R113" s="6">
        <f t="shared" si="25"/>
        <v>-10.366032000000001</v>
      </c>
      <c r="S113" s="44">
        <f t="shared" si="26"/>
        <v>-10.855587999999999</v>
      </c>
      <c r="T113" s="44">
        <f t="shared" si="27"/>
        <v>-11.681511</v>
      </c>
      <c r="U113" s="44">
        <f t="shared" si="28"/>
        <v>-14.100258</v>
      </c>
      <c r="V113" s="44">
        <f t="shared" si="29"/>
        <v>0</v>
      </c>
      <c r="W113" s="44">
        <f t="shared" si="30"/>
        <v>0</v>
      </c>
      <c r="X113" s="44">
        <f t="shared" si="31"/>
        <v>0</v>
      </c>
    </row>
    <row r="114" spans="2:24" x14ac:dyDescent="0.25">
      <c r="B114" s="89">
        <v>8490725000</v>
      </c>
      <c r="C114" s="89">
        <v>-8.4102324999999993</v>
      </c>
      <c r="E114" s="6">
        <f t="shared" si="16"/>
        <v>8.8069050000000004</v>
      </c>
      <c r="F114" s="6">
        <f t="shared" si="17"/>
        <v>-8.6641177999999996</v>
      </c>
      <c r="G114" s="44">
        <f t="shared" si="18"/>
        <v>-9.6144885999999996</v>
      </c>
      <c r="H114" s="44">
        <f t="shared" si="19"/>
        <v>-13.583976</v>
      </c>
      <c r="I114" s="44">
        <f t="shared" si="20"/>
        <v>-38.44717</v>
      </c>
      <c r="J114" s="44">
        <f t="shared" si="21"/>
        <v>0</v>
      </c>
      <c r="K114" s="44">
        <f t="shared" si="22"/>
        <v>0</v>
      </c>
      <c r="L114" s="44">
        <f t="shared" si="23"/>
        <v>0</v>
      </c>
      <c r="N114" s="89">
        <v>8490725000</v>
      </c>
      <c r="O114" s="89">
        <v>-10.216653000000001</v>
      </c>
      <c r="Q114" s="6">
        <f t="shared" si="24"/>
        <v>8.8069050000000004</v>
      </c>
      <c r="R114" s="6">
        <f t="shared" si="25"/>
        <v>-10.47162</v>
      </c>
      <c r="S114" s="44">
        <f t="shared" si="26"/>
        <v>-10.930915000000001</v>
      </c>
      <c r="T114" s="44">
        <f t="shared" si="27"/>
        <v>-11.76347</v>
      </c>
      <c r="U114" s="44">
        <f t="shared" si="28"/>
        <v>-14.456818999999999</v>
      </c>
      <c r="V114" s="44">
        <f t="shared" si="29"/>
        <v>0</v>
      </c>
      <c r="W114" s="44">
        <f t="shared" si="30"/>
        <v>0</v>
      </c>
      <c r="X114" s="44">
        <f t="shared" si="31"/>
        <v>0</v>
      </c>
    </row>
    <row r="115" spans="2:24" x14ac:dyDescent="0.25">
      <c r="B115" s="89">
        <v>8569770000</v>
      </c>
      <c r="C115" s="89">
        <v>-8.4213190000000004</v>
      </c>
      <c r="E115" s="6">
        <f t="shared" si="16"/>
        <v>8.8859499999999993</v>
      </c>
      <c r="F115" s="6">
        <f t="shared" si="17"/>
        <v>-8.7810162999999992</v>
      </c>
      <c r="G115" s="44">
        <f t="shared" si="18"/>
        <v>-9.7326536000000008</v>
      </c>
      <c r="H115" s="44">
        <f t="shared" si="19"/>
        <v>-13.591416000000001</v>
      </c>
      <c r="I115" s="44">
        <f t="shared" si="20"/>
        <v>-38.660125999999998</v>
      </c>
      <c r="J115" s="44">
        <f t="shared" si="21"/>
        <v>0</v>
      </c>
      <c r="K115" s="44">
        <f t="shared" si="22"/>
        <v>0</v>
      </c>
      <c r="L115" s="44">
        <f t="shared" si="23"/>
        <v>0</v>
      </c>
      <c r="N115" s="89">
        <v>8569770000</v>
      </c>
      <c r="O115" s="89">
        <v>-10.167163</v>
      </c>
      <c r="Q115" s="6">
        <f t="shared" si="24"/>
        <v>8.8859499999999993</v>
      </c>
      <c r="R115" s="6">
        <f t="shared" si="25"/>
        <v>-10.471296000000001</v>
      </c>
      <c r="S115" s="44">
        <f t="shared" si="26"/>
        <v>-10.943612999999999</v>
      </c>
      <c r="T115" s="44">
        <f t="shared" si="27"/>
        <v>-11.746517000000001</v>
      </c>
      <c r="U115" s="44">
        <f t="shared" si="28"/>
        <v>-14.292578000000001</v>
      </c>
      <c r="V115" s="44">
        <f t="shared" si="29"/>
        <v>0</v>
      </c>
      <c r="W115" s="44">
        <f t="shared" si="30"/>
        <v>0</v>
      </c>
      <c r="X115" s="44">
        <f t="shared" si="31"/>
        <v>0</v>
      </c>
    </row>
    <row r="116" spans="2:24" x14ac:dyDescent="0.25">
      <c r="B116" s="89">
        <v>8648815000</v>
      </c>
      <c r="C116" s="89">
        <v>-8.6024350999999992</v>
      </c>
      <c r="E116" s="6">
        <f t="shared" si="16"/>
        <v>8.964995</v>
      </c>
      <c r="F116" s="6">
        <f t="shared" si="17"/>
        <v>-8.8579606999999996</v>
      </c>
      <c r="G116" s="44">
        <f t="shared" si="18"/>
        <v>-9.8597011999999999</v>
      </c>
      <c r="H116" s="44">
        <f t="shared" si="19"/>
        <v>-13.374345</v>
      </c>
      <c r="I116" s="44">
        <f t="shared" si="20"/>
        <v>-38.117576999999997</v>
      </c>
      <c r="J116" s="44">
        <f t="shared" si="21"/>
        <v>0</v>
      </c>
      <c r="K116" s="44">
        <f t="shared" si="22"/>
        <v>0</v>
      </c>
      <c r="L116" s="44">
        <f t="shared" si="23"/>
        <v>0</v>
      </c>
      <c r="N116" s="89">
        <v>8648815000</v>
      </c>
      <c r="O116" s="89">
        <v>-10.474766000000001</v>
      </c>
      <c r="Q116" s="6">
        <f t="shared" si="24"/>
        <v>8.964995</v>
      </c>
      <c r="R116" s="6">
        <f t="shared" si="25"/>
        <v>-10.439197999999999</v>
      </c>
      <c r="S116" s="44">
        <f t="shared" si="26"/>
        <v>-10.940618000000001</v>
      </c>
      <c r="T116" s="44">
        <f t="shared" si="27"/>
        <v>-11.744113</v>
      </c>
      <c r="U116" s="44">
        <f t="shared" si="28"/>
        <v>-14.199083</v>
      </c>
      <c r="V116" s="44">
        <f t="shared" si="29"/>
        <v>0</v>
      </c>
      <c r="W116" s="44">
        <f t="shared" si="30"/>
        <v>0</v>
      </c>
      <c r="X116" s="44">
        <f t="shared" si="31"/>
        <v>0</v>
      </c>
    </row>
    <row r="117" spans="2:24" x14ac:dyDescent="0.25">
      <c r="B117" s="89">
        <v>8727860000</v>
      </c>
      <c r="C117" s="89">
        <v>-8.6830052999999996</v>
      </c>
      <c r="E117" s="6">
        <f t="shared" si="16"/>
        <v>9.0440400000000007</v>
      </c>
      <c r="F117" s="6">
        <f t="shared" si="17"/>
        <v>-8.7976130999999995</v>
      </c>
      <c r="G117" s="44">
        <f t="shared" si="18"/>
        <v>-9.6693000999999992</v>
      </c>
      <c r="H117" s="44">
        <f t="shared" si="19"/>
        <v>-13.854156</v>
      </c>
      <c r="I117" s="44">
        <f t="shared" si="20"/>
        <v>-39.552906</v>
      </c>
      <c r="J117" s="44">
        <f t="shared" si="21"/>
        <v>0</v>
      </c>
      <c r="K117" s="44">
        <f t="shared" si="22"/>
        <v>0</v>
      </c>
      <c r="L117" s="44">
        <f t="shared" si="23"/>
        <v>0</v>
      </c>
      <c r="N117" s="89">
        <v>8727860000</v>
      </c>
      <c r="O117" s="89">
        <v>-10.366032000000001</v>
      </c>
      <c r="Q117" s="6">
        <f t="shared" si="24"/>
        <v>9.0440400000000007</v>
      </c>
      <c r="R117" s="6">
        <f t="shared" si="25"/>
        <v>-10.520844</v>
      </c>
      <c r="S117" s="44">
        <f t="shared" si="26"/>
        <v>-10.991735</v>
      </c>
      <c r="T117" s="44">
        <f t="shared" si="27"/>
        <v>-11.795173</v>
      </c>
      <c r="U117" s="44">
        <f t="shared" si="28"/>
        <v>-14.625501999999999</v>
      </c>
      <c r="V117" s="44">
        <f t="shared" si="29"/>
        <v>0</v>
      </c>
      <c r="W117" s="44">
        <f t="shared" si="30"/>
        <v>0</v>
      </c>
      <c r="X117" s="44">
        <f t="shared" si="31"/>
        <v>0</v>
      </c>
    </row>
    <row r="118" spans="2:24" x14ac:dyDescent="0.25">
      <c r="B118" s="89">
        <v>8806905000</v>
      </c>
      <c r="C118" s="89">
        <v>-8.6641177999999996</v>
      </c>
      <c r="E118" s="6">
        <f t="shared" si="16"/>
        <v>9.1230849999999997</v>
      </c>
      <c r="F118" s="6">
        <f t="shared" si="17"/>
        <v>-8.7785711000000006</v>
      </c>
      <c r="G118" s="44">
        <f t="shared" si="18"/>
        <v>-9.6056422999999995</v>
      </c>
      <c r="H118" s="44">
        <f t="shared" si="19"/>
        <v>-14.208316</v>
      </c>
      <c r="I118" s="44">
        <f t="shared" si="20"/>
        <v>-40.534163999999997</v>
      </c>
      <c r="J118" s="44">
        <f t="shared" si="21"/>
        <v>0</v>
      </c>
      <c r="K118" s="44">
        <f t="shared" si="22"/>
        <v>0</v>
      </c>
      <c r="L118" s="44">
        <f t="shared" si="23"/>
        <v>0</v>
      </c>
      <c r="N118" s="89">
        <v>8806905000</v>
      </c>
      <c r="O118" s="89">
        <v>-10.47162</v>
      </c>
      <c r="Q118" s="6">
        <f t="shared" si="24"/>
        <v>9.1230849999999997</v>
      </c>
      <c r="R118" s="6">
        <f t="shared" si="25"/>
        <v>-10.441060999999999</v>
      </c>
      <c r="S118" s="44">
        <f t="shared" si="26"/>
        <v>-10.947657</v>
      </c>
      <c r="T118" s="44">
        <f t="shared" si="27"/>
        <v>-11.826504999999999</v>
      </c>
      <c r="U118" s="44">
        <f t="shared" si="28"/>
        <v>-14.754185</v>
      </c>
      <c r="V118" s="44">
        <f t="shared" si="29"/>
        <v>0</v>
      </c>
      <c r="W118" s="44">
        <f t="shared" si="30"/>
        <v>0</v>
      </c>
      <c r="X118" s="44">
        <f t="shared" si="31"/>
        <v>0</v>
      </c>
    </row>
    <row r="119" spans="2:24" x14ac:dyDescent="0.25">
      <c r="B119" s="89">
        <v>8885950000</v>
      </c>
      <c r="C119" s="89">
        <v>-8.7810162999999992</v>
      </c>
      <c r="E119" s="6">
        <f t="shared" si="16"/>
        <v>9.2021300000000004</v>
      </c>
      <c r="F119" s="6">
        <f t="shared" si="17"/>
        <v>-8.9322472000000008</v>
      </c>
      <c r="G119" s="44">
        <f t="shared" si="18"/>
        <v>-9.8310499</v>
      </c>
      <c r="H119" s="44">
        <f t="shared" si="19"/>
        <v>-13.954758999999999</v>
      </c>
      <c r="I119" s="44">
        <f t="shared" si="20"/>
        <v>-40.004803000000003</v>
      </c>
      <c r="J119" s="44">
        <f t="shared" si="21"/>
        <v>0</v>
      </c>
      <c r="K119" s="44">
        <f t="shared" si="22"/>
        <v>0</v>
      </c>
      <c r="L119" s="44">
        <f t="shared" si="23"/>
        <v>0</v>
      </c>
      <c r="N119" s="89">
        <v>8885950000</v>
      </c>
      <c r="O119" s="89">
        <v>-10.471296000000001</v>
      </c>
      <c r="Q119" s="6">
        <f t="shared" si="24"/>
        <v>9.2021300000000004</v>
      </c>
      <c r="R119" s="6">
        <f t="shared" si="25"/>
        <v>-10.656178000000001</v>
      </c>
      <c r="S119" s="44">
        <f t="shared" si="26"/>
        <v>-11.16132</v>
      </c>
      <c r="T119" s="44">
        <f t="shared" si="27"/>
        <v>-11.814726</v>
      </c>
      <c r="U119" s="44">
        <f t="shared" si="28"/>
        <v>-14.579694999999999</v>
      </c>
      <c r="V119" s="44">
        <f t="shared" si="29"/>
        <v>0</v>
      </c>
      <c r="W119" s="44">
        <f t="shared" si="30"/>
        <v>0</v>
      </c>
      <c r="X119" s="44">
        <f t="shared" si="31"/>
        <v>0</v>
      </c>
    </row>
    <row r="120" spans="2:24" x14ac:dyDescent="0.25">
      <c r="B120" s="89">
        <v>8964995000</v>
      </c>
      <c r="C120" s="89">
        <v>-8.8579606999999996</v>
      </c>
      <c r="E120" s="6">
        <f t="shared" si="16"/>
        <v>9.2811749999999993</v>
      </c>
      <c r="F120" s="6">
        <f t="shared" si="17"/>
        <v>-8.9262657000000001</v>
      </c>
      <c r="G120" s="44">
        <f t="shared" si="18"/>
        <v>-9.8470840000000006</v>
      </c>
      <c r="H120" s="44">
        <f t="shared" si="19"/>
        <v>-14.405554</v>
      </c>
      <c r="I120" s="44">
        <f t="shared" si="20"/>
        <v>-41.144221999999999</v>
      </c>
      <c r="J120" s="44">
        <f t="shared" si="21"/>
        <v>0</v>
      </c>
      <c r="K120" s="44">
        <f t="shared" si="22"/>
        <v>0</v>
      </c>
      <c r="L120" s="44">
        <f t="shared" si="23"/>
        <v>0</v>
      </c>
      <c r="N120" s="89">
        <v>8964995000</v>
      </c>
      <c r="O120" s="89">
        <v>-10.439197999999999</v>
      </c>
      <c r="Q120" s="6">
        <f t="shared" si="24"/>
        <v>9.2811749999999993</v>
      </c>
      <c r="R120" s="6">
        <f t="shared" si="25"/>
        <v>-10.695408</v>
      </c>
      <c r="S120" s="44">
        <f t="shared" si="26"/>
        <v>-11.197592999999999</v>
      </c>
      <c r="T120" s="44">
        <f t="shared" si="27"/>
        <v>-11.848637999999999</v>
      </c>
      <c r="U120" s="44">
        <f t="shared" si="28"/>
        <v>-14.990168000000001</v>
      </c>
      <c r="V120" s="44">
        <f t="shared" si="29"/>
        <v>0</v>
      </c>
      <c r="W120" s="44">
        <f t="shared" si="30"/>
        <v>0</v>
      </c>
      <c r="X120" s="44">
        <f t="shared" si="31"/>
        <v>0</v>
      </c>
    </row>
    <row r="121" spans="2:24" x14ac:dyDescent="0.25">
      <c r="B121" s="89">
        <v>9044040000</v>
      </c>
      <c r="C121" s="89">
        <v>-8.7976130999999995</v>
      </c>
      <c r="E121" s="6">
        <f t="shared" si="16"/>
        <v>9.36022</v>
      </c>
      <c r="F121" s="6">
        <f t="shared" si="17"/>
        <v>-8.9177084000000004</v>
      </c>
      <c r="G121" s="44">
        <f t="shared" si="18"/>
        <v>-9.7005567999999993</v>
      </c>
      <c r="H121" s="44">
        <f t="shared" si="19"/>
        <v>-15.044335999999999</v>
      </c>
      <c r="I121" s="44">
        <f t="shared" si="20"/>
        <v>-42.852581000000001</v>
      </c>
      <c r="J121" s="44">
        <f t="shared" si="21"/>
        <v>0</v>
      </c>
      <c r="K121" s="44">
        <f t="shared" si="22"/>
        <v>0</v>
      </c>
      <c r="L121" s="44">
        <f t="shared" si="23"/>
        <v>0</v>
      </c>
      <c r="N121" s="89">
        <v>9044040000</v>
      </c>
      <c r="O121" s="89">
        <v>-10.520844</v>
      </c>
      <c r="Q121" s="6">
        <f t="shared" si="24"/>
        <v>9.36022</v>
      </c>
      <c r="R121" s="6">
        <f t="shared" si="25"/>
        <v>-10.690967000000001</v>
      </c>
      <c r="S121" s="44">
        <f t="shared" si="26"/>
        <v>-11.118541</v>
      </c>
      <c r="T121" s="44">
        <f t="shared" si="27"/>
        <v>-11.882797</v>
      </c>
      <c r="U121" s="44">
        <f t="shared" si="28"/>
        <v>-15.345706</v>
      </c>
      <c r="V121" s="44">
        <f t="shared" si="29"/>
        <v>0</v>
      </c>
      <c r="W121" s="44">
        <f t="shared" si="30"/>
        <v>0</v>
      </c>
      <c r="X121" s="44">
        <f t="shared" si="31"/>
        <v>0</v>
      </c>
    </row>
    <row r="122" spans="2:24" x14ac:dyDescent="0.25">
      <c r="B122" s="89">
        <v>9123085000</v>
      </c>
      <c r="C122" s="89">
        <v>-8.7785711000000006</v>
      </c>
      <c r="E122" s="6">
        <f t="shared" si="16"/>
        <v>9.4392650000000007</v>
      </c>
      <c r="F122" s="6">
        <f t="shared" si="17"/>
        <v>-8.9699001000000003</v>
      </c>
      <c r="G122" s="44">
        <f t="shared" si="18"/>
        <v>-9.8059119999999993</v>
      </c>
      <c r="H122" s="44">
        <f t="shared" si="19"/>
        <v>-14.803971000000001</v>
      </c>
      <c r="I122" s="44">
        <f t="shared" si="20"/>
        <v>-42.394801999999999</v>
      </c>
      <c r="J122" s="44">
        <f t="shared" si="21"/>
        <v>0</v>
      </c>
      <c r="K122" s="44">
        <f t="shared" si="22"/>
        <v>0</v>
      </c>
      <c r="L122" s="44">
        <f t="shared" si="23"/>
        <v>0</v>
      </c>
      <c r="N122" s="89">
        <v>9123085000</v>
      </c>
      <c r="O122" s="89">
        <v>-10.441060999999999</v>
      </c>
      <c r="Q122" s="6">
        <f t="shared" si="24"/>
        <v>9.4392650000000007</v>
      </c>
      <c r="R122" s="6">
        <f t="shared" si="25"/>
        <v>-10.740216</v>
      </c>
      <c r="S122" s="44">
        <f t="shared" si="26"/>
        <v>-11.161251</v>
      </c>
      <c r="T122" s="44">
        <f t="shared" si="27"/>
        <v>-11.826435</v>
      </c>
      <c r="U122" s="44">
        <f t="shared" si="28"/>
        <v>-15.023363</v>
      </c>
      <c r="V122" s="44">
        <f t="shared" si="29"/>
        <v>0</v>
      </c>
      <c r="W122" s="44">
        <f t="shared" si="30"/>
        <v>0</v>
      </c>
      <c r="X122" s="44">
        <f t="shared" si="31"/>
        <v>0</v>
      </c>
    </row>
    <row r="123" spans="2:24" x14ac:dyDescent="0.25">
      <c r="B123" s="89">
        <v>9202130000</v>
      </c>
      <c r="C123" s="89">
        <v>-8.9322472000000008</v>
      </c>
      <c r="E123" s="6">
        <f t="shared" si="16"/>
        <v>9.5183099999999996</v>
      </c>
      <c r="F123" s="6">
        <f t="shared" si="17"/>
        <v>-8.9715194999999994</v>
      </c>
      <c r="G123" s="44">
        <f t="shared" si="18"/>
        <v>-9.8037519</v>
      </c>
      <c r="H123" s="44">
        <f t="shared" si="19"/>
        <v>-14.939068000000001</v>
      </c>
      <c r="I123" s="44">
        <f t="shared" si="20"/>
        <v>-42.684291999999999</v>
      </c>
      <c r="J123" s="44">
        <f t="shared" si="21"/>
        <v>0</v>
      </c>
      <c r="K123" s="44">
        <f t="shared" si="22"/>
        <v>0</v>
      </c>
      <c r="L123" s="44">
        <f t="shared" si="23"/>
        <v>0</v>
      </c>
      <c r="N123" s="89">
        <v>9202130000</v>
      </c>
      <c r="O123" s="89">
        <v>-10.656178000000001</v>
      </c>
      <c r="Q123" s="6">
        <f t="shared" si="24"/>
        <v>9.5183099999999996</v>
      </c>
      <c r="R123" s="6">
        <f t="shared" si="25"/>
        <v>-10.777101999999999</v>
      </c>
      <c r="S123" s="44">
        <f t="shared" si="26"/>
        <v>-11.168324</v>
      </c>
      <c r="T123" s="44">
        <f t="shared" si="27"/>
        <v>-11.812181000000001</v>
      </c>
      <c r="U123" s="44">
        <f t="shared" si="28"/>
        <v>-15.195247999999999</v>
      </c>
      <c r="V123" s="44">
        <f t="shared" si="29"/>
        <v>0</v>
      </c>
      <c r="W123" s="44">
        <f t="shared" si="30"/>
        <v>0</v>
      </c>
      <c r="X123" s="44">
        <f t="shared" si="31"/>
        <v>0</v>
      </c>
    </row>
    <row r="124" spans="2:24" x14ac:dyDescent="0.25">
      <c r="B124" s="89">
        <v>9281175000</v>
      </c>
      <c r="C124" s="89">
        <v>-8.9262657000000001</v>
      </c>
      <c r="E124" s="6">
        <f t="shared" si="16"/>
        <v>9.5973550000000003</v>
      </c>
      <c r="F124" s="6">
        <f t="shared" si="17"/>
        <v>-8.9390353999999999</v>
      </c>
      <c r="G124" s="44">
        <f t="shared" si="18"/>
        <v>-9.6777791999999998</v>
      </c>
      <c r="H124" s="44">
        <f t="shared" si="19"/>
        <v>-15.691886</v>
      </c>
      <c r="I124" s="44">
        <f t="shared" si="20"/>
        <v>-44.059131999999998</v>
      </c>
      <c r="J124" s="44">
        <f t="shared" si="21"/>
        <v>0</v>
      </c>
      <c r="K124" s="44">
        <f t="shared" si="22"/>
        <v>0</v>
      </c>
      <c r="L124" s="44">
        <f t="shared" si="23"/>
        <v>0</v>
      </c>
      <c r="N124" s="89">
        <v>9281175000</v>
      </c>
      <c r="O124" s="89">
        <v>-10.695408</v>
      </c>
      <c r="Q124" s="6">
        <f t="shared" si="24"/>
        <v>9.5973550000000003</v>
      </c>
      <c r="R124" s="6">
        <f t="shared" si="25"/>
        <v>-10.679360000000001</v>
      </c>
      <c r="S124" s="44">
        <f t="shared" si="26"/>
        <v>-11.056625</v>
      </c>
      <c r="T124" s="44">
        <f t="shared" si="27"/>
        <v>-11.816375000000001</v>
      </c>
      <c r="U124" s="44">
        <f t="shared" si="28"/>
        <v>-15.704947000000001</v>
      </c>
      <c r="V124" s="44">
        <f t="shared" si="29"/>
        <v>0</v>
      </c>
      <c r="W124" s="44">
        <f t="shared" si="30"/>
        <v>0</v>
      </c>
      <c r="X124" s="44">
        <f t="shared" si="31"/>
        <v>0</v>
      </c>
    </row>
    <row r="125" spans="2:24" x14ac:dyDescent="0.25">
      <c r="B125" s="89">
        <v>9360220000</v>
      </c>
      <c r="C125" s="89">
        <v>-8.9177084000000004</v>
      </c>
      <c r="E125" s="6">
        <f t="shared" si="16"/>
        <v>9.6763999999999992</v>
      </c>
      <c r="F125" s="6">
        <f t="shared" si="17"/>
        <v>-8.9791603000000002</v>
      </c>
      <c r="G125" s="44">
        <f t="shared" si="18"/>
        <v>-9.7939863000000003</v>
      </c>
      <c r="H125" s="44">
        <f t="shared" si="19"/>
        <v>-15.538054000000001</v>
      </c>
      <c r="I125" s="44">
        <f t="shared" si="20"/>
        <v>-43.812637000000002</v>
      </c>
      <c r="J125" s="44">
        <f t="shared" si="21"/>
        <v>0</v>
      </c>
      <c r="K125" s="44">
        <f t="shared" si="22"/>
        <v>0</v>
      </c>
      <c r="L125" s="44">
        <f t="shared" si="23"/>
        <v>0</v>
      </c>
      <c r="N125" s="89">
        <v>9360220000</v>
      </c>
      <c r="O125" s="89">
        <v>-10.690967000000001</v>
      </c>
      <c r="Q125" s="6">
        <f t="shared" si="24"/>
        <v>9.6763999999999992</v>
      </c>
      <c r="R125" s="6">
        <f t="shared" si="25"/>
        <v>-10.773331000000001</v>
      </c>
      <c r="S125" s="44">
        <f t="shared" si="26"/>
        <v>-11.153810999999999</v>
      </c>
      <c r="T125" s="44">
        <f t="shared" si="27"/>
        <v>-11.76281</v>
      </c>
      <c r="U125" s="44">
        <f t="shared" si="28"/>
        <v>-15.488507</v>
      </c>
      <c r="V125" s="44">
        <f t="shared" si="29"/>
        <v>0</v>
      </c>
      <c r="W125" s="44">
        <f t="shared" si="30"/>
        <v>0</v>
      </c>
      <c r="X125" s="44">
        <f t="shared" si="31"/>
        <v>0</v>
      </c>
    </row>
    <row r="126" spans="2:24" x14ac:dyDescent="0.25">
      <c r="B126" s="89">
        <v>9439265000</v>
      </c>
      <c r="C126" s="89">
        <v>-8.9699001000000003</v>
      </c>
      <c r="E126" s="6">
        <f t="shared" si="16"/>
        <v>9.7554449999999999</v>
      </c>
      <c r="F126" s="6">
        <f t="shared" si="17"/>
        <v>-8.9727058</v>
      </c>
      <c r="G126" s="44">
        <f t="shared" si="18"/>
        <v>-9.8443822999999995</v>
      </c>
      <c r="H126" s="44">
        <f t="shared" si="19"/>
        <v>-15.507008000000001</v>
      </c>
      <c r="I126" s="44">
        <f t="shared" si="20"/>
        <v>-43.807448999999998</v>
      </c>
      <c r="J126" s="44">
        <f t="shared" si="21"/>
        <v>0</v>
      </c>
      <c r="K126" s="44">
        <f t="shared" si="22"/>
        <v>0</v>
      </c>
      <c r="L126" s="44">
        <f t="shared" si="23"/>
        <v>0</v>
      </c>
      <c r="N126" s="89">
        <v>9439265000</v>
      </c>
      <c r="O126" s="89">
        <v>-10.740216</v>
      </c>
      <c r="Q126" s="6">
        <f t="shared" si="24"/>
        <v>9.7554449999999999</v>
      </c>
      <c r="R126" s="6">
        <f t="shared" si="25"/>
        <v>-10.647994000000001</v>
      </c>
      <c r="S126" s="44">
        <f t="shared" si="26"/>
        <v>-11.022695000000001</v>
      </c>
      <c r="T126" s="44">
        <f t="shared" si="27"/>
        <v>-11.728904999999999</v>
      </c>
      <c r="U126" s="44">
        <f t="shared" si="28"/>
        <v>-15.49799</v>
      </c>
      <c r="V126" s="44">
        <f t="shared" si="29"/>
        <v>0</v>
      </c>
      <c r="W126" s="44">
        <f t="shared" si="30"/>
        <v>0</v>
      </c>
      <c r="X126" s="44">
        <f t="shared" si="31"/>
        <v>0</v>
      </c>
    </row>
    <row r="127" spans="2:24" x14ac:dyDescent="0.25">
      <c r="B127" s="89">
        <v>9518310000</v>
      </c>
      <c r="C127" s="89">
        <v>-8.9715194999999994</v>
      </c>
      <c r="E127" s="6">
        <f t="shared" si="16"/>
        <v>9.8344900000000006</v>
      </c>
      <c r="F127" s="6">
        <f t="shared" si="17"/>
        <v>-8.9056806999999996</v>
      </c>
      <c r="G127" s="44">
        <f t="shared" si="18"/>
        <v>-9.6224804000000006</v>
      </c>
      <c r="H127" s="44">
        <f t="shared" si="19"/>
        <v>-16.174600999999999</v>
      </c>
      <c r="I127" s="44">
        <f t="shared" si="20"/>
        <v>-45.140777999999997</v>
      </c>
      <c r="J127" s="44">
        <f t="shared" si="21"/>
        <v>0</v>
      </c>
      <c r="K127" s="44">
        <f t="shared" si="22"/>
        <v>0</v>
      </c>
      <c r="L127" s="44">
        <f t="shared" si="23"/>
        <v>0</v>
      </c>
      <c r="N127" s="89">
        <v>9518310000</v>
      </c>
      <c r="O127" s="89">
        <v>-10.777101999999999</v>
      </c>
      <c r="Q127" s="6">
        <f t="shared" si="24"/>
        <v>9.8344900000000006</v>
      </c>
      <c r="R127" s="6">
        <f t="shared" si="25"/>
        <v>-10.626383000000001</v>
      </c>
      <c r="S127" s="44">
        <f t="shared" si="26"/>
        <v>-10.98049</v>
      </c>
      <c r="T127" s="44">
        <f t="shared" si="27"/>
        <v>-11.722136000000001</v>
      </c>
      <c r="U127" s="44">
        <f t="shared" si="28"/>
        <v>-15.958442</v>
      </c>
      <c r="V127" s="44">
        <f t="shared" si="29"/>
        <v>0</v>
      </c>
      <c r="W127" s="44">
        <f t="shared" si="30"/>
        <v>0</v>
      </c>
      <c r="X127" s="44">
        <f t="shared" si="31"/>
        <v>0</v>
      </c>
    </row>
    <row r="128" spans="2:24" x14ac:dyDescent="0.25">
      <c r="B128" s="89">
        <v>9597355000</v>
      </c>
      <c r="C128" s="89">
        <v>-8.9390353999999999</v>
      </c>
      <c r="E128" s="6">
        <f t="shared" si="16"/>
        <v>9.9135349999999995</v>
      </c>
      <c r="F128" s="6">
        <f t="shared" si="17"/>
        <v>-8.9325618999999996</v>
      </c>
      <c r="G128" s="44">
        <f t="shared" si="18"/>
        <v>-9.6790246999999994</v>
      </c>
      <c r="H128" s="44">
        <f t="shared" si="19"/>
        <v>-15.782522999999999</v>
      </c>
      <c r="I128" s="44">
        <f t="shared" si="20"/>
        <v>-44.410263</v>
      </c>
      <c r="J128" s="44">
        <f t="shared" si="21"/>
        <v>0</v>
      </c>
      <c r="K128" s="44">
        <f t="shared" si="22"/>
        <v>0</v>
      </c>
      <c r="L128" s="44">
        <f t="shared" si="23"/>
        <v>0</v>
      </c>
      <c r="N128" s="89">
        <v>9597355000</v>
      </c>
      <c r="O128" s="89">
        <v>-10.679360000000001</v>
      </c>
      <c r="Q128" s="6">
        <f t="shared" si="24"/>
        <v>9.9135349999999995</v>
      </c>
      <c r="R128" s="6">
        <f t="shared" si="25"/>
        <v>-10.630741</v>
      </c>
      <c r="S128" s="44">
        <f t="shared" si="26"/>
        <v>-10.995984</v>
      </c>
      <c r="T128" s="44">
        <f t="shared" si="27"/>
        <v>-11.640641</v>
      </c>
      <c r="U128" s="44">
        <f t="shared" si="28"/>
        <v>-15.582231</v>
      </c>
      <c r="V128" s="44">
        <f t="shared" si="29"/>
        <v>0</v>
      </c>
      <c r="W128" s="44">
        <f t="shared" si="30"/>
        <v>0</v>
      </c>
      <c r="X128" s="44">
        <f t="shared" si="31"/>
        <v>0</v>
      </c>
    </row>
    <row r="129" spans="2:24" x14ac:dyDescent="0.25">
      <c r="B129" s="89">
        <v>9676400000</v>
      </c>
      <c r="C129" s="89">
        <v>-8.9791603000000002</v>
      </c>
      <c r="E129" s="6">
        <f t="shared" si="16"/>
        <v>9.9925800000000002</v>
      </c>
      <c r="F129" s="6">
        <f t="shared" si="17"/>
        <v>-8.8904695999999994</v>
      </c>
      <c r="G129" s="44">
        <f t="shared" si="18"/>
        <v>-9.6853552000000001</v>
      </c>
      <c r="H129" s="44">
        <f t="shared" si="19"/>
        <v>-15.089746</v>
      </c>
      <c r="I129" s="44">
        <f t="shared" si="20"/>
        <v>-43.229897000000001</v>
      </c>
      <c r="J129" s="44">
        <f t="shared" si="21"/>
        <v>0</v>
      </c>
      <c r="K129" s="44">
        <f t="shared" si="22"/>
        <v>0</v>
      </c>
      <c r="L129" s="44">
        <f t="shared" si="23"/>
        <v>0</v>
      </c>
      <c r="N129" s="89">
        <v>9676400000</v>
      </c>
      <c r="O129" s="89">
        <v>-10.773331000000001</v>
      </c>
      <c r="Q129" s="6">
        <f t="shared" si="24"/>
        <v>9.9925800000000002</v>
      </c>
      <c r="R129" s="6">
        <f t="shared" si="25"/>
        <v>-10.439119</v>
      </c>
      <c r="S129" s="44">
        <f t="shared" si="26"/>
        <v>-10.846869</v>
      </c>
      <c r="T129" s="44">
        <f t="shared" si="27"/>
        <v>-11.564556</v>
      </c>
      <c r="U129" s="44">
        <f t="shared" si="28"/>
        <v>-15.104799999999999</v>
      </c>
      <c r="V129" s="44">
        <f t="shared" si="29"/>
        <v>0</v>
      </c>
      <c r="W129" s="44">
        <f t="shared" si="30"/>
        <v>0</v>
      </c>
      <c r="X129" s="44">
        <f t="shared" si="31"/>
        <v>0</v>
      </c>
    </row>
    <row r="130" spans="2:24" x14ac:dyDescent="0.25">
      <c r="B130" s="89">
        <v>9755445000</v>
      </c>
      <c r="C130" s="89">
        <v>-8.9727058</v>
      </c>
      <c r="E130" s="6">
        <f t="shared" si="16"/>
        <v>10.071624999999999</v>
      </c>
      <c r="F130" s="6">
        <f t="shared" si="17"/>
        <v>-8.7867031000000004</v>
      </c>
      <c r="G130" s="44">
        <f t="shared" si="18"/>
        <v>-9.4488009999999996</v>
      </c>
      <c r="H130" s="44">
        <f t="shared" si="19"/>
        <v>-15.55721</v>
      </c>
      <c r="I130" s="44">
        <f t="shared" si="20"/>
        <v>-44.129776</v>
      </c>
      <c r="J130" s="44">
        <f t="shared" si="21"/>
        <v>0</v>
      </c>
      <c r="K130" s="44">
        <f t="shared" si="22"/>
        <v>0</v>
      </c>
      <c r="L130" s="44">
        <f t="shared" si="23"/>
        <v>0</v>
      </c>
      <c r="N130" s="89">
        <v>9755445000</v>
      </c>
      <c r="O130" s="89">
        <v>-10.647994000000001</v>
      </c>
      <c r="Q130" s="6">
        <f t="shared" si="24"/>
        <v>10.071624999999999</v>
      </c>
      <c r="R130" s="6">
        <f t="shared" si="25"/>
        <v>-10.408664</v>
      </c>
      <c r="S130" s="44">
        <f t="shared" si="26"/>
        <v>-10.814746</v>
      </c>
      <c r="T130" s="44">
        <f t="shared" si="27"/>
        <v>-11.554677</v>
      </c>
      <c r="U130" s="44">
        <f t="shared" si="28"/>
        <v>-15.555106</v>
      </c>
      <c r="V130" s="44">
        <f t="shared" si="29"/>
        <v>0</v>
      </c>
      <c r="W130" s="44">
        <f t="shared" si="30"/>
        <v>0</v>
      </c>
      <c r="X130" s="44">
        <f t="shared" si="31"/>
        <v>0</v>
      </c>
    </row>
    <row r="131" spans="2:24" x14ac:dyDescent="0.25">
      <c r="B131" s="89">
        <v>9834490000</v>
      </c>
      <c r="C131" s="89">
        <v>-8.9056806999999996</v>
      </c>
      <c r="E131" s="6">
        <f t="shared" si="16"/>
        <v>10.15067</v>
      </c>
      <c r="F131" s="6">
        <f t="shared" si="17"/>
        <v>-8.7686977000000006</v>
      </c>
      <c r="G131" s="44">
        <f t="shared" si="18"/>
        <v>-9.4274597</v>
      </c>
      <c r="H131" s="44">
        <f t="shared" si="19"/>
        <v>-15.388261</v>
      </c>
      <c r="I131" s="44">
        <f t="shared" si="20"/>
        <v>-43.751784999999998</v>
      </c>
      <c r="J131" s="44">
        <f t="shared" si="21"/>
        <v>0</v>
      </c>
      <c r="K131" s="44">
        <f t="shared" si="22"/>
        <v>0</v>
      </c>
      <c r="L131" s="44">
        <f t="shared" si="23"/>
        <v>0</v>
      </c>
      <c r="N131" s="89">
        <v>9834490000</v>
      </c>
      <c r="O131" s="89">
        <v>-10.626383000000001</v>
      </c>
      <c r="Q131" s="6">
        <f t="shared" si="24"/>
        <v>10.15067</v>
      </c>
      <c r="R131" s="6">
        <f t="shared" si="25"/>
        <v>-10.277142</v>
      </c>
      <c r="S131" s="44">
        <f t="shared" si="26"/>
        <v>-10.68887</v>
      </c>
      <c r="T131" s="44">
        <f t="shared" si="27"/>
        <v>-11.496767999999999</v>
      </c>
      <c r="U131" s="44">
        <f t="shared" si="28"/>
        <v>-15.480971</v>
      </c>
      <c r="V131" s="44">
        <f t="shared" si="29"/>
        <v>0</v>
      </c>
      <c r="W131" s="44">
        <f t="shared" si="30"/>
        <v>0</v>
      </c>
      <c r="X131" s="44">
        <f t="shared" si="31"/>
        <v>0</v>
      </c>
    </row>
    <row r="132" spans="2:24" x14ac:dyDescent="0.25">
      <c r="B132" s="89">
        <v>9913535000</v>
      </c>
      <c r="C132" s="89">
        <v>-8.9325618999999996</v>
      </c>
      <c r="E132" s="6">
        <f t="shared" si="16"/>
        <v>10.229715000000001</v>
      </c>
      <c r="F132" s="6">
        <f t="shared" si="17"/>
        <v>-8.8000010999999994</v>
      </c>
      <c r="G132" s="44">
        <f t="shared" si="18"/>
        <v>-9.6582298000000009</v>
      </c>
      <c r="H132" s="44">
        <f t="shared" si="19"/>
        <v>-14.460381999999999</v>
      </c>
      <c r="I132" s="44">
        <f t="shared" si="20"/>
        <v>-41.347712999999999</v>
      </c>
      <c r="J132" s="44">
        <f t="shared" si="21"/>
        <v>0</v>
      </c>
      <c r="K132" s="44">
        <f t="shared" si="22"/>
        <v>0</v>
      </c>
      <c r="L132" s="44">
        <f t="shared" si="23"/>
        <v>0</v>
      </c>
      <c r="N132" s="89">
        <v>9913535000</v>
      </c>
      <c r="O132" s="89">
        <v>-10.630741</v>
      </c>
      <c r="Q132" s="6">
        <f t="shared" si="24"/>
        <v>10.229715000000001</v>
      </c>
      <c r="R132" s="6">
        <f t="shared" si="25"/>
        <v>-10.191674000000001</v>
      </c>
      <c r="S132" s="44">
        <f t="shared" si="26"/>
        <v>-10.636407</v>
      </c>
      <c r="T132" s="44">
        <f t="shared" si="27"/>
        <v>-11.397435</v>
      </c>
      <c r="U132" s="44">
        <f t="shared" si="28"/>
        <v>-14.919566</v>
      </c>
      <c r="V132" s="44">
        <f t="shared" si="29"/>
        <v>0</v>
      </c>
      <c r="W132" s="44">
        <f t="shared" si="30"/>
        <v>0</v>
      </c>
      <c r="X132" s="44">
        <f t="shared" si="31"/>
        <v>0</v>
      </c>
    </row>
    <row r="133" spans="2:24" x14ac:dyDescent="0.25">
      <c r="B133" s="89">
        <v>9992580000</v>
      </c>
      <c r="C133" s="89">
        <v>-8.8904695999999994</v>
      </c>
      <c r="E133" s="6">
        <f t="shared" ref="E133:E196" si="32">B137/1000000000</f>
        <v>10.308759999999999</v>
      </c>
      <c r="F133" s="6">
        <f t="shared" ref="F133:F196" si="33">C137</f>
        <v>-8.7474737000000005</v>
      </c>
      <c r="G133" s="44">
        <f t="shared" ref="G133:G196" si="34">C343</f>
        <v>-9.5030975000000009</v>
      </c>
      <c r="H133" s="44">
        <f t="shared" ref="H133:H196" si="35">C549</f>
        <v>-14.582941</v>
      </c>
      <c r="I133" s="44">
        <f t="shared" ref="I133:I196" si="36">C755</f>
        <v>-41.454329999999999</v>
      </c>
      <c r="J133" s="44">
        <f t="shared" ref="J133:J196" si="37">C961</f>
        <v>0</v>
      </c>
      <c r="K133" s="44">
        <f t="shared" ref="K133:K196" si="38">C1167</f>
        <v>0</v>
      </c>
      <c r="L133" s="44">
        <f t="shared" si="23"/>
        <v>0</v>
      </c>
      <c r="N133" s="89">
        <v>9992580000</v>
      </c>
      <c r="O133" s="89">
        <v>-10.439119</v>
      </c>
      <c r="Q133" s="6">
        <f t="shared" si="24"/>
        <v>10.308759999999999</v>
      </c>
      <c r="R133" s="6">
        <f t="shared" si="25"/>
        <v>-10.169663</v>
      </c>
      <c r="S133" s="44">
        <f t="shared" si="26"/>
        <v>-10.525582999999999</v>
      </c>
      <c r="T133" s="44">
        <f t="shared" si="27"/>
        <v>-11.361503000000001</v>
      </c>
      <c r="U133" s="44">
        <f t="shared" si="28"/>
        <v>-15.215790999999999</v>
      </c>
      <c r="V133" s="44">
        <f t="shared" si="29"/>
        <v>0</v>
      </c>
      <c r="W133" s="44">
        <f t="shared" si="30"/>
        <v>0</v>
      </c>
      <c r="X133" s="44">
        <f t="shared" si="31"/>
        <v>0</v>
      </c>
    </row>
    <row r="134" spans="2:24" x14ac:dyDescent="0.25">
      <c r="B134" s="89">
        <v>10071625000</v>
      </c>
      <c r="C134" s="89">
        <v>-8.7867031000000004</v>
      </c>
      <c r="E134" s="6">
        <f t="shared" si="32"/>
        <v>10.387805</v>
      </c>
      <c r="F134" s="6">
        <f t="shared" si="33"/>
        <v>-8.7469520999999997</v>
      </c>
      <c r="G134" s="44">
        <f t="shared" si="34"/>
        <v>-9.4055347000000005</v>
      </c>
      <c r="H134" s="44">
        <f t="shared" si="35"/>
        <v>-14.724684999999999</v>
      </c>
      <c r="I134" s="44">
        <f t="shared" si="36"/>
        <v>-41.687953999999998</v>
      </c>
      <c r="J134" s="44">
        <f t="shared" si="37"/>
        <v>0</v>
      </c>
      <c r="K134" s="44">
        <f t="shared" si="38"/>
        <v>0</v>
      </c>
      <c r="L134" s="44">
        <f t="shared" ref="L134:L197" si="39">C1374</f>
        <v>0</v>
      </c>
      <c r="N134" s="89">
        <v>10071625000</v>
      </c>
      <c r="O134" s="89">
        <v>-10.408664</v>
      </c>
      <c r="Q134" s="6">
        <f t="shared" ref="Q134:Q197" si="40">N138/1000000000</f>
        <v>10.387805</v>
      </c>
      <c r="R134" s="6">
        <f t="shared" ref="R134:R197" si="41">O138</f>
        <v>-10.099741</v>
      </c>
      <c r="S134" s="44">
        <f t="shared" ref="S134:S197" si="42">O344</f>
        <v>-10.381852</v>
      </c>
      <c r="T134" s="44">
        <f t="shared" ref="T134:T197" si="43">O550</f>
        <v>-11.351055000000001</v>
      </c>
      <c r="U134" s="44">
        <f t="shared" ref="U134:U197" si="44">O756</f>
        <v>-15.604175</v>
      </c>
      <c r="V134" s="44">
        <f t="shared" ref="V134:V197" si="45">O962</f>
        <v>0</v>
      </c>
      <c r="W134" s="44">
        <f t="shared" ref="W134:W197" si="46">O1168</f>
        <v>0</v>
      </c>
      <c r="X134" s="44">
        <f t="shared" ref="X134:X197" si="47">O1374</f>
        <v>0</v>
      </c>
    </row>
    <row r="135" spans="2:24" x14ac:dyDescent="0.25">
      <c r="B135" s="89">
        <v>10150670000</v>
      </c>
      <c r="C135" s="89">
        <v>-8.7686977000000006</v>
      </c>
      <c r="E135" s="6">
        <f t="shared" si="32"/>
        <v>10.466850000000001</v>
      </c>
      <c r="F135" s="6">
        <f t="shared" si="33"/>
        <v>-8.8166484999999994</v>
      </c>
      <c r="G135" s="44">
        <f t="shared" si="34"/>
        <v>-9.6581496999999992</v>
      </c>
      <c r="H135" s="44">
        <f t="shared" si="35"/>
        <v>-13.793850000000001</v>
      </c>
      <c r="I135" s="44">
        <f t="shared" si="36"/>
        <v>-38.999901000000001</v>
      </c>
      <c r="J135" s="44">
        <f t="shared" si="37"/>
        <v>0</v>
      </c>
      <c r="K135" s="44">
        <f t="shared" si="38"/>
        <v>0</v>
      </c>
      <c r="L135" s="44">
        <f t="shared" si="39"/>
        <v>0</v>
      </c>
      <c r="N135" s="89">
        <v>10150670000</v>
      </c>
      <c r="O135" s="89">
        <v>-10.277142</v>
      </c>
      <c r="Q135" s="6">
        <f t="shared" si="40"/>
        <v>10.466850000000001</v>
      </c>
      <c r="R135" s="6">
        <f t="shared" si="41"/>
        <v>-10.056767000000001</v>
      </c>
      <c r="S135" s="44">
        <f t="shared" si="42"/>
        <v>-10.361746</v>
      </c>
      <c r="T135" s="44">
        <f t="shared" si="43"/>
        <v>-11.260607</v>
      </c>
      <c r="U135" s="44">
        <f t="shared" si="44"/>
        <v>-15.027303</v>
      </c>
      <c r="V135" s="44">
        <f t="shared" si="45"/>
        <v>0</v>
      </c>
      <c r="W135" s="44">
        <f t="shared" si="46"/>
        <v>0</v>
      </c>
      <c r="X135" s="44">
        <f t="shared" si="47"/>
        <v>0</v>
      </c>
    </row>
    <row r="136" spans="2:24" x14ac:dyDescent="0.25">
      <c r="B136" s="89">
        <v>10229715000</v>
      </c>
      <c r="C136" s="89">
        <v>-8.8000010999999994</v>
      </c>
      <c r="E136" s="6">
        <f t="shared" si="32"/>
        <v>10.545895</v>
      </c>
      <c r="F136" s="6">
        <f t="shared" si="33"/>
        <v>-8.8976345000000006</v>
      </c>
      <c r="G136" s="44">
        <f t="shared" si="34"/>
        <v>-9.7531604999999999</v>
      </c>
      <c r="H136" s="44">
        <f t="shared" si="35"/>
        <v>-13.437058</v>
      </c>
      <c r="I136" s="44">
        <f t="shared" si="36"/>
        <v>-37.726044000000002</v>
      </c>
      <c r="J136" s="44">
        <f t="shared" si="37"/>
        <v>0</v>
      </c>
      <c r="K136" s="44">
        <f t="shared" si="38"/>
        <v>0</v>
      </c>
      <c r="L136" s="44">
        <f t="shared" si="39"/>
        <v>0</v>
      </c>
      <c r="N136" s="89">
        <v>10229715000</v>
      </c>
      <c r="O136" s="89">
        <v>-10.191674000000001</v>
      </c>
      <c r="Q136" s="6">
        <f t="shared" si="40"/>
        <v>10.545895</v>
      </c>
      <c r="R136" s="6">
        <f t="shared" si="41"/>
        <v>-10.083361999999999</v>
      </c>
      <c r="S136" s="44">
        <f t="shared" si="42"/>
        <v>-10.418354000000001</v>
      </c>
      <c r="T136" s="44">
        <f t="shared" si="43"/>
        <v>-11.236143</v>
      </c>
      <c r="U136" s="44">
        <f t="shared" si="44"/>
        <v>-14.963832</v>
      </c>
      <c r="V136" s="44">
        <f t="shared" si="45"/>
        <v>0</v>
      </c>
      <c r="W136" s="44">
        <f t="shared" si="46"/>
        <v>0</v>
      </c>
      <c r="X136" s="44">
        <f t="shared" si="47"/>
        <v>0</v>
      </c>
    </row>
    <row r="137" spans="2:24" x14ac:dyDescent="0.25">
      <c r="B137" s="89">
        <v>10308760000</v>
      </c>
      <c r="C137" s="89">
        <v>-8.7474737000000005</v>
      </c>
      <c r="E137" s="6">
        <f t="shared" si="32"/>
        <v>10.62494</v>
      </c>
      <c r="F137" s="6">
        <f t="shared" si="33"/>
        <v>-8.9056721000000003</v>
      </c>
      <c r="G137" s="44">
        <f t="shared" si="34"/>
        <v>-9.6241999000000007</v>
      </c>
      <c r="H137" s="44">
        <f t="shared" si="35"/>
        <v>-13.557801</v>
      </c>
      <c r="I137" s="44">
        <f t="shared" si="36"/>
        <v>-38.003394999999998</v>
      </c>
      <c r="J137" s="44">
        <f t="shared" si="37"/>
        <v>0</v>
      </c>
      <c r="K137" s="44">
        <f t="shared" si="38"/>
        <v>0</v>
      </c>
      <c r="L137" s="44">
        <f t="shared" si="39"/>
        <v>0</v>
      </c>
      <c r="N137" s="89">
        <v>10308760000</v>
      </c>
      <c r="O137" s="89">
        <v>-10.169663</v>
      </c>
      <c r="Q137" s="6">
        <f t="shared" si="40"/>
        <v>10.62494</v>
      </c>
      <c r="R137" s="6">
        <f t="shared" si="41"/>
        <v>-10.064939000000001</v>
      </c>
      <c r="S137" s="44">
        <f t="shared" si="42"/>
        <v>-10.361378999999999</v>
      </c>
      <c r="T137" s="44">
        <f t="shared" si="43"/>
        <v>-11.284022999999999</v>
      </c>
      <c r="U137" s="44">
        <f t="shared" si="44"/>
        <v>-15.294193</v>
      </c>
      <c r="V137" s="44">
        <f t="shared" si="45"/>
        <v>0</v>
      </c>
      <c r="W137" s="44">
        <f t="shared" si="46"/>
        <v>0</v>
      </c>
      <c r="X137" s="44">
        <f t="shared" si="47"/>
        <v>0</v>
      </c>
    </row>
    <row r="138" spans="2:24" x14ac:dyDescent="0.25">
      <c r="B138" s="89">
        <v>10387805000</v>
      </c>
      <c r="C138" s="89">
        <v>-8.7469520999999997</v>
      </c>
      <c r="E138" s="6">
        <f t="shared" si="32"/>
        <v>10.703984999999999</v>
      </c>
      <c r="F138" s="6">
        <f t="shared" si="33"/>
        <v>-8.9942130999999996</v>
      </c>
      <c r="G138" s="44">
        <f t="shared" si="34"/>
        <v>-9.7584762999999999</v>
      </c>
      <c r="H138" s="44">
        <f t="shared" si="35"/>
        <v>-13.050254000000001</v>
      </c>
      <c r="I138" s="44">
        <f t="shared" si="36"/>
        <v>-36.032753</v>
      </c>
      <c r="J138" s="44">
        <f t="shared" si="37"/>
        <v>0</v>
      </c>
      <c r="K138" s="44">
        <f t="shared" si="38"/>
        <v>0</v>
      </c>
      <c r="L138" s="44">
        <f t="shared" si="39"/>
        <v>0</v>
      </c>
      <c r="N138" s="89">
        <v>10387805000</v>
      </c>
      <c r="O138" s="89">
        <v>-10.099741</v>
      </c>
      <c r="Q138" s="6">
        <f t="shared" si="40"/>
        <v>10.703984999999999</v>
      </c>
      <c r="R138" s="6">
        <f t="shared" si="41"/>
        <v>-10.113678999999999</v>
      </c>
      <c r="S138" s="44">
        <f t="shared" si="42"/>
        <v>-10.45289</v>
      </c>
      <c r="T138" s="44">
        <f t="shared" si="43"/>
        <v>-11.276728</v>
      </c>
      <c r="U138" s="44">
        <f t="shared" si="44"/>
        <v>-14.975559000000001</v>
      </c>
      <c r="V138" s="44">
        <f t="shared" si="45"/>
        <v>0</v>
      </c>
      <c r="W138" s="44">
        <f t="shared" si="46"/>
        <v>0</v>
      </c>
      <c r="X138" s="44">
        <f t="shared" si="47"/>
        <v>0</v>
      </c>
    </row>
    <row r="139" spans="2:24" x14ac:dyDescent="0.25">
      <c r="B139" s="89">
        <v>10466850000</v>
      </c>
      <c r="C139" s="89">
        <v>-8.8166484999999994</v>
      </c>
      <c r="E139" s="6">
        <f t="shared" si="32"/>
        <v>10.78303</v>
      </c>
      <c r="F139" s="6">
        <f t="shared" si="33"/>
        <v>-9.0373888000000004</v>
      </c>
      <c r="G139" s="44">
        <f t="shared" si="34"/>
        <v>-9.8071517999999998</v>
      </c>
      <c r="H139" s="44">
        <f t="shared" si="35"/>
        <v>-12.586760999999999</v>
      </c>
      <c r="I139" s="44">
        <f t="shared" si="36"/>
        <v>-34.225273000000001</v>
      </c>
      <c r="J139" s="44">
        <f t="shared" si="37"/>
        <v>0</v>
      </c>
      <c r="K139" s="44">
        <f t="shared" si="38"/>
        <v>0</v>
      </c>
      <c r="L139" s="44">
        <f t="shared" si="39"/>
        <v>0</v>
      </c>
      <c r="N139" s="89">
        <v>10466850000</v>
      </c>
      <c r="O139" s="89">
        <v>-10.056767000000001</v>
      </c>
      <c r="Q139" s="6">
        <f t="shared" si="40"/>
        <v>10.78303</v>
      </c>
      <c r="R139" s="6">
        <f t="shared" si="41"/>
        <v>-10.118824</v>
      </c>
      <c r="S139" s="44">
        <f t="shared" si="42"/>
        <v>-10.511865999999999</v>
      </c>
      <c r="T139" s="44">
        <f t="shared" si="43"/>
        <v>-11.274653000000001</v>
      </c>
      <c r="U139" s="44">
        <f t="shared" si="44"/>
        <v>-14.631754000000001</v>
      </c>
      <c r="V139" s="44">
        <f t="shared" si="45"/>
        <v>0</v>
      </c>
      <c r="W139" s="44">
        <f t="shared" si="46"/>
        <v>0</v>
      </c>
      <c r="X139" s="44">
        <f t="shared" si="47"/>
        <v>0</v>
      </c>
    </row>
    <row r="140" spans="2:24" x14ac:dyDescent="0.25">
      <c r="B140" s="89">
        <v>10545895000</v>
      </c>
      <c r="C140" s="89">
        <v>-8.8976345000000006</v>
      </c>
      <c r="E140" s="6">
        <f t="shared" si="32"/>
        <v>10.862075000000001</v>
      </c>
      <c r="F140" s="6">
        <f t="shared" si="33"/>
        <v>-9.0422325000000008</v>
      </c>
      <c r="G140" s="44">
        <f t="shared" si="34"/>
        <v>-9.7311210999999993</v>
      </c>
      <c r="H140" s="44">
        <f t="shared" si="35"/>
        <v>-12.545966</v>
      </c>
      <c r="I140" s="44">
        <f t="shared" si="36"/>
        <v>-33.855339000000001</v>
      </c>
      <c r="J140" s="44">
        <f t="shared" si="37"/>
        <v>0</v>
      </c>
      <c r="K140" s="44">
        <f t="shared" si="38"/>
        <v>0</v>
      </c>
      <c r="L140" s="44">
        <f t="shared" si="39"/>
        <v>0</v>
      </c>
      <c r="N140" s="89">
        <v>10545895000</v>
      </c>
      <c r="O140" s="89">
        <v>-10.083361999999999</v>
      </c>
      <c r="Q140" s="6">
        <f t="shared" si="40"/>
        <v>10.862075000000001</v>
      </c>
      <c r="R140" s="6">
        <f t="shared" si="41"/>
        <v>-10.112883999999999</v>
      </c>
      <c r="S140" s="44">
        <f t="shared" si="42"/>
        <v>-10.493274</v>
      </c>
      <c r="T140" s="44">
        <f t="shared" si="43"/>
        <v>-11.310307</v>
      </c>
      <c r="U140" s="44">
        <f t="shared" si="44"/>
        <v>-14.714293</v>
      </c>
      <c r="V140" s="44">
        <f t="shared" si="45"/>
        <v>0</v>
      </c>
      <c r="W140" s="44">
        <f t="shared" si="46"/>
        <v>0</v>
      </c>
      <c r="X140" s="44">
        <f t="shared" si="47"/>
        <v>0</v>
      </c>
    </row>
    <row r="141" spans="2:24" x14ac:dyDescent="0.25">
      <c r="B141" s="89">
        <v>10624940000</v>
      </c>
      <c r="C141" s="89">
        <v>-8.9056721000000003</v>
      </c>
      <c r="E141" s="6">
        <f t="shared" si="32"/>
        <v>10.94112</v>
      </c>
      <c r="F141" s="6">
        <f t="shared" si="33"/>
        <v>-9.0775603999999994</v>
      </c>
      <c r="G141" s="44">
        <f t="shared" si="34"/>
        <v>-9.7882280000000002</v>
      </c>
      <c r="H141" s="44">
        <f t="shared" si="35"/>
        <v>-12.237382</v>
      </c>
      <c r="I141" s="44">
        <f t="shared" si="36"/>
        <v>-31.946522000000002</v>
      </c>
      <c r="J141" s="44">
        <f t="shared" si="37"/>
        <v>0</v>
      </c>
      <c r="K141" s="44">
        <f t="shared" si="38"/>
        <v>0</v>
      </c>
      <c r="L141" s="44">
        <f t="shared" si="39"/>
        <v>0</v>
      </c>
      <c r="N141" s="89">
        <v>10624940000</v>
      </c>
      <c r="O141" s="89">
        <v>-10.064939000000001</v>
      </c>
      <c r="Q141" s="6">
        <f t="shared" si="40"/>
        <v>10.94112</v>
      </c>
      <c r="R141" s="6">
        <f t="shared" si="41"/>
        <v>-10.152253</v>
      </c>
      <c r="S141" s="44">
        <f t="shared" si="42"/>
        <v>-10.559939</v>
      </c>
      <c r="T141" s="44">
        <f t="shared" si="43"/>
        <v>-11.300449</v>
      </c>
      <c r="U141" s="44">
        <f t="shared" si="44"/>
        <v>-14.465704000000001</v>
      </c>
      <c r="V141" s="44">
        <f t="shared" si="45"/>
        <v>0</v>
      </c>
      <c r="W141" s="44">
        <f t="shared" si="46"/>
        <v>0</v>
      </c>
      <c r="X141" s="44">
        <f t="shared" si="47"/>
        <v>0</v>
      </c>
    </row>
    <row r="142" spans="2:24" x14ac:dyDescent="0.25">
      <c r="B142" s="89">
        <v>10703985000</v>
      </c>
      <c r="C142" s="89">
        <v>-8.9942130999999996</v>
      </c>
      <c r="E142" s="6">
        <f t="shared" si="32"/>
        <v>11.020165</v>
      </c>
      <c r="F142" s="6">
        <f t="shared" si="33"/>
        <v>-9.0958509000000003</v>
      </c>
      <c r="G142" s="44">
        <f t="shared" si="34"/>
        <v>-9.771884</v>
      </c>
      <c r="H142" s="44">
        <f t="shared" si="35"/>
        <v>-11.907028</v>
      </c>
      <c r="I142" s="44">
        <f t="shared" si="36"/>
        <v>-30.090268999999999</v>
      </c>
      <c r="J142" s="44">
        <f t="shared" si="37"/>
        <v>0</v>
      </c>
      <c r="K142" s="44">
        <f t="shared" si="38"/>
        <v>0</v>
      </c>
      <c r="L142" s="44">
        <f t="shared" si="39"/>
        <v>0</v>
      </c>
      <c r="N142" s="89">
        <v>10703985000</v>
      </c>
      <c r="O142" s="89">
        <v>-10.113678999999999</v>
      </c>
      <c r="Q142" s="6">
        <f t="shared" si="40"/>
        <v>11.020165</v>
      </c>
      <c r="R142" s="6">
        <f t="shared" si="41"/>
        <v>-10.142709999999999</v>
      </c>
      <c r="S142" s="44">
        <f t="shared" si="42"/>
        <v>-10.541531000000001</v>
      </c>
      <c r="T142" s="44">
        <f t="shared" si="43"/>
        <v>-11.270847</v>
      </c>
      <c r="U142" s="44">
        <f t="shared" si="44"/>
        <v>-14.172879999999999</v>
      </c>
      <c r="V142" s="44">
        <f t="shared" si="45"/>
        <v>0</v>
      </c>
      <c r="W142" s="44">
        <f t="shared" si="46"/>
        <v>0</v>
      </c>
      <c r="X142" s="44">
        <f t="shared" si="47"/>
        <v>0</v>
      </c>
    </row>
    <row r="143" spans="2:24" x14ac:dyDescent="0.25">
      <c r="B143" s="89">
        <v>10783030000</v>
      </c>
      <c r="C143" s="89">
        <v>-9.0373888000000004</v>
      </c>
      <c r="E143" s="6">
        <f t="shared" si="32"/>
        <v>11.099209999999999</v>
      </c>
      <c r="F143" s="6">
        <f t="shared" si="33"/>
        <v>-9.1051787999999991</v>
      </c>
      <c r="G143" s="44">
        <f t="shared" si="34"/>
        <v>-9.7302035999999994</v>
      </c>
      <c r="H143" s="44">
        <f t="shared" si="35"/>
        <v>-11.841307</v>
      </c>
      <c r="I143" s="44">
        <f t="shared" si="36"/>
        <v>-29.653561</v>
      </c>
      <c r="J143" s="44">
        <f t="shared" si="37"/>
        <v>0</v>
      </c>
      <c r="K143" s="44">
        <f t="shared" si="38"/>
        <v>0</v>
      </c>
      <c r="L143" s="44">
        <f t="shared" si="39"/>
        <v>0</v>
      </c>
      <c r="N143" s="89">
        <v>10783030000</v>
      </c>
      <c r="O143" s="89">
        <v>-10.118824</v>
      </c>
      <c r="Q143" s="6">
        <f t="shared" si="40"/>
        <v>11.099209999999999</v>
      </c>
      <c r="R143" s="6">
        <f t="shared" si="41"/>
        <v>-10.153331</v>
      </c>
      <c r="S143" s="44">
        <f t="shared" si="42"/>
        <v>-10.541732</v>
      </c>
      <c r="T143" s="44">
        <f t="shared" si="43"/>
        <v>-11.261818999999999</v>
      </c>
      <c r="U143" s="44">
        <f t="shared" si="44"/>
        <v>-14.251467</v>
      </c>
      <c r="V143" s="44">
        <f t="shared" si="45"/>
        <v>0</v>
      </c>
      <c r="W143" s="44">
        <f t="shared" si="46"/>
        <v>0</v>
      </c>
      <c r="X143" s="44">
        <f t="shared" si="47"/>
        <v>0</v>
      </c>
    </row>
    <row r="144" spans="2:24" x14ac:dyDescent="0.25">
      <c r="B144" s="89">
        <v>10862075000</v>
      </c>
      <c r="C144" s="89">
        <v>-9.0422325000000008</v>
      </c>
      <c r="E144" s="6">
        <f t="shared" si="32"/>
        <v>11.178255</v>
      </c>
      <c r="F144" s="6">
        <f t="shared" si="33"/>
        <v>-9.1448174000000009</v>
      </c>
      <c r="G144" s="44">
        <f t="shared" si="34"/>
        <v>-9.7614040000000006</v>
      </c>
      <c r="H144" s="44">
        <f t="shared" si="35"/>
        <v>-11.647366999999999</v>
      </c>
      <c r="I144" s="44">
        <f t="shared" si="36"/>
        <v>-28.213695999999999</v>
      </c>
      <c r="J144" s="44">
        <f t="shared" si="37"/>
        <v>0</v>
      </c>
      <c r="K144" s="44">
        <f t="shared" si="38"/>
        <v>0</v>
      </c>
      <c r="L144" s="44">
        <f t="shared" si="39"/>
        <v>0</v>
      </c>
      <c r="N144" s="89">
        <v>10862075000</v>
      </c>
      <c r="O144" s="89">
        <v>-10.112883999999999</v>
      </c>
      <c r="Q144" s="6">
        <f t="shared" si="40"/>
        <v>11.178255</v>
      </c>
      <c r="R144" s="6">
        <f t="shared" si="41"/>
        <v>-10.129481</v>
      </c>
      <c r="S144" s="44">
        <f t="shared" si="42"/>
        <v>-10.521671</v>
      </c>
      <c r="T144" s="44">
        <f t="shared" si="43"/>
        <v>-11.225042</v>
      </c>
      <c r="U144" s="44">
        <f t="shared" si="44"/>
        <v>-14.142058</v>
      </c>
      <c r="V144" s="44">
        <f t="shared" si="45"/>
        <v>0</v>
      </c>
      <c r="W144" s="44">
        <f t="shared" si="46"/>
        <v>0</v>
      </c>
      <c r="X144" s="44">
        <f t="shared" si="47"/>
        <v>0</v>
      </c>
    </row>
    <row r="145" spans="2:24" x14ac:dyDescent="0.25">
      <c r="B145" s="89">
        <v>10941120000</v>
      </c>
      <c r="C145" s="89">
        <v>-9.0775603999999994</v>
      </c>
      <c r="E145" s="6">
        <f t="shared" si="32"/>
        <v>11.257300000000001</v>
      </c>
      <c r="F145" s="6">
        <f t="shared" si="33"/>
        <v>-9.1886224999999992</v>
      </c>
      <c r="G145" s="44">
        <f t="shared" si="34"/>
        <v>-9.8037118999999997</v>
      </c>
      <c r="H145" s="44">
        <f t="shared" si="35"/>
        <v>-11.42756</v>
      </c>
      <c r="I145" s="44">
        <f t="shared" si="36"/>
        <v>-26.199134999999998</v>
      </c>
      <c r="J145" s="44">
        <f t="shared" si="37"/>
        <v>0</v>
      </c>
      <c r="K145" s="44">
        <f t="shared" si="38"/>
        <v>0</v>
      </c>
      <c r="L145" s="44">
        <f t="shared" si="39"/>
        <v>0</v>
      </c>
      <c r="N145" s="89">
        <v>10941120000</v>
      </c>
      <c r="O145" s="89">
        <v>-10.152253</v>
      </c>
      <c r="Q145" s="6">
        <f t="shared" si="40"/>
        <v>11.257300000000001</v>
      </c>
      <c r="R145" s="6">
        <f t="shared" si="41"/>
        <v>-10.083205</v>
      </c>
      <c r="S145" s="44">
        <f t="shared" si="42"/>
        <v>-10.457655000000001</v>
      </c>
      <c r="T145" s="44">
        <f t="shared" si="43"/>
        <v>-11.186799000000001</v>
      </c>
      <c r="U145" s="44">
        <f t="shared" si="44"/>
        <v>-13.981861</v>
      </c>
      <c r="V145" s="44">
        <f t="shared" si="45"/>
        <v>0</v>
      </c>
      <c r="W145" s="44">
        <f t="shared" si="46"/>
        <v>0</v>
      </c>
      <c r="X145" s="44">
        <f t="shared" si="47"/>
        <v>0</v>
      </c>
    </row>
    <row r="146" spans="2:24" x14ac:dyDescent="0.25">
      <c r="B146" s="89">
        <v>11020165000</v>
      </c>
      <c r="C146" s="89">
        <v>-9.0958509000000003</v>
      </c>
      <c r="E146" s="6">
        <f t="shared" si="32"/>
        <v>11.336345</v>
      </c>
      <c r="F146" s="6">
        <f t="shared" si="33"/>
        <v>-9.2801723000000003</v>
      </c>
      <c r="G146" s="44">
        <f t="shared" si="34"/>
        <v>-9.8401259999999997</v>
      </c>
      <c r="H146" s="44">
        <f t="shared" si="35"/>
        <v>-11.410954</v>
      </c>
      <c r="I146" s="44">
        <f t="shared" si="36"/>
        <v>-25.748466000000001</v>
      </c>
      <c r="J146" s="44">
        <f t="shared" si="37"/>
        <v>0</v>
      </c>
      <c r="K146" s="44">
        <f t="shared" si="38"/>
        <v>0</v>
      </c>
      <c r="L146" s="44">
        <f t="shared" si="39"/>
        <v>0</v>
      </c>
      <c r="N146" s="89">
        <v>11020165000</v>
      </c>
      <c r="O146" s="89">
        <v>-10.142709999999999</v>
      </c>
      <c r="Q146" s="6">
        <f t="shared" si="40"/>
        <v>11.336345</v>
      </c>
      <c r="R146" s="6">
        <f t="shared" si="41"/>
        <v>-10.096957</v>
      </c>
      <c r="S146" s="44">
        <f t="shared" si="42"/>
        <v>-10.455249</v>
      </c>
      <c r="T146" s="44">
        <f t="shared" si="43"/>
        <v>-11.165141999999999</v>
      </c>
      <c r="U146" s="44">
        <f t="shared" si="44"/>
        <v>-14.163517000000001</v>
      </c>
      <c r="V146" s="44">
        <f t="shared" si="45"/>
        <v>0</v>
      </c>
      <c r="W146" s="44">
        <f t="shared" si="46"/>
        <v>0</v>
      </c>
      <c r="X146" s="44">
        <f t="shared" si="47"/>
        <v>0</v>
      </c>
    </row>
    <row r="147" spans="2:24" x14ac:dyDescent="0.25">
      <c r="B147" s="89">
        <v>11099210000</v>
      </c>
      <c r="C147" s="89">
        <v>-9.1051787999999991</v>
      </c>
      <c r="E147" s="6">
        <f t="shared" si="32"/>
        <v>11.41539</v>
      </c>
      <c r="F147" s="6">
        <f t="shared" si="33"/>
        <v>-9.3357401000000007</v>
      </c>
      <c r="G147" s="44">
        <f t="shared" si="34"/>
        <v>-9.8436155000000003</v>
      </c>
      <c r="H147" s="44">
        <f t="shared" si="35"/>
        <v>-11.338953</v>
      </c>
      <c r="I147" s="44">
        <f t="shared" si="36"/>
        <v>-24.677954</v>
      </c>
      <c r="J147" s="44">
        <f t="shared" si="37"/>
        <v>0</v>
      </c>
      <c r="K147" s="44">
        <f t="shared" si="38"/>
        <v>0</v>
      </c>
      <c r="L147" s="44">
        <f t="shared" si="39"/>
        <v>0</v>
      </c>
      <c r="N147" s="89">
        <v>11099210000</v>
      </c>
      <c r="O147" s="89">
        <v>-10.153331</v>
      </c>
      <c r="Q147" s="6">
        <f t="shared" si="40"/>
        <v>11.41539</v>
      </c>
      <c r="R147" s="6">
        <f t="shared" si="41"/>
        <v>-10.089395</v>
      </c>
      <c r="S147" s="44">
        <f t="shared" si="42"/>
        <v>-10.434041000000001</v>
      </c>
      <c r="T147" s="44">
        <f t="shared" si="43"/>
        <v>-11.136683</v>
      </c>
      <c r="U147" s="44">
        <f t="shared" si="44"/>
        <v>-14.287454</v>
      </c>
      <c r="V147" s="44">
        <f t="shared" si="45"/>
        <v>0</v>
      </c>
      <c r="W147" s="44">
        <f t="shared" si="46"/>
        <v>0</v>
      </c>
      <c r="X147" s="44">
        <f t="shared" si="47"/>
        <v>0</v>
      </c>
    </row>
    <row r="148" spans="2:24" x14ac:dyDescent="0.25">
      <c r="B148" s="89">
        <v>11178255000</v>
      </c>
      <c r="C148" s="89">
        <v>-9.1448174000000009</v>
      </c>
      <c r="E148" s="6">
        <f t="shared" si="32"/>
        <v>11.494434999999999</v>
      </c>
      <c r="F148" s="6">
        <f t="shared" si="33"/>
        <v>-9.4136638999999995</v>
      </c>
      <c r="G148" s="44">
        <f t="shared" si="34"/>
        <v>-9.9317331000000006</v>
      </c>
      <c r="H148" s="44">
        <f t="shared" si="35"/>
        <v>-11.159342000000001</v>
      </c>
      <c r="I148" s="44">
        <f t="shared" si="36"/>
        <v>-22.280462</v>
      </c>
      <c r="J148" s="44">
        <f t="shared" si="37"/>
        <v>0</v>
      </c>
      <c r="K148" s="44">
        <f t="shared" si="38"/>
        <v>0</v>
      </c>
      <c r="L148" s="44">
        <f t="shared" si="39"/>
        <v>0</v>
      </c>
      <c r="N148" s="89">
        <v>11178255000</v>
      </c>
      <c r="O148" s="89">
        <v>-10.129481</v>
      </c>
      <c r="Q148" s="6">
        <f t="shared" si="40"/>
        <v>11.494434999999999</v>
      </c>
      <c r="R148" s="6">
        <f t="shared" si="41"/>
        <v>-10.011668</v>
      </c>
      <c r="S148" s="44">
        <f t="shared" si="42"/>
        <v>-10.371297</v>
      </c>
      <c r="T148" s="44">
        <f t="shared" si="43"/>
        <v>-11.103455</v>
      </c>
      <c r="U148" s="44">
        <f t="shared" si="44"/>
        <v>-14.231054</v>
      </c>
      <c r="V148" s="44">
        <f t="shared" si="45"/>
        <v>0</v>
      </c>
      <c r="W148" s="44">
        <f t="shared" si="46"/>
        <v>0</v>
      </c>
      <c r="X148" s="44">
        <f t="shared" si="47"/>
        <v>0</v>
      </c>
    </row>
    <row r="149" spans="2:24" x14ac:dyDescent="0.25">
      <c r="B149" s="89">
        <v>11257300000</v>
      </c>
      <c r="C149" s="89">
        <v>-9.1886224999999992</v>
      </c>
      <c r="E149" s="6">
        <f t="shared" si="32"/>
        <v>11.57348</v>
      </c>
      <c r="F149" s="6">
        <f t="shared" si="33"/>
        <v>-9.5097017000000008</v>
      </c>
      <c r="G149" s="44">
        <f t="shared" si="34"/>
        <v>-9.9841394000000001</v>
      </c>
      <c r="H149" s="44">
        <f t="shared" si="35"/>
        <v>-11.166944000000001</v>
      </c>
      <c r="I149" s="44">
        <f t="shared" si="36"/>
        <v>-21.481677999999999</v>
      </c>
      <c r="J149" s="44">
        <f t="shared" si="37"/>
        <v>0</v>
      </c>
      <c r="K149" s="44">
        <f t="shared" si="38"/>
        <v>0</v>
      </c>
      <c r="L149" s="44">
        <f t="shared" si="39"/>
        <v>0</v>
      </c>
      <c r="N149" s="89">
        <v>11257300000</v>
      </c>
      <c r="O149" s="89">
        <v>-10.083205</v>
      </c>
      <c r="Q149" s="6">
        <f t="shared" si="40"/>
        <v>11.57348</v>
      </c>
      <c r="R149" s="6">
        <f t="shared" si="41"/>
        <v>-9.9865980000000008</v>
      </c>
      <c r="S149" s="44">
        <f t="shared" si="42"/>
        <v>-10.350963999999999</v>
      </c>
      <c r="T149" s="44">
        <f t="shared" si="43"/>
        <v>-11.111321999999999</v>
      </c>
      <c r="U149" s="44">
        <f t="shared" si="44"/>
        <v>-14.713516</v>
      </c>
      <c r="V149" s="44">
        <f t="shared" si="45"/>
        <v>0</v>
      </c>
      <c r="W149" s="44">
        <f t="shared" si="46"/>
        <v>0</v>
      </c>
      <c r="X149" s="44">
        <f t="shared" si="47"/>
        <v>0</v>
      </c>
    </row>
    <row r="150" spans="2:24" x14ac:dyDescent="0.25">
      <c r="B150" s="89">
        <v>11336345000</v>
      </c>
      <c r="C150" s="89">
        <v>-9.2801723000000003</v>
      </c>
      <c r="E150" s="6">
        <f t="shared" si="32"/>
        <v>11.652525000000001</v>
      </c>
      <c r="F150" s="6">
        <f t="shared" si="33"/>
        <v>-9.5877256000000006</v>
      </c>
      <c r="G150" s="44">
        <f t="shared" si="34"/>
        <v>-9.9963989000000009</v>
      </c>
      <c r="H150" s="44">
        <f t="shared" si="35"/>
        <v>-11.284625999999999</v>
      </c>
      <c r="I150" s="44">
        <f t="shared" si="36"/>
        <v>-21.720255000000002</v>
      </c>
      <c r="J150" s="44">
        <f t="shared" si="37"/>
        <v>0</v>
      </c>
      <c r="K150" s="44">
        <f t="shared" si="38"/>
        <v>0</v>
      </c>
      <c r="L150" s="44">
        <f t="shared" si="39"/>
        <v>0</v>
      </c>
      <c r="N150" s="89">
        <v>11336345000</v>
      </c>
      <c r="O150" s="89">
        <v>-10.096957</v>
      </c>
      <c r="Q150" s="6">
        <f t="shared" si="40"/>
        <v>11.652525000000001</v>
      </c>
      <c r="R150" s="6">
        <f t="shared" si="41"/>
        <v>-9.9574862</v>
      </c>
      <c r="S150" s="44">
        <f t="shared" si="42"/>
        <v>-10.31216</v>
      </c>
      <c r="T150" s="44">
        <f t="shared" si="43"/>
        <v>-11.143307999999999</v>
      </c>
      <c r="U150" s="44">
        <f t="shared" si="44"/>
        <v>-15.533283000000001</v>
      </c>
      <c r="V150" s="44">
        <f t="shared" si="45"/>
        <v>0</v>
      </c>
      <c r="W150" s="44">
        <f t="shared" si="46"/>
        <v>0</v>
      </c>
      <c r="X150" s="44">
        <f t="shared" si="47"/>
        <v>0</v>
      </c>
    </row>
    <row r="151" spans="2:24" x14ac:dyDescent="0.25">
      <c r="B151" s="89">
        <v>11415390000</v>
      </c>
      <c r="C151" s="89">
        <v>-9.3357401000000007</v>
      </c>
      <c r="E151" s="6">
        <f t="shared" si="32"/>
        <v>11.73157</v>
      </c>
      <c r="F151" s="6">
        <f t="shared" si="33"/>
        <v>-9.7760152999999992</v>
      </c>
      <c r="G151" s="44">
        <f t="shared" si="34"/>
        <v>-10.211637</v>
      </c>
      <c r="H151" s="44">
        <f t="shared" si="35"/>
        <v>-11.293418000000001</v>
      </c>
      <c r="I151" s="44">
        <f t="shared" si="36"/>
        <v>-20.484188</v>
      </c>
      <c r="J151" s="44">
        <f t="shared" si="37"/>
        <v>0</v>
      </c>
      <c r="K151" s="44">
        <f t="shared" si="38"/>
        <v>0</v>
      </c>
      <c r="L151" s="44">
        <f t="shared" si="39"/>
        <v>0</v>
      </c>
      <c r="N151" s="89">
        <v>11415390000</v>
      </c>
      <c r="O151" s="89">
        <v>-10.089395</v>
      </c>
      <c r="Q151" s="6">
        <f t="shared" si="40"/>
        <v>11.73157</v>
      </c>
      <c r="R151" s="6">
        <f t="shared" si="41"/>
        <v>-9.9350614999999998</v>
      </c>
      <c r="S151" s="44">
        <f t="shared" si="42"/>
        <v>-10.328364000000001</v>
      </c>
      <c r="T151" s="44">
        <f t="shared" si="43"/>
        <v>-11.188079999999999</v>
      </c>
      <c r="U151" s="44">
        <f t="shared" si="44"/>
        <v>-16.228441</v>
      </c>
      <c r="V151" s="44">
        <f t="shared" si="45"/>
        <v>0</v>
      </c>
      <c r="W151" s="44">
        <f t="shared" si="46"/>
        <v>0</v>
      </c>
      <c r="X151" s="44">
        <f t="shared" si="47"/>
        <v>0</v>
      </c>
    </row>
    <row r="152" spans="2:24" x14ac:dyDescent="0.25">
      <c r="B152" s="89">
        <v>11494435000</v>
      </c>
      <c r="C152" s="89">
        <v>-9.4136638999999995</v>
      </c>
      <c r="E152" s="6">
        <f t="shared" si="32"/>
        <v>11.810615</v>
      </c>
      <c r="F152" s="6">
        <f t="shared" si="33"/>
        <v>-9.9207458000000006</v>
      </c>
      <c r="G152" s="44">
        <f t="shared" si="34"/>
        <v>-10.363111</v>
      </c>
      <c r="H152" s="44">
        <f t="shared" si="35"/>
        <v>-11.366242</v>
      </c>
      <c r="I152" s="44">
        <f t="shared" si="36"/>
        <v>-19.793955</v>
      </c>
      <c r="J152" s="44">
        <f t="shared" si="37"/>
        <v>0</v>
      </c>
      <c r="K152" s="44">
        <f t="shared" si="38"/>
        <v>0</v>
      </c>
      <c r="L152" s="44">
        <f t="shared" si="39"/>
        <v>0</v>
      </c>
      <c r="N152" s="89">
        <v>11494435000</v>
      </c>
      <c r="O152" s="89">
        <v>-10.011668</v>
      </c>
      <c r="Q152" s="6">
        <f t="shared" si="40"/>
        <v>11.810615</v>
      </c>
      <c r="R152" s="6">
        <f t="shared" si="41"/>
        <v>-9.8907136999999992</v>
      </c>
      <c r="S152" s="44">
        <f t="shared" si="42"/>
        <v>-10.303418000000001</v>
      </c>
      <c r="T152" s="44">
        <f t="shared" si="43"/>
        <v>-11.309806</v>
      </c>
      <c r="U152" s="44">
        <f t="shared" si="44"/>
        <v>-17.684577999999998</v>
      </c>
      <c r="V152" s="44">
        <f t="shared" si="45"/>
        <v>0</v>
      </c>
      <c r="W152" s="44">
        <f t="shared" si="46"/>
        <v>0</v>
      </c>
      <c r="X152" s="44">
        <f t="shared" si="47"/>
        <v>0</v>
      </c>
    </row>
    <row r="153" spans="2:24" x14ac:dyDescent="0.25">
      <c r="B153" s="89">
        <v>11573480000</v>
      </c>
      <c r="C153" s="89">
        <v>-9.5097017000000008</v>
      </c>
      <c r="E153" s="6">
        <f t="shared" si="32"/>
        <v>11.889659999999999</v>
      </c>
      <c r="F153" s="6">
        <f t="shared" si="33"/>
        <v>-10.089627999999999</v>
      </c>
      <c r="G153" s="44">
        <f t="shared" si="34"/>
        <v>-10.475571</v>
      </c>
      <c r="H153" s="44">
        <f t="shared" si="35"/>
        <v>-11.574486</v>
      </c>
      <c r="I153" s="44">
        <f t="shared" si="36"/>
        <v>-20.269112</v>
      </c>
      <c r="J153" s="44">
        <f t="shared" si="37"/>
        <v>0</v>
      </c>
      <c r="K153" s="44">
        <f t="shared" si="38"/>
        <v>0</v>
      </c>
      <c r="L153" s="44">
        <f t="shared" si="39"/>
        <v>0</v>
      </c>
      <c r="N153" s="89">
        <v>11573480000</v>
      </c>
      <c r="O153" s="89">
        <v>-9.9865980000000008</v>
      </c>
      <c r="Q153" s="6">
        <f t="shared" si="40"/>
        <v>11.889659999999999</v>
      </c>
      <c r="R153" s="6">
        <f t="shared" si="41"/>
        <v>-9.9276371000000001</v>
      </c>
      <c r="S153" s="44">
        <f t="shared" si="42"/>
        <v>-10.361362</v>
      </c>
      <c r="T153" s="44">
        <f t="shared" si="43"/>
        <v>-11.51088</v>
      </c>
      <c r="U153" s="44">
        <f t="shared" si="44"/>
        <v>-19.822468000000001</v>
      </c>
      <c r="V153" s="44">
        <f t="shared" si="45"/>
        <v>0</v>
      </c>
      <c r="W153" s="44">
        <f t="shared" si="46"/>
        <v>0</v>
      </c>
      <c r="X153" s="44">
        <f t="shared" si="47"/>
        <v>0</v>
      </c>
    </row>
    <row r="154" spans="2:24" x14ac:dyDescent="0.25">
      <c r="B154" s="89">
        <v>11652525000</v>
      </c>
      <c r="C154" s="89">
        <v>-9.5877256000000006</v>
      </c>
      <c r="E154" s="6">
        <f t="shared" si="32"/>
        <v>11.968705</v>
      </c>
      <c r="F154" s="6">
        <f t="shared" si="33"/>
        <v>-10.294199000000001</v>
      </c>
      <c r="G154" s="44">
        <f t="shared" si="34"/>
        <v>-10.640425</v>
      </c>
      <c r="H154" s="44">
        <f t="shared" si="35"/>
        <v>-11.721052</v>
      </c>
      <c r="I154" s="44">
        <f t="shared" si="36"/>
        <v>-19.845065999999999</v>
      </c>
      <c r="J154" s="44">
        <f t="shared" si="37"/>
        <v>0</v>
      </c>
      <c r="K154" s="44">
        <f t="shared" si="38"/>
        <v>0</v>
      </c>
      <c r="L154" s="44">
        <f t="shared" si="39"/>
        <v>0</v>
      </c>
      <c r="N154" s="89">
        <v>11652525000</v>
      </c>
      <c r="O154" s="89">
        <v>-9.9574862</v>
      </c>
      <c r="Q154" s="6">
        <f t="shared" si="40"/>
        <v>11.968705</v>
      </c>
      <c r="R154" s="6">
        <f t="shared" si="41"/>
        <v>-9.9465599000000005</v>
      </c>
      <c r="S154" s="44">
        <f t="shared" si="42"/>
        <v>-10.422974999999999</v>
      </c>
      <c r="T154" s="44">
        <f t="shared" si="43"/>
        <v>-11.810357</v>
      </c>
      <c r="U154" s="44">
        <f t="shared" si="44"/>
        <v>-22.404520000000002</v>
      </c>
      <c r="V154" s="44">
        <f t="shared" si="45"/>
        <v>0</v>
      </c>
      <c r="W154" s="44">
        <f t="shared" si="46"/>
        <v>0</v>
      </c>
      <c r="X154" s="44">
        <f t="shared" si="47"/>
        <v>0</v>
      </c>
    </row>
    <row r="155" spans="2:24" x14ac:dyDescent="0.25">
      <c r="B155" s="89">
        <v>11731570000</v>
      </c>
      <c r="C155" s="89">
        <v>-9.7760152999999992</v>
      </c>
      <c r="E155" s="6">
        <f t="shared" si="32"/>
        <v>12.047750000000001</v>
      </c>
      <c r="F155" s="6">
        <f t="shared" si="33"/>
        <v>-10.58699</v>
      </c>
      <c r="G155" s="44">
        <f t="shared" si="34"/>
        <v>-10.957428</v>
      </c>
      <c r="H155" s="44">
        <f t="shared" si="35"/>
        <v>-11.890438</v>
      </c>
      <c r="I155" s="44">
        <f t="shared" si="36"/>
        <v>-19.376850000000001</v>
      </c>
      <c r="J155" s="44">
        <f t="shared" si="37"/>
        <v>0</v>
      </c>
      <c r="K155" s="44">
        <f t="shared" si="38"/>
        <v>0</v>
      </c>
      <c r="L155" s="44">
        <f t="shared" si="39"/>
        <v>0</v>
      </c>
      <c r="N155" s="89">
        <v>11731570000</v>
      </c>
      <c r="O155" s="89">
        <v>-9.9350614999999998</v>
      </c>
      <c r="Q155" s="6">
        <f t="shared" si="40"/>
        <v>12.047750000000001</v>
      </c>
      <c r="R155" s="6">
        <f t="shared" si="41"/>
        <v>-10.005568999999999</v>
      </c>
      <c r="S155" s="44">
        <f t="shared" si="42"/>
        <v>-10.531051</v>
      </c>
      <c r="T155" s="44">
        <f t="shared" si="43"/>
        <v>-12.312391</v>
      </c>
      <c r="U155" s="44">
        <f t="shared" si="44"/>
        <v>-25.789750999999999</v>
      </c>
      <c r="V155" s="44">
        <f t="shared" si="45"/>
        <v>0</v>
      </c>
      <c r="W155" s="44">
        <f t="shared" si="46"/>
        <v>0</v>
      </c>
      <c r="X155" s="44">
        <f t="shared" si="47"/>
        <v>0</v>
      </c>
    </row>
    <row r="156" spans="2:24" x14ac:dyDescent="0.25">
      <c r="B156" s="89">
        <v>11810615000</v>
      </c>
      <c r="C156" s="89">
        <v>-9.9207458000000006</v>
      </c>
      <c r="E156" s="6">
        <f t="shared" si="32"/>
        <v>12.126795</v>
      </c>
      <c r="F156" s="6">
        <f t="shared" si="33"/>
        <v>-10.834790999999999</v>
      </c>
      <c r="G156" s="44">
        <f t="shared" si="34"/>
        <v>-11.191012000000001</v>
      </c>
      <c r="H156" s="44">
        <f t="shared" si="35"/>
        <v>-12.159825</v>
      </c>
      <c r="I156" s="44">
        <f t="shared" si="36"/>
        <v>-19.826049999999999</v>
      </c>
      <c r="J156" s="44">
        <f t="shared" si="37"/>
        <v>0</v>
      </c>
      <c r="K156" s="44">
        <f t="shared" si="38"/>
        <v>0</v>
      </c>
      <c r="L156" s="44">
        <f t="shared" si="39"/>
        <v>0</v>
      </c>
      <c r="N156" s="89">
        <v>11810615000</v>
      </c>
      <c r="O156" s="89">
        <v>-9.8907136999999992</v>
      </c>
      <c r="Q156" s="6">
        <f t="shared" si="40"/>
        <v>12.126795</v>
      </c>
      <c r="R156" s="6">
        <f t="shared" si="41"/>
        <v>-10.050632</v>
      </c>
      <c r="S156" s="44">
        <f t="shared" si="42"/>
        <v>-10.641183</v>
      </c>
      <c r="T156" s="44">
        <f t="shared" si="43"/>
        <v>-13.067284000000001</v>
      </c>
      <c r="U156" s="44">
        <f t="shared" si="44"/>
        <v>-29.956181999999998</v>
      </c>
      <c r="V156" s="44">
        <f t="shared" si="45"/>
        <v>0</v>
      </c>
      <c r="W156" s="44">
        <f t="shared" si="46"/>
        <v>0</v>
      </c>
      <c r="X156" s="44">
        <f t="shared" si="47"/>
        <v>0</v>
      </c>
    </row>
    <row r="157" spans="2:24" x14ac:dyDescent="0.25">
      <c r="B157" s="89">
        <v>11889660000</v>
      </c>
      <c r="C157" s="89">
        <v>-10.089627999999999</v>
      </c>
      <c r="E157" s="6">
        <f t="shared" si="32"/>
        <v>12.20584</v>
      </c>
      <c r="F157" s="6">
        <f t="shared" si="33"/>
        <v>-11.131724</v>
      </c>
      <c r="G157" s="44">
        <f t="shared" si="34"/>
        <v>-11.471461</v>
      </c>
      <c r="H157" s="44">
        <f t="shared" si="35"/>
        <v>-12.426926999999999</v>
      </c>
      <c r="I157" s="44">
        <f t="shared" si="36"/>
        <v>-19.911673</v>
      </c>
      <c r="J157" s="44">
        <f t="shared" si="37"/>
        <v>0</v>
      </c>
      <c r="K157" s="44">
        <f t="shared" si="38"/>
        <v>0</v>
      </c>
      <c r="L157" s="44">
        <f t="shared" si="39"/>
        <v>0</v>
      </c>
      <c r="N157" s="89">
        <v>11889660000</v>
      </c>
      <c r="O157" s="89">
        <v>-9.9276371000000001</v>
      </c>
      <c r="Q157" s="6">
        <f t="shared" si="40"/>
        <v>12.20584</v>
      </c>
      <c r="R157" s="6">
        <f t="shared" si="41"/>
        <v>-10.091447000000001</v>
      </c>
      <c r="S157" s="44">
        <f t="shared" si="42"/>
        <v>-10.751162000000001</v>
      </c>
      <c r="T157" s="44">
        <f t="shared" si="43"/>
        <v>-14.424956999999999</v>
      </c>
      <c r="U157" s="44">
        <f t="shared" si="44"/>
        <v>-34.643639</v>
      </c>
      <c r="V157" s="44">
        <f t="shared" si="45"/>
        <v>0</v>
      </c>
      <c r="W157" s="44">
        <f t="shared" si="46"/>
        <v>0</v>
      </c>
      <c r="X157" s="44">
        <f t="shared" si="47"/>
        <v>0</v>
      </c>
    </row>
    <row r="158" spans="2:24" x14ac:dyDescent="0.25">
      <c r="B158" s="89">
        <v>11968705000</v>
      </c>
      <c r="C158" s="89">
        <v>-10.294199000000001</v>
      </c>
      <c r="E158" s="6">
        <f t="shared" si="32"/>
        <v>12.284884999999999</v>
      </c>
      <c r="F158" s="6">
        <f t="shared" si="33"/>
        <v>-11.472102</v>
      </c>
      <c r="G158" s="44">
        <f t="shared" si="34"/>
        <v>-11.811007</v>
      </c>
      <c r="H158" s="44">
        <f t="shared" si="35"/>
        <v>-12.696317000000001</v>
      </c>
      <c r="I158" s="44">
        <f t="shared" si="36"/>
        <v>-19.880649999999999</v>
      </c>
      <c r="J158" s="44">
        <f t="shared" si="37"/>
        <v>0</v>
      </c>
      <c r="K158" s="44">
        <f t="shared" si="38"/>
        <v>0</v>
      </c>
      <c r="L158" s="44">
        <f t="shared" si="39"/>
        <v>0</v>
      </c>
      <c r="N158" s="89">
        <v>11968705000</v>
      </c>
      <c r="O158" s="89">
        <v>-9.9465599000000005</v>
      </c>
      <c r="Q158" s="6">
        <f t="shared" si="40"/>
        <v>12.284884999999999</v>
      </c>
      <c r="R158" s="6">
        <f t="shared" si="41"/>
        <v>-10.138401</v>
      </c>
      <c r="S158" s="44">
        <f t="shared" si="42"/>
        <v>-10.876329</v>
      </c>
      <c r="T158" s="44">
        <f t="shared" si="43"/>
        <v>-16.855301000000001</v>
      </c>
      <c r="U158" s="44">
        <f t="shared" si="44"/>
        <v>-39.911330999999997</v>
      </c>
      <c r="V158" s="44">
        <f t="shared" si="45"/>
        <v>0</v>
      </c>
      <c r="W158" s="44">
        <f t="shared" si="46"/>
        <v>0</v>
      </c>
      <c r="X158" s="44">
        <f t="shared" si="47"/>
        <v>0</v>
      </c>
    </row>
    <row r="159" spans="2:24" x14ac:dyDescent="0.25">
      <c r="B159" s="89">
        <v>12047750000</v>
      </c>
      <c r="C159" s="89">
        <v>-10.58699</v>
      </c>
      <c r="E159" s="6">
        <f t="shared" si="32"/>
        <v>12.36393</v>
      </c>
      <c r="F159" s="6">
        <f t="shared" si="33"/>
        <v>-11.7881</v>
      </c>
      <c r="G159" s="44">
        <f t="shared" si="34"/>
        <v>-12.106608</v>
      </c>
      <c r="H159" s="44">
        <f t="shared" si="35"/>
        <v>-13.025725</v>
      </c>
      <c r="I159" s="44">
        <f t="shared" si="36"/>
        <v>-20.179554</v>
      </c>
      <c r="J159" s="44">
        <f t="shared" si="37"/>
        <v>0</v>
      </c>
      <c r="K159" s="44">
        <f t="shared" si="38"/>
        <v>0</v>
      </c>
      <c r="L159" s="44">
        <f t="shared" si="39"/>
        <v>0</v>
      </c>
      <c r="N159" s="89">
        <v>12047750000</v>
      </c>
      <c r="O159" s="89">
        <v>-10.005568999999999</v>
      </c>
      <c r="Q159" s="6">
        <f t="shared" si="40"/>
        <v>12.36393</v>
      </c>
      <c r="R159" s="6">
        <f t="shared" si="41"/>
        <v>-10.238306</v>
      </c>
      <c r="S159" s="44">
        <f t="shared" si="42"/>
        <v>-11.161388000000001</v>
      </c>
      <c r="T159" s="44">
        <f t="shared" si="43"/>
        <v>-20.240041999999999</v>
      </c>
      <c r="U159" s="44">
        <f t="shared" si="44"/>
        <v>-44.740367999999997</v>
      </c>
      <c r="V159" s="44">
        <f t="shared" si="45"/>
        <v>0</v>
      </c>
      <c r="W159" s="44">
        <f t="shared" si="46"/>
        <v>0</v>
      </c>
      <c r="X159" s="44">
        <f t="shared" si="47"/>
        <v>0</v>
      </c>
    </row>
    <row r="160" spans="2:24" x14ac:dyDescent="0.25">
      <c r="B160" s="89">
        <v>12126795000</v>
      </c>
      <c r="C160" s="89">
        <v>-10.834790999999999</v>
      </c>
      <c r="E160" s="6">
        <f t="shared" si="32"/>
        <v>12.442975000000001</v>
      </c>
      <c r="F160" s="6">
        <f t="shared" si="33"/>
        <v>-12.192830000000001</v>
      </c>
      <c r="G160" s="44">
        <f t="shared" si="34"/>
        <v>-12.503781999999999</v>
      </c>
      <c r="H160" s="44">
        <f t="shared" si="35"/>
        <v>-13.352917</v>
      </c>
      <c r="I160" s="44">
        <f t="shared" si="36"/>
        <v>-20.177797000000002</v>
      </c>
      <c r="J160" s="44">
        <f t="shared" si="37"/>
        <v>0</v>
      </c>
      <c r="K160" s="44">
        <f t="shared" si="38"/>
        <v>0</v>
      </c>
      <c r="L160" s="44">
        <f t="shared" si="39"/>
        <v>0</v>
      </c>
      <c r="N160" s="89">
        <v>12126795000</v>
      </c>
      <c r="O160" s="89">
        <v>-10.050632</v>
      </c>
      <c r="Q160" s="6">
        <f t="shared" si="40"/>
        <v>12.442975000000001</v>
      </c>
      <c r="R160" s="6">
        <f t="shared" si="41"/>
        <v>-10.357137</v>
      </c>
      <c r="S160" s="44">
        <f t="shared" si="42"/>
        <v>-11.711164</v>
      </c>
      <c r="T160" s="44">
        <f t="shared" si="43"/>
        <v>-24.578779000000001</v>
      </c>
      <c r="U160" s="44">
        <f t="shared" si="44"/>
        <v>-48.628608999999997</v>
      </c>
      <c r="V160" s="44">
        <f t="shared" si="45"/>
        <v>0</v>
      </c>
      <c r="W160" s="44">
        <f t="shared" si="46"/>
        <v>0</v>
      </c>
      <c r="X160" s="44">
        <f t="shared" si="47"/>
        <v>0</v>
      </c>
    </row>
    <row r="161" spans="2:24" x14ac:dyDescent="0.25">
      <c r="B161" s="89">
        <v>12205840000</v>
      </c>
      <c r="C161" s="89">
        <v>-11.131724</v>
      </c>
      <c r="E161" s="6">
        <f t="shared" si="32"/>
        <v>12.522019999999999</v>
      </c>
      <c r="F161" s="6">
        <f t="shared" si="33"/>
        <v>-12.619232999999999</v>
      </c>
      <c r="G161" s="44">
        <f t="shared" si="34"/>
        <v>-12.933814999999999</v>
      </c>
      <c r="H161" s="44">
        <f t="shared" si="35"/>
        <v>-13.706526</v>
      </c>
      <c r="I161" s="44">
        <f t="shared" si="36"/>
        <v>-20.222034000000001</v>
      </c>
      <c r="J161" s="44">
        <f t="shared" si="37"/>
        <v>0</v>
      </c>
      <c r="K161" s="44">
        <f t="shared" si="38"/>
        <v>0</v>
      </c>
      <c r="L161" s="44">
        <f t="shared" si="39"/>
        <v>0</v>
      </c>
      <c r="N161" s="89">
        <v>12205840000</v>
      </c>
      <c r="O161" s="89">
        <v>-10.091447000000001</v>
      </c>
      <c r="Q161" s="6">
        <f t="shared" si="40"/>
        <v>12.522019999999999</v>
      </c>
      <c r="R161" s="6">
        <f t="shared" si="41"/>
        <v>-10.508668</v>
      </c>
      <c r="S161" s="44">
        <f t="shared" si="42"/>
        <v>-12.505031000000001</v>
      </c>
      <c r="T161" s="44">
        <f t="shared" si="43"/>
        <v>-30.759304</v>
      </c>
      <c r="U161" s="44">
        <f t="shared" si="44"/>
        <v>-52.125500000000002</v>
      </c>
      <c r="V161" s="44">
        <f t="shared" si="45"/>
        <v>0</v>
      </c>
      <c r="W161" s="44">
        <f t="shared" si="46"/>
        <v>0</v>
      </c>
      <c r="X161" s="44">
        <f t="shared" si="47"/>
        <v>0</v>
      </c>
    </row>
    <row r="162" spans="2:24" x14ac:dyDescent="0.25">
      <c r="B162" s="89">
        <v>12284885000</v>
      </c>
      <c r="C162" s="89">
        <v>-11.472102</v>
      </c>
      <c r="E162" s="6">
        <f t="shared" si="32"/>
        <v>12.601065</v>
      </c>
      <c r="F162" s="6">
        <f t="shared" si="33"/>
        <v>-12.988896</v>
      </c>
      <c r="G162" s="44">
        <f t="shared" si="34"/>
        <v>-13.285273999999999</v>
      </c>
      <c r="H162" s="44">
        <f t="shared" si="35"/>
        <v>-14.128026</v>
      </c>
      <c r="I162" s="44">
        <f t="shared" si="36"/>
        <v>-20.778461</v>
      </c>
      <c r="J162" s="44">
        <f t="shared" si="37"/>
        <v>0</v>
      </c>
      <c r="K162" s="44">
        <f t="shared" si="38"/>
        <v>0</v>
      </c>
      <c r="L162" s="44">
        <f t="shared" si="39"/>
        <v>0</v>
      </c>
      <c r="N162" s="89">
        <v>12284885000</v>
      </c>
      <c r="O162" s="89">
        <v>-10.138401</v>
      </c>
      <c r="Q162" s="6">
        <f t="shared" si="40"/>
        <v>12.601065</v>
      </c>
      <c r="R162" s="6">
        <f t="shared" si="41"/>
        <v>-10.614519</v>
      </c>
      <c r="S162" s="44">
        <f t="shared" si="42"/>
        <v>-13.851718</v>
      </c>
      <c r="T162" s="44">
        <f t="shared" si="43"/>
        <v>-37.422210999999997</v>
      </c>
      <c r="U162" s="44">
        <f t="shared" si="44"/>
        <v>-54.287562999999999</v>
      </c>
      <c r="V162" s="44">
        <f t="shared" si="45"/>
        <v>0</v>
      </c>
      <c r="W162" s="44">
        <f t="shared" si="46"/>
        <v>0</v>
      </c>
      <c r="X162" s="44">
        <f t="shared" si="47"/>
        <v>0</v>
      </c>
    </row>
    <row r="163" spans="2:24" x14ac:dyDescent="0.25">
      <c r="B163" s="89">
        <v>12363930000</v>
      </c>
      <c r="C163" s="89">
        <v>-11.7881</v>
      </c>
      <c r="E163" s="6">
        <f t="shared" si="32"/>
        <v>12.680110000000001</v>
      </c>
      <c r="F163" s="6">
        <f t="shared" si="33"/>
        <v>-13.465604000000001</v>
      </c>
      <c r="G163" s="44">
        <f t="shared" si="34"/>
        <v>-13.745741000000001</v>
      </c>
      <c r="H163" s="44">
        <f t="shared" si="35"/>
        <v>-14.543123</v>
      </c>
      <c r="I163" s="44">
        <f t="shared" si="36"/>
        <v>-20.994888</v>
      </c>
      <c r="J163" s="44">
        <f t="shared" si="37"/>
        <v>0</v>
      </c>
      <c r="K163" s="44">
        <f t="shared" si="38"/>
        <v>0</v>
      </c>
      <c r="L163" s="44">
        <f t="shared" si="39"/>
        <v>0</v>
      </c>
      <c r="N163" s="89">
        <v>12363930000</v>
      </c>
      <c r="O163" s="89">
        <v>-10.238306</v>
      </c>
      <c r="Q163" s="6">
        <f t="shared" si="40"/>
        <v>12.680110000000001</v>
      </c>
      <c r="R163" s="6">
        <f t="shared" si="41"/>
        <v>-11.038911000000001</v>
      </c>
      <c r="S163" s="44">
        <f t="shared" si="42"/>
        <v>-18.498283000000001</v>
      </c>
      <c r="T163" s="44">
        <f t="shared" si="43"/>
        <v>-43.305236999999998</v>
      </c>
      <c r="U163" s="44">
        <f t="shared" si="44"/>
        <v>-55.154865000000001</v>
      </c>
      <c r="V163" s="44">
        <f t="shared" si="45"/>
        <v>0</v>
      </c>
      <c r="W163" s="44">
        <f t="shared" si="46"/>
        <v>0</v>
      </c>
      <c r="X163" s="44">
        <f t="shared" si="47"/>
        <v>0</v>
      </c>
    </row>
    <row r="164" spans="2:24" x14ac:dyDescent="0.25">
      <c r="B164" s="89">
        <v>12442975000</v>
      </c>
      <c r="C164" s="89">
        <v>-12.192830000000001</v>
      </c>
      <c r="E164" s="6">
        <f t="shared" si="32"/>
        <v>12.759155</v>
      </c>
      <c r="F164" s="6">
        <f t="shared" si="33"/>
        <v>-13.92099</v>
      </c>
      <c r="G164" s="44">
        <f t="shared" si="34"/>
        <v>-14.208767</v>
      </c>
      <c r="H164" s="44">
        <f t="shared" si="35"/>
        <v>-14.964333</v>
      </c>
      <c r="I164" s="44">
        <f t="shared" si="36"/>
        <v>-20.992037</v>
      </c>
      <c r="J164" s="44">
        <f t="shared" si="37"/>
        <v>0</v>
      </c>
      <c r="K164" s="44">
        <f t="shared" si="38"/>
        <v>0</v>
      </c>
      <c r="L164" s="44">
        <f t="shared" si="39"/>
        <v>0</v>
      </c>
      <c r="N164" s="89">
        <v>12442975000</v>
      </c>
      <c r="O164" s="89">
        <v>-10.357137</v>
      </c>
      <c r="Q164" s="6">
        <f t="shared" si="40"/>
        <v>12.759155</v>
      </c>
      <c r="R164" s="6">
        <f t="shared" si="41"/>
        <v>-11.53688</v>
      </c>
      <c r="S164" s="44">
        <f t="shared" si="42"/>
        <v>-24.077453999999999</v>
      </c>
      <c r="T164" s="44">
        <f t="shared" si="43"/>
        <v>-48.246853000000002</v>
      </c>
      <c r="U164" s="44">
        <f t="shared" si="44"/>
        <v>-55.893990000000002</v>
      </c>
      <c r="V164" s="44">
        <f t="shared" si="45"/>
        <v>0</v>
      </c>
      <c r="W164" s="44">
        <f t="shared" si="46"/>
        <v>0</v>
      </c>
      <c r="X164" s="44">
        <f t="shared" si="47"/>
        <v>0</v>
      </c>
    </row>
    <row r="165" spans="2:24" x14ac:dyDescent="0.25">
      <c r="B165" s="89">
        <v>12522020000</v>
      </c>
      <c r="C165" s="89">
        <v>-12.619232999999999</v>
      </c>
      <c r="E165" s="6">
        <f t="shared" si="32"/>
        <v>12.838200000000001</v>
      </c>
      <c r="F165" s="6">
        <f t="shared" si="33"/>
        <v>-14.369579999999999</v>
      </c>
      <c r="G165" s="44">
        <f t="shared" si="34"/>
        <v>-14.671505</v>
      </c>
      <c r="H165" s="44">
        <f t="shared" si="35"/>
        <v>-15.476846</v>
      </c>
      <c r="I165" s="44">
        <f t="shared" si="36"/>
        <v>-21.79318</v>
      </c>
      <c r="J165" s="44">
        <f t="shared" si="37"/>
        <v>0</v>
      </c>
      <c r="K165" s="44">
        <f t="shared" si="38"/>
        <v>0</v>
      </c>
      <c r="L165" s="44">
        <f t="shared" si="39"/>
        <v>0</v>
      </c>
      <c r="N165" s="89">
        <v>12522020000</v>
      </c>
      <c r="O165" s="89">
        <v>-10.508668</v>
      </c>
      <c r="Q165" s="6">
        <f t="shared" si="40"/>
        <v>12.838200000000001</v>
      </c>
      <c r="R165" s="6">
        <f t="shared" si="41"/>
        <v>-11.934639000000001</v>
      </c>
      <c r="S165" s="44">
        <f t="shared" si="42"/>
        <v>-27.079775000000001</v>
      </c>
      <c r="T165" s="44">
        <f t="shared" si="43"/>
        <v>-52.189158999999997</v>
      </c>
      <c r="U165" s="44">
        <f t="shared" si="44"/>
        <v>-57.133789</v>
      </c>
      <c r="V165" s="44">
        <f t="shared" si="45"/>
        <v>0</v>
      </c>
      <c r="W165" s="44">
        <f t="shared" si="46"/>
        <v>0</v>
      </c>
      <c r="X165" s="44">
        <f t="shared" si="47"/>
        <v>0</v>
      </c>
    </row>
    <row r="166" spans="2:24" x14ac:dyDescent="0.25">
      <c r="B166" s="89">
        <v>12601065000</v>
      </c>
      <c r="C166" s="89">
        <v>-12.988896</v>
      </c>
      <c r="E166" s="6">
        <f t="shared" si="32"/>
        <v>12.917244999999999</v>
      </c>
      <c r="F166" s="6">
        <f t="shared" si="33"/>
        <v>-14.931456000000001</v>
      </c>
      <c r="G166" s="44">
        <f t="shared" si="34"/>
        <v>-15.199614</v>
      </c>
      <c r="H166" s="44">
        <f t="shared" si="35"/>
        <v>-15.994795999999999</v>
      </c>
      <c r="I166" s="44">
        <f t="shared" si="36"/>
        <v>-22.479921000000001</v>
      </c>
      <c r="J166" s="44">
        <f t="shared" si="37"/>
        <v>0</v>
      </c>
      <c r="K166" s="44">
        <f t="shared" si="38"/>
        <v>0</v>
      </c>
      <c r="L166" s="44">
        <f t="shared" si="39"/>
        <v>0</v>
      </c>
      <c r="N166" s="89">
        <v>12601065000</v>
      </c>
      <c r="O166" s="89">
        <v>-10.614519</v>
      </c>
      <c r="Q166" s="6">
        <f t="shared" si="40"/>
        <v>12.917244999999999</v>
      </c>
      <c r="R166" s="6">
        <f t="shared" si="41"/>
        <v>-16.638318999999999</v>
      </c>
      <c r="S166" s="44">
        <f t="shared" si="42"/>
        <v>-43.000832000000003</v>
      </c>
      <c r="T166" s="44">
        <f t="shared" si="43"/>
        <v>-54.276882000000001</v>
      </c>
      <c r="U166" s="44">
        <f t="shared" si="44"/>
        <v>-57.071666999999998</v>
      </c>
      <c r="V166" s="44">
        <f t="shared" si="45"/>
        <v>0</v>
      </c>
      <c r="W166" s="44">
        <f t="shared" si="46"/>
        <v>0</v>
      </c>
      <c r="X166" s="44">
        <f t="shared" si="47"/>
        <v>0</v>
      </c>
    </row>
    <row r="167" spans="2:24" x14ac:dyDescent="0.25">
      <c r="B167" s="89">
        <v>12680110000</v>
      </c>
      <c r="C167" s="89">
        <v>-13.465604000000001</v>
      </c>
      <c r="E167" s="6">
        <f t="shared" si="32"/>
        <v>12.99629</v>
      </c>
      <c r="F167" s="6">
        <f t="shared" si="33"/>
        <v>-15.451452</v>
      </c>
      <c r="G167" s="44">
        <f t="shared" si="34"/>
        <v>-15.746559</v>
      </c>
      <c r="H167" s="44">
        <f t="shared" si="35"/>
        <v>-16.490036</v>
      </c>
      <c r="I167" s="44">
        <f t="shared" si="36"/>
        <v>-22.546011</v>
      </c>
      <c r="J167" s="44">
        <f t="shared" si="37"/>
        <v>0</v>
      </c>
      <c r="K167" s="44">
        <f t="shared" si="38"/>
        <v>0</v>
      </c>
      <c r="L167" s="44">
        <f t="shared" si="39"/>
        <v>0</v>
      </c>
      <c r="N167" s="89">
        <v>12680110000</v>
      </c>
      <c r="O167" s="89">
        <v>-11.038911000000001</v>
      </c>
      <c r="Q167" s="6">
        <f t="shared" si="40"/>
        <v>12.99629</v>
      </c>
      <c r="R167" s="6">
        <f t="shared" si="41"/>
        <v>-26.44556</v>
      </c>
      <c r="S167" s="44">
        <f t="shared" si="42"/>
        <v>-53.013354999999997</v>
      </c>
      <c r="T167" s="44">
        <f t="shared" si="43"/>
        <v>-55.295734000000003</v>
      </c>
      <c r="U167" s="44">
        <f t="shared" si="44"/>
        <v>-57.503284000000001</v>
      </c>
      <c r="V167" s="44">
        <f t="shared" si="45"/>
        <v>0</v>
      </c>
      <c r="W167" s="44">
        <f t="shared" si="46"/>
        <v>0</v>
      </c>
      <c r="X167" s="44">
        <f t="shared" si="47"/>
        <v>0</v>
      </c>
    </row>
    <row r="168" spans="2:24" x14ac:dyDescent="0.25">
      <c r="B168" s="89">
        <v>12759155000</v>
      </c>
      <c r="C168" s="89">
        <v>-13.92099</v>
      </c>
      <c r="E168" s="6">
        <f t="shared" si="32"/>
        <v>13.075335000000001</v>
      </c>
      <c r="F168" s="6">
        <f t="shared" si="33"/>
        <v>-15.994256999999999</v>
      </c>
      <c r="G168" s="44">
        <f t="shared" si="34"/>
        <v>-16.291611</v>
      </c>
      <c r="H168" s="44">
        <f t="shared" si="35"/>
        <v>-17.071966</v>
      </c>
      <c r="I168" s="44">
        <f t="shared" si="36"/>
        <v>-23.254438</v>
      </c>
      <c r="J168" s="44">
        <f t="shared" si="37"/>
        <v>0</v>
      </c>
      <c r="K168" s="44">
        <f t="shared" si="38"/>
        <v>0</v>
      </c>
      <c r="L168" s="44">
        <f t="shared" si="39"/>
        <v>0</v>
      </c>
      <c r="N168" s="89">
        <v>12759155000</v>
      </c>
      <c r="O168" s="89">
        <v>-11.53688</v>
      </c>
      <c r="Q168" s="6">
        <f t="shared" si="40"/>
        <v>13.075335000000001</v>
      </c>
      <c r="R168" s="6">
        <f t="shared" si="41"/>
        <v>-24.477615</v>
      </c>
      <c r="S168" s="44">
        <f t="shared" si="42"/>
        <v>-52.707538999999997</v>
      </c>
      <c r="T168" s="44">
        <f t="shared" si="43"/>
        <v>-56.403019</v>
      </c>
      <c r="U168" s="44">
        <f t="shared" si="44"/>
        <v>-58.673695000000002</v>
      </c>
      <c r="V168" s="44">
        <f t="shared" si="45"/>
        <v>0</v>
      </c>
      <c r="W168" s="44">
        <f t="shared" si="46"/>
        <v>0</v>
      </c>
      <c r="X168" s="44">
        <f t="shared" si="47"/>
        <v>0</v>
      </c>
    </row>
    <row r="169" spans="2:24" x14ac:dyDescent="0.25">
      <c r="B169" s="89">
        <v>12838200000</v>
      </c>
      <c r="C169" s="89">
        <v>-14.369579999999999</v>
      </c>
      <c r="E169" s="6">
        <f t="shared" si="32"/>
        <v>13.15438</v>
      </c>
      <c r="F169" s="6">
        <f t="shared" si="33"/>
        <v>-16.545273000000002</v>
      </c>
      <c r="G169" s="44">
        <f t="shared" si="34"/>
        <v>-16.815016</v>
      </c>
      <c r="H169" s="44">
        <f t="shared" si="35"/>
        <v>-17.694986</v>
      </c>
      <c r="I169" s="44">
        <f t="shared" si="36"/>
        <v>-24.219828</v>
      </c>
      <c r="J169" s="44">
        <f t="shared" si="37"/>
        <v>0</v>
      </c>
      <c r="K169" s="44">
        <f t="shared" si="38"/>
        <v>0</v>
      </c>
      <c r="L169" s="44">
        <f t="shared" si="39"/>
        <v>0</v>
      </c>
      <c r="N169" s="89">
        <v>12838200000</v>
      </c>
      <c r="O169" s="89">
        <v>-11.934639000000001</v>
      </c>
      <c r="Q169" s="6">
        <f t="shared" si="40"/>
        <v>13.15438</v>
      </c>
      <c r="R169" s="6">
        <f t="shared" si="41"/>
        <v>-34.310237999999998</v>
      </c>
      <c r="S169" s="44">
        <f t="shared" si="42"/>
        <v>-54.736789999999999</v>
      </c>
      <c r="T169" s="44">
        <f t="shared" si="43"/>
        <v>-57.312195000000003</v>
      </c>
      <c r="U169" s="44">
        <f t="shared" si="44"/>
        <v>-58.918503000000001</v>
      </c>
      <c r="V169" s="44">
        <f t="shared" si="45"/>
        <v>0</v>
      </c>
      <c r="W169" s="44">
        <f t="shared" si="46"/>
        <v>0</v>
      </c>
      <c r="X169" s="44">
        <f t="shared" si="47"/>
        <v>0</v>
      </c>
    </row>
    <row r="170" spans="2:24" x14ac:dyDescent="0.25">
      <c r="B170" s="89">
        <v>12917245000</v>
      </c>
      <c r="C170" s="89">
        <v>-14.931456000000001</v>
      </c>
      <c r="E170" s="6">
        <f t="shared" si="32"/>
        <v>13.233425</v>
      </c>
      <c r="F170" s="6">
        <f t="shared" si="33"/>
        <v>-17.169523000000002</v>
      </c>
      <c r="G170" s="44">
        <f t="shared" si="34"/>
        <v>-17.462544999999999</v>
      </c>
      <c r="H170" s="44">
        <f t="shared" si="35"/>
        <v>-18.293341000000002</v>
      </c>
      <c r="I170" s="44">
        <f t="shared" si="36"/>
        <v>-24.634685999999999</v>
      </c>
      <c r="J170" s="44">
        <f t="shared" si="37"/>
        <v>0</v>
      </c>
      <c r="K170" s="44">
        <f t="shared" si="38"/>
        <v>0</v>
      </c>
      <c r="L170" s="44">
        <f t="shared" si="39"/>
        <v>0</v>
      </c>
      <c r="N170" s="89">
        <v>12917245000</v>
      </c>
      <c r="O170" s="89">
        <v>-16.638318999999999</v>
      </c>
      <c r="Q170" s="6">
        <f t="shared" si="40"/>
        <v>13.233425</v>
      </c>
      <c r="R170" s="6">
        <f t="shared" si="41"/>
        <v>-53.584755000000001</v>
      </c>
      <c r="S170" s="44">
        <f t="shared" si="42"/>
        <v>-58.319271000000001</v>
      </c>
      <c r="T170" s="44">
        <f t="shared" si="43"/>
        <v>-57.940128000000001</v>
      </c>
      <c r="U170" s="44">
        <f t="shared" si="44"/>
        <v>-58.964686999999998</v>
      </c>
      <c r="V170" s="44">
        <f t="shared" si="45"/>
        <v>0</v>
      </c>
      <c r="W170" s="44">
        <f t="shared" si="46"/>
        <v>0</v>
      </c>
      <c r="X170" s="44">
        <f t="shared" si="47"/>
        <v>0</v>
      </c>
    </row>
    <row r="171" spans="2:24" x14ac:dyDescent="0.25">
      <c r="B171" s="89">
        <v>12996290000</v>
      </c>
      <c r="C171" s="89">
        <v>-15.451452</v>
      </c>
      <c r="E171" s="6">
        <f t="shared" si="32"/>
        <v>13.312469999999999</v>
      </c>
      <c r="F171" s="6">
        <f t="shared" si="33"/>
        <v>-17.814834999999999</v>
      </c>
      <c r="G171" s="44">
        <f t="shared" si="34"/>
        <v>-18.082820999999999</v>
      </c>
      <c r="H171" s="44">
        <f t="shared" si="35"/>
        <v>-18.966515999999999</v>
      </c>
      <c r="I171" s="44">
        <f t="shared" si="36"/>
        <v>-25.596537000000001</v>
      </c>
      <c r="J171" s="44">
        <f t="shared" si="37"/>
        <v>0</v>
      </c>
      <c r="K171" s="44">
        <f t="shared" si="38"/>
        <v>0</v>
      </c>
      <c r="L171" s="44">
        <f t="shared" si="39"/>
        <v>0</v>
      </c>
      <c r="N171" s="89">
        <v>12996290000</v>
      </c>
      <c r="O171" s="89">
        <v>-26.44556</v>
      </c>
      <c r="Q171" s="6">
        <f t="shared" si="40"/>
        <v>13.312469999999999</v>
      </c>
      <c r="R171" s="6">
        <f t="shared" si="41"/>
        <v>-56.370753999999998</v>
      </c>
      <c r="S171" s="44">
        <f t="shared" si="42"/>
        <v>-56.881568999999999</v>
      </c>
      <c r="T171" s="44">
        <f t="shared" si="43"/>
        <v>-58.799252000000003</v>
      </c>
      <c r="U171" s="44">
        <f t="shared" si="44"/>
        <v>-60.828322999999997</v>
      </c>
      <c r="V171" s="44">
        <f t="shared" si="45"/>
        <v>0</v>
      </c>
      <c r="W171" s="44">
        <f t="shared" si="46"/>
        <v>0</v>
      </c>
      <c r="X171" s="44">
        <f t="shared" si="47"/>
        <v>0</v>
      </c>
    </row>
    <row r="172" spans="2:24" x14ac:dyDescent="0.25">
      <c r="B172" s="89">
        <v>13075335000</v>
      </c>
      <c r="C172" s="89">
        <v>-15.994256999999999</v>
      </c>
      <c r="E172" s="6">
        <f t="shared" si="32"/>
        <v>13.391515</v>
      </c>
      <c r="F172" s="6">
        <f t="shared" si="33"/>
        <v>-18.377445000000002</v>
      </c>
      <c r="G172" s="44">
        <f t="shared" si="34"/>
        <v>-18.683202999999999</v>
      </c>
      <c r="H172" s="44">
        <f t="shared" si="35"/>
        <v>-19.678523999999999</v>
      </c>
      <c r="I172" s="44">
        <f t="shared" si="36"/>
        <v>-26.681213</v>
      </c>
      <c r="J172" s="44">
        <f t="shared" si="37"/>
        <v>0</v>
      </c>
      <c r="K172" s="44">
        <f t="shared" si="38"/>
        <v>0</v>
      </c>
      <c r="L172" s="44">
        <f t="shared" si="39"/>
        <v>0</v>
      </c>
      <c r="N172" s="89">
        <v>13075335000</v>
      </c>
      <c r="O172" s="89">
        <v>-24.477615</v>
      </c>
      <c r="Q172" s="6">
        <f t="shared" si="40"/>
        <v>13.391515</v>
      </c>
      <c r="R172" s="6">
        <f t="shared" si="41"/>
        <v>-56.657738000000002</v>
      </c>
      <c r="S172" s="44">
        <f t="shared" si="42"/>
        <v>-56.158374999999999</v>
      </c>
      <c r="T172" s="44">
        <f t="shared" si="43"/>
        <v>-59.597468999999997</v>
      </c>
      <c r="U172" s="44">
        <f t="shared" si="44"/>
        <v>-61.666423999999999</v>
      </c>
      <c r="V172" s="44">
        <f t="shared" si="45"/>
        <v>0</v>
      </c>
      <c r="W172" s="44">
        <f t="shared" si="46"/>
        <v>0</v>
      </c>
      <c r="X172" s="44">
        <f t="shared" si="47"/>
        <v>0</v>
      </c>
    </row>
    <row r="173" spans="2:24" x14ac:dyDescent="0.25">
      <c r="B173" s="89">
        <v>13154380000</v>
      </c>
      <c r="C173" s="89">
        <v>-16.545273000000002</v>
      </c>
      <c r="E173" s="6">
        <f t="shared" si="32"/>
        <v>13.470560000000001</v>
      </c>
      <c r="F173" s="6">
        <f t="shared" si="33"/>
        <v>-19.027443000000002</v>
      </c>
      <c r="G173" s="44">
        <f t="shared" si="34"/>
        <v>-19.365594999999999</v>
      </c>
      <c r="H173" s="44">
        <f t="shared" si="35"/>
        <v>-20.364901</v>
      </c>
      <c r="I173" s="44">
        <f t="shared" si="36"/>
        <v>-27.351203999999999</v>
      </c>
      <c r="J173" s="44">
        <f t="shared" si="37"/>
        <v>0</v>
      </c>
      <c r="K173" s="44">
        <f t="shared" si="38"/>
        <v>0</v>
      </c>
      <c r="L173" s="44">
        <f t="shared" si="39"/>
        <v>0</v>
      </c>
      <c r="N173" s="89">
        <v>13154380000</v>
      </c>
      <c r="O173" s="89">
        <v>-34.310237999999998</v>
      </c>
      <c r="Q173" s="6">
        <f t="shared" si="40"/>
        <v>13.470560000000001</v>
      </c>
      <c r="R173" s="6">
        <f t="shared" si="41"/>
        <v>-58.011119999999998</v>
      </c>
      <c r="S173" s="44">
        <f t="shared" si="42"/>
        <v>-62.754482000000003</v>
      </c>
      <c r="T173" s="44">
        <f t="shared" si="43"/>
        <v>-59.846370999999998</v>
      </c>
      <c r="U173" s="44">
        <f t="shared" si="44"/>
        <v>-62.500523000000001</v>
      </c>
      <c r="V173" s="44">
        <f t="shared" si="45"/>
        <v>0</v>
      </c>
      <c r="W173" s="44">
        <f t="shared" si="46"/>
        <v>0</v>
      </c>
      <c r="X173" s="44">
        <f t="shared" si="47"/>
        <v>0</v>
      </c>
    </row>
    <row r="174" spans="2:24" x14ac:dyDescent="0.25">
      <c r="B174" s="89">
        <v>13233425000</v>
      </c>
      <c r="C174" s="89">
        <v>-17.169523000000002</v>
      </c>
      <c r="E174" s="6">
        <f t="shared" si="32"/>
        <v>13.549605</v>
      </c>
      <c r="F174" s="6">
        <f t="shared" si="33"/>
        <v>-19.707343999999999</v>
      </c>
      <c r="G174" s="44">
        <f t="shared" si="34"/>
        <v>-20.008275999999999</v>
      </c>
      <c r="H174" s="44">
        <f t="shared" si="35"/>
        <v>-21.118684999999999</v>
      </c>
      <c r="I174" s="44">
        <f t="shared" si="36"/>
        <v>-28.349008999999999</v>
      </c>
      <c r="J174" s="44">
        <f t="shared" si="37"/>
        <v>0</v>
      </c>
      <c r="K174" s="44">
        <f t="shared" si="38"/>
        <v>0</v>
      </c>
      <c r="L174" s="44">
        <f t="shared" si="39"/>
        <v>0</v>
      </c>
      <c r="N174" s="89">
        <v>13233425000</v>
      </c>
      <c r="O174" s="89">
        <v>-53.584755000000001</v>
      </c>
      <c r="Q174" s="6">
        <f t="shared" si="40"/>
        <v>13.549605</v>
      </c>
      <c r="R174" s="6">
        <f t="shared" si="41"/>
        <v>-59.034495999999997</v>
      </c>
      <c r="S174" s="44">
        <f t="shared" si="42"/>
        <v>-59.294944999999998</v>
      </c>
      <c r="T174" s="44">
        <f t="shared" si="43"/>
        <v>-60.125430999999999</v>
      </c>
      <c r="U174" s="44">
        <f t="shared" si="44"/>
        <v>-63.638496000000004</v>
      </c>
      <c r="V174" s="44">
        <f t="shared" si="45"/>
        <v>0</v>
      </c>
      <c r="W174" s="44">
        <f t="shared" si="46"/>
        <v>0</v>
      </c>
      <c r="X174" s="44">
        <f t="shared" si="47"/>
        <v>0</v>
      </c>
    </row>
    <row r="175" spans="2:24" x14ac:dyDescent="0.25">
      <c r="B175" s="89">
        <v>13312470000</v>
      </c>
      <c r="C175" s="89">
        <v>-17.814834999999999</v>
      </c>
      <c r="E175" s="6">
        <f t="shared" si="32"/>
        <v>13.62865</v>
      </c>
      <c r="F175" s="6">
        <f t="shared" si="33"/>
        <v>-20.404222000000001</v>
      </c>
      <c r="G175" s="44">
        <f t="shared" si="34"/>
        <v>-20.747982</v>
      </c>
      <c r="H175" s="44">
        <f t="shared" si="35"/>
        <v>-21.920017000000001</v>
      </c>
      <c r="I175" s="44">
        <f t="shared" si="36"/>
        <v>-29.493980000000001</v>
      </c>
      <c r="J175" s="44">
        <f t="shared" si="37"/>
        <v>0</v>
      </c>
      <c r="K175" s="44">
        <f t="shared" si="38"/>
        <v>0</v>
      </c>
      <c r="L175" s="44">
        <f t="shared" si="39"/>
        <v>0</v>
      </c>
      <c r="N175" s="89">
        <v>13312470000</v>
      </c>
      <c r="O175" s="89">
        <v>-56.370753999999998</v>
      </c>
      <c r="Q175" s="6">
        <f t="shared" si="40"/>
        <v>13.62865</v>
      </c>
      <c r="R175" s="6">
        <f t="shared" si="41"/>
        <v>-60.010212000000003</v>
      </c>
      <c r="S175" s="44">
        <f t="shared" si="42"/>
        <v>-59.355518000000004</v>
      </c>
      <c r="T175" s="44">
        <f t="shared" si="43"/>
        <v>-60.748897999999997</v>
      </c>
      <c r="U175" s="44">
        <f t="shared" si="44"/>
        <v>-65.112967999999995</v>
      </c>
      <c r="V175" s="44">
        <f t="shared" si="45"/>
        <v>0</v>
      </c>
      <c r="W175" s="44">
        <f t="shared" si="46"/>
        <v>0</v>
      </c>
      <c r="X175" s="44">
        <f t="shared" si="47"/>
        <v>0</v>
      </c>
    </row>
    <row r="176" spans="2:24" x14ac:dyDescent="0.25">
      <c r="B176" s="89">
        <v>13391515000</v>
      </c>
      <c r="C176" s="89">
        <v>-18.377445000000002</v>
      </c>
      <c r="E176" s="6">
        <f t="shared" si="32"/>
        <v>13.707694999999999</v>
      </c>
      <c r="F176" s="6">
        <f t="shared" si="33"/>
        <v>-21.083355000000001</v>
      </c>
      <c r="G176" s="44">
        <f t="shared" si="34"/>
        <v>-21.483402000000002</v>
      </c>
      <c r="H176" s="44">
        <f t="shared" si="35"/>
        <v>-22.698816000000001</v>
      </c>
      <c r="I176" s="44">
        <f t="shared" si="36"/>
        <v>-30.236094999999999</v>
      </c>
      <c r="J176" s="44">
        <f t="shared" si="37"/>
        <v>0</v>
      </c>
      <c r="K176" s="44">
        <f t="shared" si="38"/>
        <v>0</v>
      </c>
      <c r="L176" s="44">
        <f t="shared" si="39"/>
        <v>0</v>
      </c>
      <c r="N176" s="89">
        <v>13391515000</v>
      </c>
      <c r="O176" s="89">
        <v>-56.657738000000002</v>
      </c>
      <c r="Q176" s="6">
        <f t="shared" si="40"/>
        <v>13.707694999999999</v>
      </c>
      <c r="R176" s="6">
        <f t="shared" si="41"/>
        <v>-59.171238000000002</v>
      </c>
      <c r="S176" s="44">
        <f t="shared" si="42"/>
        <v>-62.641506</v>
      </c>
      <c r="T176" s="44">
        <f t="shared" si="43"/>
        <v>-61.412891000000002</v>
      </c>
      <c r="U176" s="44">
        <f t="shared" si="44"/>
        <v>-64.989044000000007</v>
      </c>
      <c r="V176" s="44">
        <f t="shared" si="45"/>
        <v>0</v>
      </c>
      <c r="W176" s="44">
        <f t="shared" si="46"/>
        <v>0</v>
      </c>
      <c r="X176" s="44">
        <f t="shared" si="47"/>
        <v>0</v>
      </c>
    </row>
    <row r="177" spans="2:24" x14ac:dyDescent="0.25">
      <c r="B177" s="89">
        <v>13470560000</v>
      </c>
      <c r="C177" s="89">
        <v>-19.027443000000002</v>
      </c>
      <c r="E177" s="6">
        <f t="shared" si="32"/>
        <v>13.78674</v>
      </c>
      <c r="F177" s="6">
        <f t="shared" si="33"/>
        <v>-21.770903000000001</v>
      </c>
      <c r="G177" s="44">
        <f t="shared" si="34"/>
        <v>-22.211397000000002</v>
      </c>
      <c r="H177" s="44">
        <f t="shared" si="35"/>
        <v>-23.493189000000001</v>
      </c>
      <c r="I177" s="44">
        <f t="shared" si="36"/>
        <v>-31.413231</v>
      </c>
      <c r="J177" s="44">
        <f t="shared" si="37"/>
        <v>0</v>
      </c>
      <c r="K177" s="44">
        <f t="shared" si="38"/>
        <v>0</v>
      </c>
      <c r="L177" s="44">
        <f t="shared" si="39"/>
        <v>0</v>
      </c>
      <c r="N177" s="89">
        <v>13470560000</v>
      </c>
      <c r="O177" s="89">
        <v>-58.011119999999998</v>
      </c>
      <c r="Q177" s="6">
        <f t="shared" si="40"/>
        <v>13.78674</v>
      </c>
      <c r="R177" s="6">
        <f t="shared" si="41"/>
        <v>-59.340682999999999</v>
      </c>
      <c r="S177" s="44">
        <f t="shared" si="42"/>
        <v>-63.027889000000002</v>
      </c>
      <c r="T177" s="44">
        <f t="shared" si="43"/>
        <v>-62.178162</v>
      </c>
      <c r="U177" s="44">
        <f t="shared" si="44"/>
        <v>-65.648612999999997</v>
      </c>
      <c r="V177" s="44">
        <f t="shared" si="45"/>
        <v>0</v>
      </c>
      <c r="W177" s="44">
        <f t="shared" si="46"/>
        <v>0</v>
      </c>
      <c r="X177" s="44">
        <f t="shared" si="47"/>
        <v>0</v>
      </c>
    </row>
    <row r="178" spans="2:24" x14ac:dyDescent="0.25">
      <c r="B178" s="89">
        <v>13549605000</v>
      </c>
      <c r="C178" s="89">
        <v>-19.707343999999999</v>
      </c>
      <c r="E178" s="6">
        <f t="shared" si="32"/>
        <v>13.865785000000001</v>
      </c>
      <c r="F178" s="6">
        <f t="shared" si="33"/>
        <v>-22.544098000000002</v>
      </c>
      <c r="G178" s="44">
        <f t="shared" si="34"/>
        <v>-22.990863999999998</v>
      </c>
      <c r="H178" s="44">
        <f t="shared" si="35"/>
        <v>-24.314534999999999</v>
      </c>
      <c r="I178" s="44">
        <f t="shared" si="36"/>
        <v>-32.723717000000001</v>
      </c>
      <c r="J178" s="44">
        <f t="shared" si="37"/>
        <v>0</v>
      </c>
      <c r="K178" s="44">
        <f t="shared" si="38"/>
        <v>0</v>
      </c>
      <c r="L178" s="44">
        <f t="shared" si="39"/>
        <v>0</v>
      </c>
      <c r="N178" s="89">
        <v>13549605000</v>
      </c>
      <c r="O178" s="89">
        <v>-59.034495999999997</v>
      </c>
      <c r="Q178" s="6">
        <f t="shared" si="40"/>
        <v>13.865785000000001</v>
      </c>
      <c r="R178" s="6">
        <f t="shared" si="41"/>
        <v>-61.775630999999997</v>
      </c>
      <c r="S178" s="44">
        <f t="shared" si="42"/>
        <v>-68.834723999999994</v>
      </c>
      <c r="T178" s="44">
        <f t="shared" si="43"/>
        <v>-63.796836999999996</v>
      </c>
      <c r="U178" s="44">
        <f t="shared" si="44"/>
        <v>-65.902298000000002</v>
      </c>
      <c r="V178" s="44">
        <f t="shared" si="45"/>
        <v>0</v>
      </c>
      <c r="W178" s="44">
        <f t="shared" si="46"/>
        <v>0</v>
      </c>
      <c r="X178" s="44">
        <f t="shared" si="47"/>
        <v>0</v>
      </c>
    </row>
    <row r="179" spans="2:24" x14ac:dyDescent="0.25">
      <c r="B179" s="89">
        <v>13628650000</v>
      </c>
      <c r="C179" s="89">
        <v>-20.404222000000001</v>
      </c>
      <c r="E179" s="6">
        <f t="shared" si="32"/>
        <v>13.94483</v>
      </c>
      <c r="F179" s="6">
        <f t="shared" si="33"/>
        <v>-23.043303999999999</v>
      </c>
      <c r="G179" s="44">
        <f t="shared" si="34"/>
        <v>-23.582274999999999</v>
      </c>
      <c r="H179" s="44">
        <f t="shared" si="35"/>
        <v>-25.006067000000002</v>
      </c>
      <c r="I179" s="44">
        <f t="shared" si="36"/>
        <v>-33.433185999999999</v>
      </c>
      <c r="J179" s="44">
        <f t="shared" si="37"/>
        <v>0</v>
      </c>
      <c r="K179" s="44">
        <f t="shared" si="38"/>
        <v>0</v>
      </c>
      <c r="L179" s="44">
        <f t="shared" si="39"/>
        <v>0</v>
      </c>
      <c r="N179" s="89">
        <v>13628650000</v>
      </c>
      <c r="O179" s="89">
        <v>-60.010212000000003</v>
      </c>
      <c r="Q179" s="6">
        <f t="shared" si="40"/>
        <v>13.94483</v>
      </c>
      <c r="R179" s="6">
        <f t="shared" si="41"/>
        <v>-59.788882999999998</v>
      </c>
      <c r="S179" s="44">
        <f t="shared" si="42"/>
        <v>-63.726230999999999</v>
      </c>
      <c r="T179" s="44">
        <f t="shared" si="43"/>
        <v>-63.915900999999998</v>
      </c>
      <c r="U179" s="44">
        <f t="shared" si="44"/>
        <v>-65.884308000000004</v>
      </c>
      <c r="V179" s="44">
        <f t="shared" si="45"/>
        <v>0</v>
      </c>
      <c r="W179" s="44">
        <f t="shared" si="46"/>
        <v>0</v>
      </c>
      <c r="X179" s="44">
        <f t="shared" si="47"/>
        <v>0</v>
      </c>
    </row>
    <row r="180" spans="2:24" x14ac:dyDescent="0.25">
      <c r="B180" s="89">
        <v>13707695000</v>
      </c>
      <c r="C180" s="89">
        <v>-21.083355000000001</v>
      </c>
      <c r="E180" s="6">
        <f t="shared" si="32"/>
        <v>14.023875</v>
      </c>
      <c r="F180" s="6">
        <f t="shared" si="33"/>
        <v>-23.663881</v>
      </c>
      <c r="G180" s="44">
        <f t="shared" si="34"/>
        <v>-24.170774000000002</v>
      </c>
      <c r="H180" s="44">
        <f t="shared" si="35"/>
        <v>-25.651157000000001</v>
      </c>
      <c r="I180" s="44">
        <f t="shared" si="36"/>
        <v>-34.302959000000001</v>
      </c>
      <c r="J180" s="44">
        <f t="shared" si="37"/>
        <v>0</v>
      </c>
      <c r="K180" s="44">
        <f t="shared" si="38"/>
        <v>0</v>
      </c>
      <c r="L180" s="44">
        <f t="shared" si="39"/>
        <v>0</v>
      </c>
      <c r="N180" s="89">
        <v>13707695000</v>
      </c>
      <c r="O180" s="89">
        <v>-59.171238000000002</v>
      </c>
      <c r="Q180" s="6">
        <f t="shared" si="40"/>
        <v>14.023875</v>
      </c>
      <c r="R180" s="6">
        <f t="shared" si="41"/>
        <v>-61.017783999999999</v>
      </c>
      <c r="S180" s="44">
        <f t="shared" si="42"/>
        <v>-66.730391999999995</v>
      </c>
      <c r="T180" s="44">
        <f t="shared" si="43"/>
        <v>-64.131798000000003</v>
      </c>
      <c r="U180" s="44">
        <f t="shared" si="44"/>
        <v>-65.264809</v>
      </c>
      <c r="V180" s="44">
        <f t="shared" si="45"/>
        <v>0</v>
      </c>
      <c r="W180" s="44">
        <f t="shared" si="46"/>
        <v>0</v>
      </c>
      <c r="X180" s="44">
        <f t="shared" si="47"/>
        <v>0</v>
      </c>
    </row>
    <row r="181" spans="2:24" x14ac:dyDescent="0.25">
      <c r="B181" s="89">
        <v>13786740000</v>
      </c>
      <c r="C181" s="89">
        <v>-21.770903000000001</v>
      </c>
      <c r="E181" s="6">
        <f t="shared" si="32"/>
        <v>14.102919999999999</v>
      </c>
      <c r="F181" s="6">
        <f t="shared" si="33"/>
        <v>-24.007393</v>
      </c>
      <c r="G181" s="44">
        <f t="shared" si="34"/>
        <v>-24.564522</v>
      </c>
      <c r="H181" s="44">
        <f t="shared" si="35"/>
        <v>-26.380814000000001</v>
      </c>
      <c r="I181" s="44">
        <f t="shared" si="36"/>
        <v>-36.677174000000001</v>
      </c>
      <c r="J181" s="44">
        <f t="shared" si="37"/>
        <v>0</v>
      </c>
      <c r="K181" s="44">
        <f t="shared" si="38"/>
        <v>0</v>
      </c>
      <c r="L181" s="44">
        <f t="shared" si="39"/>
        <v>0</v>
      </c>
      <c r="N181" s="89">
        <v>13786740000</v>
      </c>
      <c r="O181" s="89">
        <v>-59.340682999999999</v>
      </c>
      <c r="Q181" s="6">
        <f t="shared" si="40"/>
        <v>14.102919999999999</v>
      </c>
      <c r="R181" s="6">
        <f t="shared" si="41"/>
        <v>-56.476322000000003</v>
      </c>
      <c r="S181" s="44">
        <f t="shared" si="42"/>
        <v>-58.732844999999998</v>
      </c>
      <c r="T181" s="44">
        <f t="shared" si="43"/>
        <v>-63.89716</v>
      </c>
      <c r="U181" s="44">
        <f t="shared" si="44"/>
        <v>-65.138351</v>
      </c>
      <c r="V181" s="44">
        <f t="shared" si="45"/>
        <v>0</v>
      </c>
      <c r="W181" s="44">
        <f t="shared" si="46"/>
        <v>0</v>
      </c>
      <c r="X181" s="44">
        <f t="shared" si="47"/>
        <v>0</v>
      </c>
    </row>
    <row r="182" spans="2:24" x14ac:dyDescent="0.25">
      <c r="B182" s="89">
        <v>13865785000</v>
      </c>
      <c r="C182" s="89">
        <v>-22.544098000000002</v>
      </c>
      <c r="E182" s="6">
        <f t="shared" si="32"/>
        <v>14.181965</v>
      </c>
      <c r="F182" s="6">
        <f t="shared" si="33"/>
        <v>-24.150200000000002</v>
      </c>
      <c r="G182" s="44">
        <f t="shared" si="34"/>
        <v>-24.854654</v>
      </c>
      <c r="H182" s="44">
        <f t="shared" si="35"/>
        <v>-27.011267</v>
      </c>
      <c r="I182" s="44">
        <f t="shared" si="36"/>
        <v>-38.718074999999999</v>
      </c>
      <c r="J182" s="44">
        <f t="shared" si="37"/>
        <v>0</v>
      </c>
      <c r="K182" s="44">
        <f t="shared" si="38"/>
        <v>0</v>
      </c>
      <c r="L182" s="44">
        <f t="shared" si="39"/>
        <v>0</v>
      </c>
      <c r="N182" s="89">
        <v>13865785000</v>
      </c>
      <c r="O182" s="89">
        <v>-61.775630999999997</v>
      </c>
      <c r="Q182" s="6">
        <f t="shared" si="40"/>
        <v>14.181965</v>
      </c>
      <c r="R182" s="6">
        <f t="shared" si="41"/>
        <v>-56.190570999999998</v>
      </c>
      <c r="S182" s="44">
        <f t="shared" si="42"/>
        <v>-59.016739000000001</v>
      </c>
      <c r="T182" s="44">
        <f t="shared" si="43"/>
        <v>-63.589981000000002</v>
      </c>
      <c r="U182" s="44">
        <f t="shared" si="44"/>
        <v>-64.82029</v>
      </c>
      <c r="V182" s="44">
        <f t="shared" si="45"/>
        <v>0</v>
      </c>
      <c r="W182" s="44">
        <f t="shared" si="46"/>
        <v>0</v>
      </c>
      <c r="X182" s="44">
        <f t="shared" si="47"/>
        <v>0</v>
      </c>
    </row>
    <row r="183" spans="2:24" x14ac:dyDescent="0.25">
      <c r="B183" s="89">
        <v>13944830000</v>
      </c>
      <c r="C183" s="89">
        <v>-23.043303999999999</v>
      </c>
      <c r="E183" s="6">
        <f t="shared" si="32"/>
        <v>14.261010000000001</v>
      </c>
      <c r="F183" s="6">
        <f t="shared" si="33"/>
        <v>-24.350553999999999</v>
      </c>
      <c r="G183" s="44">
        <f t="shared" si="34"/>
        <v>-24.952486</v>
      </c>
      <c r="H183" s="44">
        <f t="shared" si="35"/>
        <v>-27.389762999999999</v>
      </c>
      <c r="I183" s="44">
        <f t="shared" si="36"/>
        <v>-40.435367999999997</v>
      </c>
      <c r="J183" s="44">
        <f t="shared" si="37"/>
        <v>0</v>
      </c>
      <c r="K183" s="44">
        <f t="shared" si="38"/>
        <v>0</v>
      </c>
      <c r="L183" s="44">
        <f t="shared" si="39"/>
        <v>0</v>
      </c>
      <c r="N183" s="89">
        <v>13944830000</v>
      </c>
      <c r="O183" s="89">
        <v>-59.788882999999998</v>
      </c>
      <c r="Q183" s="6">
        <f t="shared" si="40"/>
        <v>14.261010000000001</v>
      </c>
      <c r="R183" s="6">
        <f t="shared" si="41"/>
        <v>-58.899180999999999</v>
      </c>
      <c r="S183" s="44">
        <f t="shared" si="42"/>
        <v>-60.930847</v>
      </c>
      <c r="T183" s="44">
        <f t="shared" si="43"/>
        <v>-61.679585000000003</v>
      </c>
      <c r="U183" s="44">
        <f t="shared" si="44"/>
        <v>-63.810650000000003</v>
      </c>
      <c r="V183" s="44">
        <f t="shared" si="45"/>
        <v>0</v>
      </c>
      <c r="W183" s="44">
        <f t="shared" si="46"/>
        <v>0</v>
      </c>
      <c r="X183" s="44">
        <f t="shared" si="47"/>
        <v>0</v>
      </c>
    </row>
    <row r="184" spans="2:24" x14ac:dyDescent="0.25">
      <c r="B184" s="89">
        <v>14023875000</v>
      </c>
      <c r="C184" s="89">
        <v>-23.663881</v>
      </c>
      <c r="E184" s="6">
        <f t="shared" si="32"/>
        <v>14.340055</v>
      </c>
      <c r="F184" s="6">
        <f t="shared" si="33"/>
        <v>-23.981596</v>
      </c>
      <c r="G184" s="44">
        <f t="shared" si="34"/>
        <v>-24.890820999999999</v>
      </c>
      <c r="H184" s="44">
        <f t="shared" si="35"/>
        <v>-28.02957</v>
      </c>
      <c r="I184" s="44">
        <f t="shared" si="36"/>
        <v>-44.002955999999998</v>
      </c>
      <c r="J184" s="44">
        <f t="shared" si="37"/>
        <v>0</v>
      </c>
      <c r="K184" s="44">
        <f t="shared" si="38"/>
        <v>0</v>
      </c>
      <c r="L184" s="44">
        <f t="shared" si="39"/>
        <v>0</v>
      </c>
      <c r="N184" s="89">
        <v>14023875000</v>
      </c>
      <c r="O184" s="89">
        <v>-61.017783999999999</v>
      </c>
      <c r="Q184" s="6">
        <f t="shared" si="40"/>
        <v>14.340055</v>
      </c>
      <c r="R184" s="6">
        <f t="shared" si="41"/>
        <v>-57.910308999999998</v>
      </c>
      <c r="S184" s="44">
        <f t="shared" si="42"/>
        <v>-58.711277000000003</v>
      </c>
      <c r="T184" s="44">
        <f t="shared" si="43"/>
        <v>-62.452846999999998</v>
      </c>
      <c r="U184" s="44">
        <f t="shared" si="44"/>
        <v>-64.074416999999997</v>
      </c>
      <c r="V184" s="44">
        <f t="shared" si="45"/>
        <v>0</v>
      </c>
      <c r="W184" s="44">
        <f t="shared" si="46"/>
        <v>0</v>
      </c>
      <c r="X184" s="44">
        <f t="shared" si="47"/>
        <v>0</v>
      </c>
    </row>
    <row r="185" spans="2:24" x14ac:dyDescent="0.25">
      <c r="B185" s="89">
        <v>14102920000</v>
      </c>
      <c r="C185" s="89">
        <v>-24.007393</v>
      </c>
      <c r="E185" s="6">
        <f t="shared" si="32"/>
        <v>14.4191</v>
      </c>
      <c r="F185" s="6">
        <f t="shared" si="33"/>
        <v>-23.712795</v>
      </c>
      <c r="G185" s="44">
        <f t="shared" si="34"/>
        <v>-24.825823</v>
      </c>
      <c r="H185" s="44">
        <f t="shared" si="35"/>
        <v>-28.805239</v>
      </c>
      <c r="I185" s="44">
        <f t="shared" si="36"/>
        <v>-47.345160999999997</v>
      </c>
      <c r="J185" s="44">
        <f t="shared" si="37"/>
        <v>0</v>
      </c>
      <c r="K185" s="44">
        <f t="shared" si="38"/>
        <v>0</v>
      </c>
      <c r="L185" s="44">
        <f t="shared" si="39"/>
        <v>0</v>
      </c>
      <c r="N185" s="89">
        <v>14102920000</v>
      </c>
      <c r="O185" s="89">
        <v>-56.476322000000003</v>
      </c>
      <c r="Q185" s="6">
        <f t="shared" si="40"/>
        <v>14.4191</v>
      </c>
      <c r="R185" s="6">
        <f t="shared" si="41"/>
        <v>-57.243617999999998</v>
      </c>
      <c r="S185" s="44">
        <f t="shared" si="42"/>
        <v>-56.699818</v>
      </c>
      <c r="T185" s="44">
        <f t="shared" si="43"/>
        <v>-62.447533</v>
      </c>
      <c r="U185" s="44">
        <f t="shared" si="44"/>
        <v>-64.993835000000004</v>
      </c>
      <c r="V185" s="44">
        <f t="shared" si="45"/>
        <v>0</v>
      </c>
      <c r="W185" s="44">
        <f t="shared" si="46"/>
        <v>0</v>
      </c>
      <c r="X185" s="44">
        <f t="shared" si="47"/>
        <v>0</v>
      </c>
    </row>
    <row r="186" spans="2:24" x14ac:dyDescent="0.25">
      <c r="B186" s="89">
        <v>14181965000</v>
      </c>
      <c r="C186" s="89">
        <v>-24.150200000000002</v>
      </c>
      <c r="E186" s="6">
        <f t="shared" si="32"/>
        <v>14.498144999999999</v>
      </c>
      <c r="F186" s="6">
        <f t="shared" si="33"/>
        <v>-23.360529</v>
      </c>
      <c r="G186" s="44">
        <f t="shared" si="34"/>
        <v>-24.819378</v>
      </c>
      <c r="H186" s="44">
        <f t="shared" si="35"/>
        <v>-29.716951000000002</v>
      </c>
      <c r="I186" s="44">
        <f t="shared" si="36"/>
        <v>-50.416943000000003</v>
      </c>
      <c r="J186" s="44">
        <f t="shared" si="37"/>
        <v>0</v>
      </c>
      <c r="K186" s="44">
        <f t="shared" si="38"/>
        <v>0</v>
      </c>
      <c r="L186" s="44">
        <f t="shared" si="39"/>
        <v>0</v>
      </c>
      <c r="N186" s="89">
        <v>14181965000</v>
      </c>
      <c r="O186" s="89">
        <v>-56.190570999999998</v>
      </c>
      <c r="Q186" s="6">
        <f t="shared" si="40"/>
        <v>14.498144999999999</v>
      </c>
      <c r="R186" s="6">
        <f t="shared" si="41"/>
        <v>-58.245117</v>
      </c>
      <c r="S186" s="44">
        <f t="shared" si="42"/>
        <v>-60.257537999999997</v>
      </c>
      <c r="T186" s="44">
        <f t="shared" si="43"/>
        <v>-63.527351000000003</v>
      </c>
      <c r="U186" s="44">
        <f t="shared" si="44"/>
        <v>-65.744324000000006</v>
      </c>
      <c r="V186" s="44">
        <f t="shared" si="45"/>
        <v>0</v>
      </c>
      <c r="W186" s="44">
        <f t="shared" si="46"/>
        <v>0</v>
      </c>
      <c r="X186" s="44">
        <f t="shared" si="47"/>
        <v>0</v>
      </c>
    </row>
    <row r="187" spans="2:24" x14ac:dyDescent="0.25">
      <c r="B187" s="89">
        <v>14261010000</v>
      </c>
      <c r="C187" s="89">
        <v>-24.350553999999999</v>
      </c>
      <c r="E187" s="6">
        <f t="shared" si="32"/>
        <v>14.57719</v>
      </c>
      <c r="F187" s="6">
        <f t="shared" si="33"/>
        <v>-23.127607000000001</v>
      </c>
      <c r="G187" s="44">
        <f t="shared" si="34"/>
        <v>-24.764963000000002</v>
      </c>
      <c r="H187" s="44">
        <f t="shared" si="35"/>
        <v>-31.420441</v>
      </c>
      <c r="I187" s="44">
        <f t="shared" si="36"/>
        <v>-53.097546000000001</v>
      </c>
      <c r="J187" s="44">
        <f t="shared" si="37"/>
        <v>0</v>
      </c>
      <c r="K187" s="44">
        <f t="shared" si="38"/>
        <v>0</v>
      </c>
      <c r="L187" s="44">
        <f t="shared" si="39"/>
        <v>0</v>
      </c>
      <c r="N187" s="89">
        <v>14261010000</v>
      </c>
      <c r="O187" s="89">
        <v>-58.899180999999999</v>
      </c>
      <c r="Q187" s="6">
        <f t="shared" si="40"/>
        <v>14.57719</v>
      </c>
      <c r="R187" s="6">
        <f t="shared" si="41"/>
        <v>-56.892108999999998</v>
      </c>
      <c r="S187" s="44">
        <f t="shared" si="42"/>
        <v>-60.339539000000002</v>
      </c>
      <c r="T187" s="44">
        <f t="shared" si="43"/>
        <v>-65.360893000000004</v>
      </c>
      <c r="U187" s="44">
        <f t="shared" si="44"/>
        <v>-65.852974000000003</v>
      </c>
      <c r="V187" s="44">
        <f t="shared" si="45"/>
        <v>0</v>
      </c>
      <c r="W187" s="44">
        <f t="shared" si="46"/>
        <v>0</v>
      </c>
      <c r="X187" s="44">
        <f t="shared" si="47"/>
        <v>0</v>
      </c>
    </row>
    <row r="188" spans="2:24" x14ac:dyDescent="0.25">
      <c r="B188" s="89">
        <v>14340055000</v>
      </c>
      <c r="C188" s="89">
        <v>-23.981596</v>
      </c>
      <c r="E188" s="6">
        <f t="shared" si="32"/>
        <v>14.656235000000001</v>
      </c>
      <c r="F188" s="6">
        <f t="shared" si="33"/>
        <v>-22.817730000000001</v>
      </c>
      <c r="G188" s="44">
        <f t="shared" si="34"/>
        <v>-24.535475000000002</v>
      </c>
      <c r="H188" s="44">
        <f t="shared" si="35"/>
        <v>-33.202365999999998</v>
      </c>
      <c r="I188" s="44">
        <f t="shared" si="36"/>
        <v>-56.810313999999998</v>
      </c>
      <c r="J188" s="44">
        <f t="shared" si="37"/>
        <v>0</v>
      </c>
      <c r="K188" s="44">
        <f t="shared" si="38"/>
        <v>0</v>
      </c>
      <c r="L188" s="44">
        <f t="shared" si="39"/>
        <v>0</v>
      </c>
      <c r="N188" s="89">
        <v>14340055000</v>
      </c>
      <c r="O188" s="89">
        <v>-57.910308999999998</v>
      </c>
      <c r="Q188" s="6">
        <f t="shared" si="40"/>
        <v>14.656235000000001</v>
      </c>
      <c r="R188" s="6">
        <f t="shared" si="41"/>
        <v>-62.242587999999998</v>
      </c>
      <c r="S188" s="44">
        <f t="shared" si="42"/>
        <v>-63.205891000000001</v>
      </c>
      <c r="T188" s="44">
        <f t="shared" si="43"/>
        <v>-68.770606999999998</v>
      </c>
      <c r="U188" s="44">
        <f t="shared" si="44"/>
        <v>-68.010208000000006</v>
      </c>
      <c r="V188" s="44">
        <f t="shared" si="45"/>
        <v>0</v>
      </c>
      <c r="W188" s="44">
        <f t="shared" si="46"/>
        <v>0</v>
      </c>
      <c r="X188" s="44">
        <f t="shared" si="47"/>
        <v>0</v>
      </c>
    </row>
    <row r="189" spans="2:24" x14ac:dyDescent="0.25">
      <c r="B189" s="89">
        <v>14419100000</v>
      </c>
      <c r="C189" s="89">
        <v>-23.712795</v>
      </c>
      <c r="E189" s="6">
        <f t="shared" si="32"/>
        <v>14.735279999999999</v>
      </c>
      <c r="F189" s="6">
        <f t="shared" si="33"/>
        <v>-22.348555000000001</v>
      </c>
      <c r="G189" s="44">
        <f t="shared" si="34"/>
        <v>-24.574998999999998</v>
      </c>
      <c r="H189" s="44">
        <f t="shared" si="35"/>
        <v>-35.146481000000001</v>
      </c>
      <c r="I189" s="44">
        <f t="shared" si="36"/>
        <v>-61.001888000000001</v>
      </c>
      <c r="J189" s="44">
        <f t="shared" si="37"/>
        <v>0</v>
      </c>
      <c r="K189" s="44">
        <f t="shared" si="38"/>
        <v>0</v>
      </c>
      <c r="L189" s="44">
        <f t="shared" si="39"/>
        <v>0</v>
      </c>
      <c r="N189" s="89">
        <v>14419100000</v>
      </c>
      <c r="O189" s="89">
        <v>-57.243617999999998</v>
      </c>
      <c r="Q189" s="6">
        <f t="shared" si="40"/>
        <v>14.735279999999999</v>
      </c>
      <c r="R189" s="6">
        <f t="shared" si="41"/>
        <v>-68.825073000000003</v>
      </c>
      <c r="S189" s="44">
        <f t="shared" si="42"/>
        <v>-66.312652999999997</v>
      </c>
      <c r="T189" s="44">
        <f t="shared" si="43"/>
        <v>-70.518889999999999</v>
      </c>
      <c r="U189" s="44">
        <f t="shared" si="44"/>
        <v>-70.310965999999993</v>
      </c>
      <c r="V189" s="44">
        <f t="shared" si="45"/>
        <v>0</v>
      </c>
      <c r="W189" s="44">
        <f t="shared" si="46"/>
        <v>0</v>
      </c>
      <c r="X189" s="44">
        <f t="shared" si="47"/>
        <v>0</v>
      </c>
    </row>
    <row r="190" spans="2:24" x14ac:dyDescent="0.25">
      <c r="B190" s="89">
        <v>14498145000</v>
      </c>
      <c r="C190" s="89">
        <v>-23.360529</v>
      </c>
      <c r="E190" s="6">
        <f t="shared" si="32"/>
        <v>14.814325</v>
      </c>
      <c r="F190" s="6">
        <f t="shared" si="33"/>
        <v>-21.749271</v>
      </c>
      <c r="G190" s="44">
        <f t="shared" si="34"/>
        <v>-24.092136</v>
      </c>
      <c r="H190" s="44">
        <f t="shared" si="35"/>
        <v>-37.175063999999999</v>
      </c>
      <c r="I190" s="44">
        <f t="shared" si="36"/>
        <v>-64.766272999999998</v>
      </c>
      <c r="J190" s="44">
        <f t="shared" si="37"/>
        <v>0</v>
      </c>
      <c r="K190" s="44">
        <f t="shared" si="38"/>
        <v>0</v>
      </c>
      <c r="L190" s="44">
        <f t="shared" si="39"/>
        <v>0</v>
      </c>
      <c r="N190" s="89">
        <v>14498145000</v>
      </c>
      <c r="O190" s="89">
        <v>-58.245117</v>
      </c>
      <c r="Q190" s="6">
        <f t="shared" si="40"/>
        <v>14.814325</v>
      </c>
      <c r="R190" s="6">
        <f t="shared" si="41"/>
        <v>-68.007484000000005</v>
      </c>
      <c r="S190" s="44">
        <f t="shared" si="42"/>
        <v>-81.986168000000006</v>
      </c>
      <c r="T190" s="44">
        <f t="shared" si="43"/>
        <v>-72.610557999999997</v>
      </c>
      <c r="U190" s="44">
        <f t="shared" si="44"/>
        <v>-70.445762999999999</v>
      </c>
      <c r="V190" s="44">
        <f t="shared" si="45"/>
        <v>0</v>
      </c>
      <c r="W190" s="44">
        <f t="shared" si="46"/>
        <v>0</v>
      </c>
      <c r="X190" s="44">
        <f t="shared" si="47"/>
        <v>0</v>
      </c>
    </row>
    <row r="191" spans="2:24" x14ac:dyDescent="0.25">
      <c r="B191" s="89">
        <v>14577190000</v>
      </c>
      <c r="C191" s="89">
        <v>-23.127607000000001</v>
      </c>
      <c r="E191" s="6">
        <f t="shared" si="32"/>
        <v>14.893370000000001</v>
      </c>
      <c r="F191" s="6">
        <f t="shared" si="33"/>
        <v>-21.255576999999999</v>
      </c>
      <c r="G191" s="44">
        <f t="shared" si="34"/>
        <v>-23.795977000000001</v>
      </c>
      <c r="H191" s="44">
        <f t="shared" si="35"/>
        <v>-39.140903000000002</v>
      </c>
      <c r="I191" s="44">
        <f t="shared" si="36"/>
        <v>-67.029967999999997</v>
      </c>
      <c r="J191" s="44">
        <f t="shared" si="37"/>
        <v>0</v>
      </c>
      <c r="K191" s="44">
        <f t="shared" si="38"/>
        <v>0</v>
      </c>
      <c r="L191" s="44">
        <f t="shared" si="39"/>
        <v>0</v>
      </c>
      <c r="N191" s="89">
        <v>14577190000</v>
      </c>
      <c r="O191" s="89">
        <v>-56.892108999999998</v>
      </c>
      <c r="Q191" s="6">
        <f t="shared" si="40"/>
        <v>14.893370000000001</v>
      </c>
      <c r="R191" s="6">
        <f t="shared" si="41"/>
        <v>-73.686638000000002</v>
      </c>
      <c r="S191" s="44">
        <f t="shared" si="42"/>
        <v>-73.756950000000003</v>
      </c>
      <c r="T191" s="44">
        <f t="shared" si="43"/>
        <v>-72.393860000000004</v>
      </c>
      <c r="U191" s="44">
        <f t="shared" si="44"/>
        <v>-70.886345000000006</v>
      </c>
      <c r="V191" s="44">
        <f t="shared" si="45"/>
        <v>0</v>
      </c>
      <c r="W191" s="44">
        <f t="shared" si="46"/>
        <v>0</v>
      </c>
      <c r="X191" s="44">
        <f t="shared" si="47"/>
        <v>0</v>
      </c>
    </row>
    <row r="192" spans="2:24" x14ac:dyDescent="0.25">
      <c r="B192" s="89">
        <v>14656235000</v>
      </c>
      <c r="C192" s="89">
        <v>-22.817730000000001</v>
      </c>
      <c r="E192" s="6">
        <f t="shared" si="32"/>
        <v>14.972415</v>
      </c>
      <c r="F192" s="6">
        <f t="shared" si="33"/>
        <v>-20.646989999999999</v>
      </c>
      <c r="G192" s="44">
        <f t="shared" si="34"/>
        <v>-23.837416000000001</v>
      </c>
      <c r="H192" s="44">
        <f t="shared" si="35"/>
        <v>-40.709716999999998</v>
      </c>
      <c r="I192" s="44">
        <f t="shared" si="36"/>
        <v>-68.084305000000001</v>
      </c>
      <c r="J192" s="44">
        <f t="shared" si="37"/>
        <v>0</v>
      </c>
      <c r="K192" s="44">
        <f t="shared" si="38"/>
        <v>0</v>
      </c>
      <c r="L192" s="44">
        <f t="shared" si="39"/>
        <v>0</v>
      </c>
      <c r="N192" s="89">
        <v>14656235000</v>
      </c>
      <c r="O192" s="89">
        <v>-62.242587999999998</v>
      </c>
      <c r="Q192" s="6">
        <f t="shared" si="40"/>
        <v>14.972415</v>
      </c>
      <c r="R192" s="6">
        <f t="shared" si="41"/>
        <v>-71.411445999999998</v>
      </c>
      <c r="S192" s="44">
        <f t="shared" si="42"/>
        <v>-70.474181999999999</v>
      </c>
      <c r="T192" s="44">
        <f t="shared" si="43"/>
        <v>-70.509444999999999</v>
      </c>
      <c r="U192" s="44">
        <f t="shared" si="44"/>
        <v>-73.098083000000003</v>
      </c>
      <c r="V192" s="44">
        <f t="shared" si="45"/>
        <v>0</v>
      </c>
      <c r="W192" s="44">
        <f t="shared" si="46"/>
        <v>0</v>
      </c>
      <c r="X192" s="44">
        <f t="shared" si="47"/>
        <v>0</v>
      </c>
    </row>
    <row r="193" spans="2:24" x14ac:dyDescent="0.25">
      <c r="B193" s="89">
        <v>14735280000</v>
      </c>
      <c r="C193" s="89">
        <v>-22.348555000000001</v>
      </c>
      <c r="E193" s="6">
        <f t="shared" si="32"/>
        <v>15.051460000000001</v>
      </c>
      <c r="F193" s="6">
        <f t="shared" si="33"/>
        <v>-20.220631000000001</v>
      </c>
      <c r="G193" s="44">
        <f t="shared" si="34"/>
        <v>-23.665018</v>
      </c>
      <c r="H193" s="44">
        <f t="shared" si="35"/>
        <v>-42.795909999999999</v>
      </c>
      <c r="I193" s="44">
        <f t="shared" si="36"/>
        <v>-67.594261000000003</v>
      </c>
      <c r="J193" s="44">
        <f t="shared" si="37"/>
        <v>0</v>
      </c>
      <c r="K193" s="44">
        <f t="shared" si="38"/>
        <v>0</v>
      </c>
      <c r="L193" s="44">
        <f t="shared" si="39"/>
        <v>0</v>
      </c>
      <c r="N193" s="89">
        <v>14735280000</v>
      </c>
      <c r="O193" s="89">
        <v>-68.825073000000003</v>
      </c>
      <c r="Q193" s="6">
        <f t="shared" si="40"/>
        <v>15.051460000000001</v>
      </c>
      <c r="R193" s="6">
        <f t="shared" si="41"/>
        <v>-61.414715000000001</v>
      </c>
      <c r="S193" s="44">
        <f t="shared" si="42"/>
        <v>-74.084807999999995</v>
      </c>
      <c r="T193" s="44">
        <f t="shared" si="43"/>
        <v>-67.529617000000002</v>
      </c>
      <c r="U193" s="44">
        <f t="shared" si="44"/>
        <v>-71.223251000000005</v>
      </c>
      <c r="V193" s="44">
        <f t="shared" si="45"/>
        <v>0</v>
      </c>
      <c r="W193" s="44">
        <f t="shared" si="46"/>
        <v>0</v>
      </c>
      <c r="X193" s="44">
        <f t="shared" si="47"/>
        <v>0</v>
      </c>
    </row>
    <row r="194" spans="2:24" x14ac:dyDescent="0.25">
      <c r="B194" s="89">
        <v>14814325000</v>
      </c>
      <c r="C194" s="89">
        <v>-21.749271</v>
      </c>
      <c r="E194" s="6">
        <f t="shared" si="32"/>
        <v>15.130504999999999</v>
      </c>
      <c r="F194" s="6">
        <f t="shared" si="33"/>
        <v>-19.748418999999998</v>
      </c>
      <c r="G194" s="44">
        <f t="shared" si="34"/>
        <v>-23.931360000000002</v>
      </c>
      <c r="H194" s="44">
        <f t="shared" si="35"/>
        <v>-45.713863000000003</v>
      </c>
      <c r="I194" s="44">
        <f t="shared" si="36"/>
        <v>-64.791068999999993</v>
      </c>
      <c r="J194" s="44">
        <f t="shared" si="37"/>
        <v>0</v>
      </c>
      <c r="K194" s="44">
        <f t="shared" si="38"/>
        <v>0</v>
      </c>
      <c r="L194" s="44">
        <f t="shared" si="39"/>
        <v>0</v>
      </c>
      <c r="N194" s="89">
        <v>14814325000</v>
      </c>
      <c r="O194" s="89">
        <v>-68.007484000000005</v>
      </c>
      <c r="Q194" s="6">
        <f t="shared" si="40"/>
        <v>15.130504999999999</v>
      </c>
      <c r="R194" s="6">
        <f t="shared" si="41"/>
        <v>-60.471629999999998</v>
      </c>
      <c r="S194" s="44">
        <f t="shared" si="42"/>
        <v>-63.518082</v>
      </c>
      <c r="T194" s="44">
        <f t="shared" si="43"/>
        <v>-65.938416000000004</v>
      </c>
      <c r="U194" s="44">
        <f t="shared" si="44"/>
        <v>-68.766829999999999</v>
      </c>
      <c r="V194" s="44">
        <f t="shared" si="45"/>
        <v>0</v>
      </c>
      <c r="W194" s="44">
        <f t="shared" si="46"/>
        <v>0</v>
      </c>
      <c r="X194" s="44">
        <f t="shared" si="47"/>
        <v>0</v>
      </c>
    </row>
    <row r="195" spans="2:24" x14ac:dyDescent="0.25">
      <c r="B195" s="89">
        <v>14893370000</v>
      </c>
      <c r="C195" s="89">
        <v>-21.255576999999999</v>
      </c>
      <c r="E195" s="6">
        <f t="shared" si="32"/>
        <v>15.20955</v>
      </c>
      <c r="F195" s="6">
        <f t="shared" si="33"/>
        <v>-19.345562000000001</v>
      </c>
      <c r="G195" s="44">
        <f t="shared" si="34"/>
        <v>-24.848804000000001</v>
      </c>
      <c r="H195" s="44">
        <f t="shared" si="35"/>
        <v>-48.600368000000003</v>
      </c>
      <c r="I195" s="44">
        <f t="shared" si="36"/>
        <v>-62.287514000000002</v>
      </c>
      <c r="J195" s="44">
        <f t="shared" si="37"/>
        <v>0</v>
      </c>
      <c r="K195" s="44">
        <f t="shared" si="38"/>
        <v>0</v>
      </c>
      <c r="L195" s="44">
        <f t="shared" si="39"/>
        <v>0</v>
      </c>
      <c r="N195" s="89">
        <v>14893370000</v>
      </c>
      <c r="O195" s="89">
        <v>-73.686638000000002</v>
      </c>
      <c r="Q195" s="6">
        <f t="shared" si="40"/>
        <v>15.20955</v>
      </c>
      <c r="R195" s="6">
        <f t="shared" si="41"/>
        <v>-58.591999000000001</v>
      </c>
      <c r="S195" s="44">
        <f t="shared" si="42"/>
        <v>-60.406036</v>
      </c>
      <c r="T195" s="44">
        <f t="shared" si="43"/>
        <v>-63.405608999999998</v>
      </c>
      <c r="U195" s="44">
        <f t="shared" si="44"/>
        <v>-68.013367000000002</v>
      </c>
      <c r="V195" s="44">
        <f t="shared" si="45"/>
        <v>0</v>
      </c>
      <c r="W195" s="44">
        <f t="shared" si="46"/>
        <v>0</v>
      </c>
      <c r="X195" s="44">
        <f t="shared" si="47"/>
        <v>0</v>
      </c>
    </row>
    <row r="196" spans="2:24" x14ac:dyDescent="0.25">
      <c r="B196" s="89">
        <v>14972415000</v>
      </c>
      <c r="C196" s="89">
        <v>-20.646989999999999</v>
      </c>
      <c r="E196" s="6">
        <f t="shared" si="32"/>
        <v>15.288595000000001</v>
      </c>
      <c r="F196" s="6">
        <f t="shared" si="33"/>
        <v>-19.322831999999998</v>
      </c>
      <c r="G196" s="44">
        <f t="shared" si="34"/>
        <v>-27.823357000000001</v>
      </c>
      <c r="H196" s="44">
        <f t="shared" si="35"/>
        <v>-51.694060999999998</v>
      </c>
      <c r="I196" s="44">
        <f t="shared" si="36"/>
        <v>-59.954906000000001</v>
      </c>
      <c r="J196" s="44">
        <f t="shared" si="37"/>
        <v>0</v>
      </c>
      <c r="K196" s="44">
        <f t="shared" si="38"/>
        <v>0</v>
      </c>
      <c r="L196" s="44">
        <f t="shared" si="39"/>
        <v>0</v>
      </c>
      <c r="N196" s="89">
        <v>14972415000</v>
      </c>
      <c r="O196" s="89">
        <v>-71.411445999999998</v>
      </c>
      <c r="Q196" s="6">
        <f t="shared" si="40"/>
        <v>15.288595000000001</v>
      </c>
      <c r="R196" s="6">
        <f t="shared" si="41"/>
        <v>-57.972515000000001</v>
      </c>
      <c r="S196" s="44">
        <f t="shared" si="42"/>
        <v>-60.789593000000004</v>
      </c>
      <c r="T196" s="44">
        <f t="shared" si="43"/>
        <v>-61.684280000000001</v>
      </c>
      <c r="U196" s="44">
        <f t="shared" si="44"/>
        <v>-66.170394999999999</v>
      </c>
      <c r="V196" s="44">
        <f t="shared" si="45"/>
        <v>0</v>
      </c>
      <c r="W196" s="44">
        <f t="shared" si="46"/>
        <v>0</v>
      </c>
      <c r="X196" s="44">
        <f t="shared" si="47"/>
        <v>0</v>
      </c>
    </row>
    <row r="197" spans="2:24" x14ac:dyDescent="0.25">
      <c r="B197" s="89">
        <v>15051460000</v>
      </c>
      <c r="C197" s="89">
        <v>-20.220631000000001</v>
      </c>
      <c r="E197" s="6">
        <f t="shared" ref="E197:E205" si="48">B201/1000000000</f>
        <v>15.36764</v>
      </c>
      <c r="F197" s="6">
        <f t="shared" ref="F197:F205" si="49">C201</f>
        <v>-19.826983999999999</v>
      </c>
      <c r="G197" s="44">
        <f t="shared" ref="G197:G205" si="50">C407</f>
        <v>-33.690837999999999</v>
      </c>
      <c r="H197" s="44">
        <f t="shared" ref="H197:H205" si="51">C613</f>
        <v>-54.387599999999999</v>
      </c>
      <c r="I197" s="44">
        <f t="shared" ref="I197:I205" si="52">C819</f>
        <v>-59.504635</v>
      </c>
      <c r="J197" s="44">
        <f t="shared" ref="J197:J205" si="53">C1025</f>
        <v>0</v>
      </c>
      <c r="K197" s="44">
        <f t="shared" ref="K197:K205" si="54">C1231</f>
        <v>0</v>
      </c>
      <c r="L197" s="44">
        <f t="shared" si="39"/>
        <v>0</v>
      </c>
      <c r="N197" s="89">
        <v>15051460000</v>
      </c>
      <c r="O197" s="89">
        <v>-61.414715000000001</v>
      </c>
      <c r="Q197" s="6">
        <f t="shared" si="40"/>
        <v>15.36764</v>
      </c>
      <c r="R197" s="6">
        <f t="shared" si="41"/>
        <v>-56.852795</v>
      </c>
      <c r="S197" s="44">
        <f t="shared" si="42"/>
        <v>-58.556292999999997</v>
      </c>
      <c r="T197" s="44">
        <f t="shared" si="43"/>
        <v>-62.337139000000001</v>
      </c>
      <c r="U197" s="44">
        <f t="shared" si="44"/>
        <v>-63.670639000000001</v>
      </c>
      <c r="V197" s="44">
        <f t="shared" si="45"/>
        <v>0</v>
      </c>
      <c r="W197" s="44">
        <f t="shared" si="46"/>
        <v>0</v>
      </c>
      <c r="X197" s="44">
        <f t="shared" si="47"/>
        <v>0</v>
      </c>
    </row>
    <row r="198" spans="2:24" x14ac:dyDescent="0.25">
      <c r="B198" s="89">
        <v>15130505000</v>
      </c>
      <c r="C198" s="89">
        <v>-19.748418999999998</v>
      </c>
      <c r="E198" s="6">
        <f t="shared" si="48"/>
        <v>15.446685</v>
      </c>
      <c r="F198" s="6">
        <f t="shared" si="49"/>
        <v>-20.747404</v>
      </c>
      <c r="G198" s="44">
        <f t="shared" si="50"/>
        <v>-39.427151000000002</v>
      </c>
      <c r="H198" s="44">
        <f t="shared" si="51"/>
        <v>-56.502513999999998</v>
      </c>
      <c r="I198" s="44">
        <f t="shared" si="52"/>
        <v>-59.715763000000003</v>
      </c>
      <c r="J198" s="44">
        <f t="shared" si="53"/>
        <v>0</v>
      </c>
      <c r="K198" s="44">
        <f t="shared" si="54"/>
        <v>0</v>
      </c>
      <c r="L198" s="44">
        <f t="shared" ref="L198:L205" si="55">C1438</f>
        <v>0</v>
      </c>
      <c r="N198" s="89">
        <v>15130505000</v>
      </c>
      <c r="O198" s="89">
        <v>-60.471629999999998</v>
      </c>
      <c r="Q198" s="6">
        <f t="shared" ref="Q198:Q205" si="56">N202/1000000000</f>
        <v>15.446685</v>
      </c>
      <c r="R198" s="6">
        <f t="shared" ref="R198:R205" si="57">O202</f>
        <v>-38.297637999999999</v>
      </c>
      <c r="S198" s="44">
        <f t="shared" ref="S198:S205" si="58">O408</f>
        <v>-59.238143999999998</v>
      </c>
      <c r="T198" s="44">
        <f t="shared" ref="T198:T205" si="59">O614</f>
        <v>-62.793551999999998</v>
      </c>
      <c r="U198" s="44">
        <f t="shared" ref="U198:U205" si="60">O820</f>
        <v>-63.789116</v>
      </c>
      <c r="V198" s="44">
        <f t="shared" ref="V198:V205" si="61">O1026</f>
        <v>0</v>
      </c>
      <c r="W198" s="44">
        <f t="shared" ref="W198:W205" si="62">O1232</f>
        <v>0</v>
      </c>
      <c r="X198" s="44">
        <f t="shared" ref="X198:X205" si="63">O1438</f>
        <v>0</v>
      </c>
    </row>
    <row r="199" spans="2:24" x14ac:dyDescent="0.25">
      <c r="B199" s="89">
        <v>15209550000</v>
      </c>
      <c r="C199" s="89">
        <v>-19.345562000000001</v>
      </c>
      <c r="E199" s="6">
        <f t="shared" si="48"/>
        <v>15.525729999999999</v>
      </c>
      <c r="F199" s="6">
        <f t="shared" si="49"/>
        <v>-23.482351000000001</v>
      </c>
      <c r="G199" s="44">
        <f t="shared" si="50"/>
        <v>-47.399428999999998</v>
      </c>
      <c r="H199" s="44">
        <f t="shared" si="51"/>
        <v>-57.737468999999997</v>
      </c>
      <c r="I199" s="44">
        <f t="shared" si="52"/>
        <v>-60.193466000000001</v>
      </c>
      <c r="J199" s="44">
        <f t="shared" si="53"/>
        <v>0</v>
      </c>
      <c r="K199" s="44">
        <f t="shared" si="54"/>
        <v>0</v>
      </c>
      <c r="L199" s="44">
        <f t="shared" si="55"/>
        <v>0</v>
      </c>
      <c r="N199" s="89">
        <v>15209550000</v>
      </c>
      <c r="O199" s="89">
        <v>-58.591999000000001</v>
      </c>
      <c r="Q199" s="6">
        <f t="shared" si="56"/>
        <v>15.525729999999999</v>
      </c>
      <c r="R199" s="6">
        <f t="shared" si="57"/>
        <v>-35.406002000000001</v>
      </c>
      <c r="S199" s="44">
        <f t="shared" si="58"/>
        <v>-60.851031999999996</v>
      </c>
      <c r="T199" s="44">
        <f t="shared" si="59"/>
        <v>-62.769725999999999</v>
      </c>
      <c r="U199" s="44">
        <f t="shared" si="60"/>
        <v>-63.911338999999998</v>
      </c>
      <c r="V199" s="44">
        <f t="shared" si="61"/>
        <v>0</v>
      </c>
      <c r="W199" s="44">
        <f t="shared" si="62"/>
        <v>0</v>
      </c>
      <c r="X199" s="44">
        <f t="shared" si="63"/>
        <v>0</v>
      </c>
    </row>
    <row r="200" spans="2:24" x14ac:dyDescent="0.25">
      <c r="B200" s="89">
        <v>15288595000</v>
      </c>
      <c r="C200" s="89">
        <v>-19.322831999999998</v>
      </c>
      <c r="E200" s="6">
        <f t="shared" si="48"/>
        <v>15.604775</v>
      </c>
      <c r="F200" s="6">
        <f t="shared" si="49"/>
        <v>-34.005955</v>
      </c>
      <c r="G200" s="44">
        <f t="shared" si="50"/>
        <v>-55.522865000000003</v>
      </c>
      <c r="H200" s="44">
        <f t="shared" si="51"/>
        <v>-58.435974000000002</v>
      </c>
      <c r="I200" s="44">
        <f t="shared" si="52"/>
        <v>-60.690472</v>
      </c>
      <c r="J200" s="44">
        <f t="shared" si="53"/>
        <v>0</v>
      </c>
      <c r="K200" s="44">
        <f t="shared" si="54"/>
        <v>0</v>
      </c>
      <c r="L200" s="44">
        <f t="shared" si="55"/>
        <v>0</v>
      </c>
      <c r="N200" s="89">
        <v>15288595000</v>
      </c>
      <c r="O200" s="89">
        <v>-57.972515000000001</v>
      </c>
      <c r="Q200" s="6">
        <f t="shared" si="56"/>
        <v>15.604775</v>
      </c>
      <c r="R200" s="6">
        <f t="shared" si="57"/>
        <v>-27.411459000000001</v>
      </c>
      <c r="S200" s="44">
        <f t="shared" si="58"/>
        <v>-57.926575</v>
      </c>
      <c r="T200" s="44">
        <f t="shared" si="59"/>
        <v>-62.945656</v>
      </c>
      <c r="U200" s="44">
        <f t="shared" si="60"/>
        <v>-63.175803999999999</v>
      </c>
      <c r="V200" s="44">
        <f t="shared" si="61"/>
        <v>0</v>
      </c>
      <c r="W200" s="44">
        <f t="shared" si="62"/>
        <v>0</v>
      </c>
      <c r="X200" s="44">
        <f t="shared" si="63"/>
        <v>0</v>
      </c>
    </row>
    <row r="201" spans="2:24" x14ac:dyDescent="0.25">
      <c r="B201" s="89">
        <v>15367640000</v>
      </c>
      <c r="C201" s="89">
        <v>-19.826983999999999</v>
      </c>
      <c r="E201" s="6">
        <f t="shared" si="48"/>
        <v>15.683820000000001</v>
      </c>
      <c r="F201" s="6">
        <f t="shared" si="49"/>
        <v>-45.753017</v>
      </c>
      <c r="G201" s="44">
        <f t="shared" si="50"/>
        <v>-56.080993999999997</v>
      </c>
      <c r="H201" s="44">
        <f t="shared" si="51"/>
        <v>-59.143948000000002</v>
      </c>
      <c r="I201" s="44">
        <f t="shared" si="52"/>
        <v>-61.456637999999998</v>
      </c>
      <c r="J201" s="44">
        <f t="shared" si="53"/>
        <v>0</v>
      </c>
      <c r="K201" s="44">
        <f t="shared" si="54"/>
        <v>0</v>
      </c>
      <c r="L201" s="44">
        <f t="shared" si="55"/>
        <v>0</v>
      </c>
      <c r="N201" s="89">
        <v>15367640000</v>
      </c>
      <c r="O201" s="89">
        <v>-56.852795</v>
      </c>
      <c r="Q201" s="6">
        <f t="shared" si="56"/>
        <v>15.683820000000001</v>
      </c>
      <c r="R201" s="6">
        <f t="shared" si="57"/>
        <v>-21.579798</v>
      </c>
      <c r="S201" s="44">
        <f t="shared" si="58"/>
        <v>-36.580272999999998</v>
      </c>
      <c r="T201" s="44">
        <f t="shared" si="59"/>
        <v>-62.264026999999999</v>
      </c>
      <c r="U201" s="44">
        <f t="shared" si="60"/>
        <v>-64.026236999999995</v>
      </c>
      <c r="V201" s="44">
        <f t="shared" si="61"/>
        <v>0</v>
      </c>
      <c r="W201" s="44">
        <f t="shared" si="62"/>
        <v>0</v>
      </c>
      <c r="X201" s="44">
        <f t="shared" si="63"/>
        <v>0</v>
      </c>
    </row>
    <row r="202" spans="2:24" x14ac:dyDescent="0.25">
      <c r="B202" s="89">
        <v>15446685000</v>
      </c>
      <c r="C202" s="89">
        <v>-20.747404</v>
      </c>
      <c r="E202" s="6">
        <f t="shared" si="48"/>
        <v>15.762865</v>
      </c>
      <c r="F202" s="6">
        <f t="shared" si="49"/>
        <v>-54.496566999999999</v>
      </c>
      <c r="G202" s="44">
        <f t="shared" si="50"/>
        <v>-58.162906999999997</v>
      </c>
      <c r="H202" s="44">
        <f t="shared" si="51"/>
        <v>-59.870089999999998</v>
      </c>
      <c r="I202" s="44">
        <f t="shared" si="52"/>
        <v>-62.532832999999997</v>
      </c>
      <c r="J202" s="44">
        <f t="shared" si="53"/>
        <v>0</v>
      </c>
      <c r="K202" s="44">
        <f t="shared" si="54"/>
        <v>0</v>
      </c>
      <c r="L202" s="44">
        <f t="shared" si="55"/>
        <v>0</v>
      </c>
      <c r="N202" s="89">
        <v>15446685000</v>
      </c>
      <c r="O202" s="89">
        <v>-38.297637999999999</v>
      </c>
      <c r="Q202" s="6">
        <f t="shared" si="56"/>
        <v>15.762865</v>
      </c>
      <c r="R202" s="6">
        <f t="shared" si="57"/>
        <v>-23.026368999999999</v>
      </c>
      <c r="S202" s="44">
        <f t="shared" si="58"/>
        <v>-32.177169999999997</v>
      </c>
      <c r="T202" s="44">
        <f t="shared" si="59"/>
        <v>-57.652881999999998</v>
      </c>
      <c r="U202" s="44">
        <f t="shared" si="60"/>
        <v>-65.662704000000005</v>
      </c>
      <c r="V202" s="44">
        <f t="shared" si="61"/>
        <v>0</v>
      </c>
      <c r="W202" s="44">
        <f t="shared" si="62"/>
        <v>0</v>
      </c>
      <c r="X202" s="44">
        <f t="shared" si="63"/>
        <v>0</v>
      </c>
    </row>
    <row r="203" spans="2:24" x14ac:dyDescent="0.25">
      <c r="B203" s="89">
        <v>15525730000</v>
      </c>
      <c r="C203" s="89">
        <v>-23.482351000000001</v>
      </c>
      <c r="E203" s="6">
        <f t="shared" si="48"/>
        <v>15.84191</v>
      </c>
      <c r="F203" s="6">
        <f t="shared" si="49"/>
        <v>-58.192374999999998</v>
      </c>
      <c r="G203" s="44">
        <f t="shared" si="50"/>
        <v>-58.115485999999997</v>
      </c>
      <c r="H203" s="44">
        <f t="shared" si="51"/>
        <v>-61.045375999999997</v>
      </c>
      <c r="I203" s="44">
        <f t="shared" si="52"/>
        <v>-63.300583000000003</v>
      </c>
      <c r="J203" s="44">
        <f t="shared" si="53"/>
        <v>0</v>
      </c>
      <c r="K203" s="44">
        <f t="shared" si="54"/>
        <v>0</v>
      </c>
      <c r="L203" s="44">
        <f t="shared" si="55"/>
        <v>0</v>
      </c>
      <c r="N203" s="89">
        <v>15525730000</v>
      </c>
      <c r="O203" s="89">
        <v>-35.406002000000001</v>
      </c>
      <c r="Q203" s="6">
        <f t="shared" si="56"/>
        <v>15.84191</v>
      </c>
      <c r="R203" s="6">
        <f t="shared" si="57"/>
        <v>-25.238151999999999</v>
      </c>
      <c r="S203" s="44">
        <f t="shared" si="58"/>
        <v>-28.930465999999999</v>
      </c>
      <c r="T203" s="44">
        <f t="shared" si="59"/>
        <v>-53.296154000000001</v>
      </c>
      <c r="U203" s="44">
        <f t="shared" si="60"/>
        <v>-66.802634999999995</v>
      </c>
      <c r="V203" s="44">
        <f t="shared" si="61"/>
        <v>0</v>
      </c>
      <c r="W203" s="44">
        <f t="shared" si="62"/>
        <v>0</v>
      </c>
      <c r="X203" s="44">
        <f t="shared" si="63"/>
        <v>0</v>
      </c>
    </row>
    <row r="204" spans="2:24" x14ac:dyDescent="0.25">
      <c r="B204" s="89">
        <v>15604775000</v>
      </c>
      <c r="C204" s="89">
        <v>-34.005955</v>
      </c>
      <c r="E204" s="6">
        <f t="shared" si="48"/>
        <v>15.920954999999999</v>
      </c>
      <c r="F204" s="6">
        <f t="shared" si="49"/>
        <v>-56.306870000000004</v>
      </c>
      <c r="G204" s="44">
        <f t="shared" si="50"/>
        <v>-59.482577999999997</v>
      </c>
      <c r="H204" s="44">
        <f t="shared" si="51"/>
        <v>-61.770904999999999</v>
      </c>
      <c r="I204" s="44">
        <f t="shared" si="52"/>
        <v>-63.852921000000002</v>
      </c>
      <c r="J204" s="44">
        <f t="shared" si="53"/>
        <v>0</v>
      </c>
      <c r="K204" s="44">
        <f t="shared" si="54"/>
        <v>0</v>
      </c>
      <c r="L204" s="44">
        <f t="shared" si="55"/>
        <v>0</v>
      </c>
      <c r="N204" s="89">
        <v>15604775000</v>
      </c>
      <c r="O204" s="89">
        <v>-27.411459000000001</v>
      </c>
      <c r="Q204" s="6">
        <f t="shared" si="56"/>
        <v>15.920954999999999</v>
      </c>
      <c r="R204" s="6">
        <f t="shared" si="57"/>
        <v>-23.275244000000001</v>
      </c>
      <c r="S204" s="44">
        <f t="shared" si="58"/>
        <v>-26.226675</v>
      </c>
      <c r="T204" s="44">
        <f t="shared" si="59"/>
        <v>-48.532496999999999</v>
      </c>
      <c r="U204" s="44">
        <f t="shared" si="60"/>
        <v>-67.689018000000004</v>
      </c>
      <c r="V204" s="44">
        <f t="shared" si="61"/>
        <v>0</v>
      </c>
      <c r="W204" s="44">
        <f t="shared" si="62"/>
        <v>0</v>
      </c>
      <c r="X204" s="44">
        <f t="shared" si="63"/>
        <v>0</v>
      </c>
    </row>
    <row r="205" spans="2:24" x14ac:dyDescent="0.25">
      <c r="B205" s="89">
        <v>15683820000</v>
      </c>
      <c r="C205" s="89">
        <v>-45.753017</v>
      </c>
      <c r="E205" s="6">
        <f t="shared" si="48"/>
        <v>16</v>
      </c>
      <c r="F205" s="6">
        <f t="shared" si="49"/>
        <v>-56.764591000000003</v>
      </c>
      <c r="G205" s="44">
        <f t="shared" si="50"/>
        <v>-57.513466000000001</v>
      </c>
      <c r="H205" s="44">
        <f t="shared" si="51"/>
        <v>-62.713920999999999</v>
      </c>
      <c r="I205" s="44">
        <f t="shared" si="52"/>
        <v>-64.286902999999995</v>
      </c>
      <c r="J205" s="44">
        <f t="shared" si="53"/>
        <v>0</v>
      </c>
      <c r="K205" s="44">
        <f t="shared" si="54"/>
        <v>0</v>
      </c>
      <c r="L205" s="44">
        <f t="shared" si="55"/>
        <v>0</v>
      </c>
      <c r="N205" s="89">
        <v>15683820000</v>
      </c>
      <c r="O205" s="89">
        <v>-21.579798</v>
      </c>
      <c r="Q205" s="6">
        <f t="shared" si="56"/>
        <v>16</v>
      </c>
      <c r="R205" s="6">
        <f t="shared" si="57"/>
        <v>-24.066424999999999</v>
      </c>
      <c r="S205" s="44">
        <f t="shared" si="58"/>
        <v>-27.082599999999999</v>
      </c>
      <c r="T205" s="44">
        <f t="shared" si="59"/>
        <v>-44.615310999999998</v>
      </c>
      <c r="U205" s="44">
        <f t="shared" si="60"/>
        <v>-69.085762000000003</v>
      </c>
      <c r="V205" s="44">
        <f t="shared" si="61"/>
        <v>0</v>
      </c>
      <c r="W205" s="44">
        <f t="shared" si="62"/>
        <v>0</v>
      </c>
      <c r="X205" s="44">
        <f t="shared" si="63"/>
        <v>0</v>
      </c>
    </row>
    <row r="206" spans="2:24" x14ac:dyDescent="0.25">
      <c r="B206" s="89">
        <v>15762865000</v>
      </c>
      <c r="C206" s="89">
        <v>-54.496566999999999</v>
      </c>
      <c r="N206" s="89">
        <v>15762865000</v>
      </c>
      <c r="O206" s="89">
        <v>-23.026368999999999</v>
      </c>
    </row>
    <row r="207" spans="2:24" x14ac:dyDescent="0.25">
      <c r="B207" s="89">
        <v>15841910000</v>
      </c>
      <c r="C207" s="89">
        <v>-58.192374999999998</v>
      </c>
      <c r="N207" s="89">
        <v>15841910000</v>
      </c>
      <c r="O207" s="89">
        <v>-25.238151999999999</v>
      </c>
    </row>
    <row r="208" spans="2:24" x14ac:dyDescent="0.25">
      <c r="B208" s="89">
        <v>15920955000</v>
      </c>
      <c r="C208" s="89">
        <v>-56.306870000000004</v>
      </c>
      <c r="N208" s="89">
        <v>15920955000</v>
      </c>
      <c r="O208" s="89">
        <v>-23.275244000000001</v>
      </c>
    </row>
    <row r="209" spans="2:15" x14ac:dyDescent="0.25">
      <c r="B209" s="89">
        <v>16000000000</v>
      </c>
      <c r="C209" s="89">
        <v>-56.764591000000003</v>
      </c>
      <c r="N209" s="89">
        <v>16000000000</v>
      </c>
      <c r="O209" s="89">
        <v>-24.066424999999999</v>
      </c>
    </row>
    <row r="210" spans="2:15" x14ac:dyDescent="0.25">
      <c r="B210" s="89" t="s">
        <v>21</v>
      </c>
      <c r="N210" s="89" t="s">
        <v>21</v>
      </c>
    </row>
    <row r="213" spans="2:15" x14ac:dyDescent="0.25">
      <c r="B213" s="89" t="s">
        <v>18</v>
      </c>
      <c r="N213" s="89" t="s">
        <v>18</v>
      </c>
    </row>
    <row r="214" spans="2:15" x14ac:dyDescent="0.25">
      <c r="B214" s="89" t="s">
        <v>19</v>
      </c>
      <c r="C214" s="89" t="s">
        <v>291</v>
      </c>
      <c r="N214" s="89" t="s">
        <v>19</v>
      </c>
      <c r="O214" s="89" t="s">
        <v>291</v>
      </c>
    </row>
    <row r="215" spans="2:15" x14ac:dyDescent="0.25">
      <c r="B215" s="89">
        <v>191000000</v>
      </c>
      <c r="C215" s="89">
        <v>-83.560654</v>
      </c>
      <c r="N215" s="89">
        <v>191000000</v>
      </c>
      <c r="O215" s="89">
        <v>-77.444229000000007</v>
      </c>
    </row>
    <row r="216" spans="2:15" x14ac:dyDescent="0.25">
      <c r="B216" s="89">
        <v>270045000</v>
      </c>
      <c r="C216" s="89">
        <v>-71.548491999999996</v>
      </c>
      <c r="N216" s="89">
        <v>270045000</v>
      </c>
      <c r="O216" s="89">
        <v>-72.623740999999995</v>
      </c>
    </row>
    <row r="217" spans="2:15" x14ac:dyDescent="0.25">
      <c r="B217" s="89">
        <v>349090000</v>
      </c>
      <c r="C217" s="89">
        <v>-76.615425000000002</v>
      </c>
      <c r="N217" s="89">
        <v>349090000</v>
      </c>
      <c r="O217" s="89">
        <v>-69.076065</v>
      </c>
    </row>
    <row r="218" spans="2:15" x14ac:dyDescent="0.25">
      <c r="B218" s="89">
        <v>428135000</v>
      </c>
      <c r="C218" s="89">
        <v>-73.981773000000004</v>
      </c>
      <c r="N218" s="89">
        <v>428135000</v>
      </c>
      <c r="O218" s="89">
        <v>-78.372405999999998</v>
      </c>
    </row>
    <row r="219" spans="2:15" x14ac:dyDescent="0.25">
      <c r="B219" s="89">
        <v>507180000</v>
      </c>
      <c r="C219" s="89">
        <v>-75.877540999999994</v>
      </c>
      <c r="N219" s="89">
        <v>507180000</v>
      </c>
      <c r="O219" s="89">
        <v>-76.039321999999999</v>
      </c>
    </row>
    <row r="220" spans="2:15" x14ac:dyDescent="0.25">
      <c r="B220" s="89">
        <v>586225000</v>
      </c>
      <c r="C220" s="89">
        <v>-85.095978000000002</v>
      </c>
      <c r="N220" s="89">
        <v>586225000</v>
      </c>
      <c r="O220" s="89">
        <v>-76.890495000000001</v>
      </c>
    </row>
    <row r="221" spans="2:15" x14ac:dyDescent="0.25">
      <c r="B221" s="89">
        <v>665270000</v>
      </c>
      <c r="C221" s="89">
        <v>-81.352028000000004</v>
      </c>
      <c r="N221" s="89">
        <v>665270000</v>
      </c>
      <c r="O221" s="89">
        <v>-71.431404000000001</v>
      </c>
    </row>
    <row r="222" spans="2:15" x14ac:dyDescent="0.25">
      <c r="B222" s="89">
        <v>744315000</v>
      </c>
      <c r="C222" s="89">
        <v>-70.533317999999994</v>
      </c>
      <c r="N222" s="89">
        <v>744315000</v>
      </c>
      <c r="O222" s="89">
        <v>-82.644256999999996</v>
      </c>
    </row>
    <row r="223" spans="2:15" x14ac:dyDescent="0.25">
      <c r="B223" s="89">
        <v>823360000</v>
      </c>
      <c r="C223" s="89">
        <v>-86.013771000000006</v>
      </c>
      <c r="N223" s="89">
        <v>823360000</v>
      </c>
      <c r="O223" s="89">
        <v>-86.914597000000001</v>
      </c>
    </row>
    <row r="224" spans="2:15" x14ac:dyDescent="0.25">
      <c r="B224" s="89">
        <v>902405000</v>
      </c>
      <c r="C224" s="89">
        <v>-66.653319999999994</v>
      </c>
      <c r="N224" s="89">
        <v>902405000</v>
      </c>
      <c r="O224" s="89">
        <v>-75.713425000000001</v>
      </c>
    </row>
    <row r="225" spans="2:15" x14ac:dyDescent="0.25">
      <c r="B225" s="89">
        <v>981450000</v>
      </c>
      <c r="C225" s="89">
        <v>-73.835746999999998</v>
      </c>
      <c r="N225" s="89">
        <v>981450000</v>
      </c>
      <c r="O225" s="89">
        <v>-77.652702000000005</v>
      </c>
    </row>
    <row r="226" spans="2:15" x14ac:dyDescent="0.25">
      <c r="B226" s="89">
        <v>1060495000</v>
      </c>
      <c r="C226" s="89">
        <v>-63.794792000000001</v>
      </c>
      <c r="N226" s="89">
        <v>1060495000</v>
      </c>
      <c r="O226" s="89">
        <v>-73.628806999999995</v>
      </c>
    </row>
    <row r="227" spans="2:15" x14ac:dyDescent="0.25">
      <c r="B227" s="89">
        <v>1139540000</v>
      </c>
      <c r="C227" s="89">
        <v>-45.451279</v>
      </c>
      <c r="N227" s="89">
        <v>1139540000</v>
      </c>
      <c r="O227" s="89">
        <v>-68.342140000000001</v>
      </c>
    </row>
    <row r="228" spans="2:15" x14ac:dyDescent="0.25">
      <c r="B228" s="89">
        <v>1218585000</v>
      </c>
      <c r="C228" s="89">
        <v>-49.008572000000001</v>
      </c>
      <c r="N228" s="89">
        <v>1218585000</v>
      </c>
      <c r="O228" s="89">
        <v>-70.439162999999994</v>
      </c>
    </row>
    <row r="229" spans="2:15" x14ac:dyDescent="0.25">
      <c r="B229" s="89">
        <v>1297630000</v>
      </c>
      <c r="C229" s="89">
        <v>-31.036577000000001</v>
      </c>
      <c r="N229" s="89">
        <v>1297630000</v>
      </c>
      <c r="O229" s="89">
        <v>-66.460166999999998</v>
      </c>
    </row>
    <row r="230" spans="2:15" x14ac:dyDescent="0.25">
      <c r="B230" s="89">
        <v>1376675000</v>
      </c>
      <c r="C230" s="89">
        <v>-28.607430000000001</v>
      </c>
      <c r="N230" s="89">
        <v>1376675000</v>
      </c>
      <c r="O230" s="89">
        <v>-66.213013000000004</v>
      </c>
    </row>
    <row r="231" spans="2:15" x14ac:dyDescent="0.25">
      <c r="B231" s="89">
        <v>1455720000</v>
      </c>
      <c r="C231" s="89">
        <v>-22.251519999999999</v>
      </c>
      <c r="N231" s="89">
        <v>1455720000</v>
      </c>
      <c r="O231" s="89">
        <v>-60.399791999999998</v>
      </c>
    </row>
    <row r="232" spans="2:15" x14ac:dyDescent="0.25">
      <c r="B232" s="89">
        <v>1534765000</v>
      </c>
      <c r="C232" s="89">
        <v>-22.036874999999998</v>
      </c>
      <c r="N232" s="89">
        <v>1534765000</v>
      </c>
      <c r="O232" s="89">
        <v>-50.650649999999999</v>
      </c>
    </row>
    <row r="233" spans="2:15" x14ac:dyDescent="0.25">
      <c r="B233" s="89">
        <v>1613810000</v>
      </c>
      <c r="C233" s="89">
        <v>-19.093776999999999</v>
      </c>
      <c r="N233" s="89">
        <v>1613810000</v>
      </c>
      <c r="O233" s="89">
        <v>-20.641506</v>
      </c>
    </row>
    <row r="234" spans="2:15" x14ac:dyDescent="0.25">
      <c r="B234" s="89">
        <v>1692855000</v>
      </c>
      <c r="C234" s="89">
        <v>-18.706108</v>
      </c>
      <c r="N234" s="89">
        <v>1692855000</v>
      </c>
      <c r="O234" s="89">
        <v>-18.806681000000001</v>
      </c>
    </row>
    <row r="235" spans="2:15" x14ac:dyDescent="0.25">
      <c r="B235" s="89">
        <v>1771900000</v>
      </c>
      <c r="C235" s="89">
        <v>-18.210602000000002</v>
      </c>
      <c r="N235" s="89">
        <v>1771900000</v>
      </c>
      <c r="O235" s="89">
        <v>-16.438037999999999</v>
      </c>
    </row>
    <row r="236" spans="2:15" x14ac:dyDescent="0.25">
      <c r="B236" s="89">
        <v>1850945000</v>
      </c>
      <c r="C236" s="89">
        <v>-17.408052000000001</v>
      </c>
      <c r="N236" s="89">
        <v>1850945000</v>
      </c>
      <c r="O236" s="89">
        <v>-15.282736</v>
      </c>
    </row>
    <row r="237" spans="2:15" x14ac:dyDescent="0.25">
      <c r="B237" s="89">
        <v>1929990000</v>
      </c>
      <c r="C237" s="89">
        <v>-15.575631</v>
      </c>
      <c r="N237" s="89">
        <v>1929990000</v>
      </c>
      <c r="O237" s="89">
        <v>-13.361454</v>
      </c>
    </row>
    <row r="238" spans="2:15" x14ac:dyDescent="0.25">
      <c r="B238" s="89">
        <v>2009035000</v>
      </c>
      <c r="C238" s="89">
        <v>-10.465059</v>
      </c>
      <c r="N238" s="89">
        <v>2009035000</v>
      </c>
      <c r="O238" s="89">
        <v>-12.435176</v>
      </c>
    </row>
    <row r="239" spans="2:15" x14ac:dyDescent="0.25">
      <c r="B239" s="89">
        <v>2088080000</v>
      </c>
      <c r="C239" s="89">
        <v>-8.8473635000000002</v>
      </c>
      <c r="N239" s="89">
        <v>2088080000</v>
      </c>
      <c r="O239" s="89">
        <v>-10.780936000000001</v>
      </c>
    </row>
    <row r="240" spans="2:15" x14ac:dyDescent="0.25">
      <c r="B240" s="89">
        <v>2167125000</v>
      </c>
      <c r="C240" s="89">
        <v>-7.5204139000000003</v>
      </c>
      <c r="N240" s="89">
        <v>2167125000</v>
      </c>
      <c r="O240" s="89">
        <v>-10.546322</v>
      </c>
    </row>
    <row r="241" spans="2:15" x14ac:dyDescent="0.25">
      <c r="B241" s="89">
        <v>2246170000</v>
      </c>
      <c r="C241" s="89">
        <v>-7.5047097000000003</v>
      </c>
      <c r="N241" s="89">
        <v>2246170000</v>
      </c>
      <c r="O241" s="89">
        <v>-9.6916837999999998</v>
      </c>
    </row>
    <row r="242" spans="2:15" x14ac:dyDescent="0.25">
      <c r="B242" s="89">
        <v>2325215000</v>
      </c>
      <c r="C242" s="89">
        <v>-7.7865944000000002</v>
      </c>
      <c r="N242" s="89">
        <v>2325215000</v>
      </c>
      <c r="O242" s="89">
        <v>-8.7344750999999992</v>
      </c>
    </row>
    <row r="243" spans="2:15" x14ac:dyDescent="0.25">
      <c r="B243" s="89">
        <v>2404260000</v>
      </c>
      <c r="C243" s="89">
        <v>-8.3361701999999998</v>
      </c>
      <c r="N243" s="89">
        <v>2404260000</v>
      </c>
      <c r="O243" s="89">
        <v>-8.6024274999999992</v>
      </c>
    </row>
    <row r="244" spans="2:15" x14ac:dyDescent="0.25">
      <c r="B244" s="89">
        <v>2483305000</v>
      </c>
      <c r="C244" s="89">
        <v>-8.6524315000000005</v>
      </c>
      <c r="N244" s="89">
        <v>2483305000</v>
      </c>
      <c r="O244" s="89">
        <v>-8.0497475000000005</v>
      </c>
    </row>
    <row r="245" spans="2:15" x14ac:dyDescent="0.25">
      <c r="B245" s="89">
        <v>2562350000</v>
      </c>
      <c r="C245" s="89">
        <v>-8.7743921</v>
      </c>
      <c r="N245" s="89">
        <v>2562350000</v>
      </c>
      <c r="O245" s="89">
        <v>-7.9398397999999997</v>
      </c>
    </row>
    <row r="246" spans="2:15" x14ac:dyDescent="0.25">
      <c r="B246" s="89">
        <v>2641395000</v>
      </c>
      <c r="C246" s="89">
        <v>-8.9340811000000002</v>
      </c>
      <c r="N246" s="89">
        <v>2641395000</v>
      </c>
      <c r="O246" s="89">
        <v>-7.8191071000000001</v>
      </c>
    </row>
    <row r="247" spans="2:15" x14ac:dyDescent="0.25">
      <c r="B247" s="89">
        <v>2720440000</v>
      </c>
      <c r="C247" s="89">
        <v>-8.8997086999999997</v>
      </c>
      <c r="N247" s="89">
        <v>2720440000</v>
      </c>
      <c r="O247" s="89">
        <v>-7.7972106999999999</v>
      </c>
    </row>
    <row r="248" spans="2:15" x14ac:dyDescent="0.25">
      <c r="B248" s="89">
        <v>2799485000</v>
      </c>
      <c r="C248" s="89">
        <v>-8.8528079999999996</v>
      </c>
      <c r="N248" s="89">
        <v>2799485000</v>
      </c>
      <c r="O248" s="89">
        <v>-7.7752413999999996</v>
      </c>
    </row>
    <row r="249" spans="2:15" x14ac:dyDescent="0.25">
      <c r="B249" s="89">
        <v>2878530000</v>
      </c>
      <c r="C249" s="89">
        <v>-8.8363419000000007</v>
      </c>
      <c r="N249" s="89">
        <v>2878530000</v>
      </c>
      <c r="O249" s="89">
        <v>-7.7649641000000003</v>
      </c>
    </row>
    <row r="250" spans="2:15" x14ac:dyDescent="0.25">
      <c r="B250" s="89">
        <v>2957575000</v>
      </c>
      <c r="C250" s="89">
        <v>-8.7147675000000007</v>
      </c>
      <c r="N250" s="89">
        <v>2957575000</v>
      </c>
      <c r="O250" s="89">
        <v>-7.7714528999999999</v>
      </c>
    </row>
    <row r="251" spans="2:15" x14ac:dyDescent="0.25">
      <c r="B251" s="89">
        <v>3036620000</v>
      </c>
      <c r="C251" s="89">
        <v>-8.6922654999999995</v>
      </c>
      <c r="N251" s="89">
        <v>3036620000</v>
      </c>
      <c r="O251" s="89">
        <v>-7.8506030999999998</v>
      </c>
    </row>
    <row r="252" spans="2:15" x14ac:dyDescent="0.25">
      <c r="B252" s="89">
        <v>3115665000</v>
      </c>
      <c r="C252" s="89">
        <v>-8.6172085000000003</v>
      </c>
      <c r="N252" s="89">
        <v>3115665000</v>
      </c>
      <c r="O252" s="89">
        <v>-7.8287190999999998</v>
      </c>
    </row>
    <row r="253" spans="2:15" x14ac:dyDescent="0.25">
      <c r="B253" s="89">
        <v>3194710000</v>
      </c>
      <c r="C253" s="89">
        <v>-8.5988188000000001</v>
      </c>
      <c r="N253" s="89">
        <v>3194710000</v>
      </c>
      <c r="O253" s="89">
        <v>-7.8821697000000004</v>
      </c>
    </row>
    <row r="254" spans="2:15" x14ac:dyDescent="0.25">
      <c r="B254" s="89">
        <v>3273755000</v>
      </c>
      <c r="C254" s="89">
        <v>-8.6203860999999993</v>
      </c>
      <c r="N254" s="89">
        <v>3273755000</v>
      </c>
      <c r="O254" s="89">
        <v>-7.9729428000000002</v>
      </c>
    </row>
    <row r="255" spans="2:15" x14ac:dyDescent="0.25">
      <c r="B255" s="89">
        <v>3352800000</v>
      </c>
      <c r="C255" s="89">
        <v>-8.2870664999999999</v>
      </c>
      <c r="N255" s="89">
        <v>3352800000</v>
      </c>
      <c r="O255" s="89">
        <v>-7.8009614999999997</v>
      </c>
    </row>
    <row r="256" spans="2:15" x14ac:dyDescent="0.25">
      <c r="B256" s="89">
        <v>3431845000</v>
      </c>
      <c r="C256" s="89">
        <v>-8.1969747999999996</v>
      </c>
      <c r="N256" s="89">
        <v>3431845000</v>
      </c>
      <c r="O256" s="89">
        <v>-7.8471226999999999</v>
      </c>
    </row>
    <row r="257" spans="2:15" x14ac:dyDescent="0.25">
      <c r="B257" s="89">
        <v>3510890000</v>
      </c>
      <c r="C257" s="89">
        <v>-8.1779518000000007</v>
      </c>
      <c r="N257" s="89">
        <v>3510890000</v>
      </c>
      <c r="O257" s="89">
        <v>-7.9268928000000001</v>
      </c>
    </row>
    <row r="258" spans="2:15" x14ac:dyDescent="0.25">
      <c r="B258" s="89">
        <v>3589935000</v>
      </c>
      <c r="C258" s="89">
        <v>-8.2645216000000001</v>
      </c>
      <c r="N258" s="89">
        <v>3589935000</v>
      </c>
      <c r="O258" s="89">
        <v>-8.0763893000000007</v>
      </c>
    </row>
    <row r="259" spans="2:15" x14ac:dyDescent="0.25">
      <c r="B259" s="89">
        <v>3668980000</v>
      </c>
      <c r="C259" s="89">
        <v>-8.2064427999999996</v>
      </c>
      <c r="N259" s="89">
        <v>3668980000</v>
      </c>
      <c r="O259" s="89">
        <v>-8.1423062999999996</v>
      </c>
    </row>
    <row r="260" spans="2:15" x14ac:dyDescent="0.25">
      <c r="B260" s="89">
        <v>3748025000</v>
      </c>
      <c r="C260" s="89">
        <v>-8.1153069000000002</v>
      </c>
      <c r="N260" s="89">
        <v>3748025000</v>
      </c>
      <c r="O260" s="89">
        <v>-8.1724110000000003</v>
      </c>
    </row>
    <row r="261" spans="2:15" x14ac:dyDescent="0.25">
      <c r="B261" s="89">
        <v>3827070000</v>
      </c>
      <c r="C261" s="89">
        <v>-7.9976482000000004</v>
      </c>
      <c r="N261" s="89">
        <v>3827070000</v>
      </c>
      <c r="O261" s="89">
        <v>-8.2407912999999997</v>
      </c>
    </row>
    <row r="262" spans="2:15" x14ac:dyDescent="0.25">
      <c r="B262" s="89">
        <v>3906115000</v>
      </c>
      <c r="C262" s="89">
        <v>-7.8779396999999998</v>
      </c>
      <c r="N262" s="89">
        <v>3906115000</v>
      </c>
      <c r="O262" s="89">
        <v>-8.2522230000000008</v>
      </c>
    </row>
    <row r="263" spans="2:15" x14ac:dyDescent="0.25">
      <c r="B263" s="89">
        <v>3985160000</v>
      </c>
      <c r="C263" s="89">
        <v>-7.8066664000000001</v>
      </c>
      <c r="N263" s="89">
        <v>3985160000</v>
      </c>
      <c r="O263" s="89">
        <v>-8.2409266999999993</v>
      </c>
    </row>
    <row r="264" spans="2:15" x14ac:dyDescent="0.25">
      <c r="B264" s="89">
        <v>4064205000</v>
      </c>
      <c r="C264" s="89">
        <v>-7.5867620000000002</v>
      </c>
      <c r="N264" s="89">
        <v>4064205000</v>
      </c>
      <c r="O264" s="89">
        <v>-8.2181405999999999</v>
      </c>
    </row>
    <row r="265" spans="2:15" x14ac:dyDescent="0.25">
      <c r="B265" s="89">
        <v>4143250000</v>
      </c>
      <c r="C265" s="89">
        <v>-7.5653800999999996</v>
      </c>
      <c r="N265" s="89">
        <v>4143250000</v>
      </c>
      <c r="O265" s="89">
        <v>-8.2083940999999996</v>
      </c>
    </row>
    <row r="266" spans="2:15" x14ac:dyDescent="0.25">
      <c r="B266" s="89">
        <v>4222295000</v>
      </c>
      <c r="C266" s="89">
        <v>-7.5813006999999999</v>
      </c>
      <c r="N266" s="89">
        <v>4222295000</v>
      </c>
      <c r="O266" s="89">
        <v>-8.2526244999999996</v>
      </c>
    </row>
    <row r="267" spans="2:15" x14ac:dyDescent="0.25">
      <c r="B267" s="89">
        <v>4301340000</v>
      </c>
      <c r="C267" s="89">
        <v>-7.6543416999999998</v>
      </c>
      <c r="N267" s="89">
        <v>4301340000</v>
      </c>
      <c r="O267" s="89">
        <v>-8.3026304</v>
      </c>
    </row>
    <row r="268" spans="2:15" x14ac:dyDescent="0.25">
      <c r="B268" s="89">
        <v>4380385000</v>
      </c>
      <c r="C268" s="89">
        <v>-7.6764115999999998</v>
      </c>
      <c r="N268" s="89">
        <v>4380385000</v>
      </c>
      <c r="O268" s="89">
        <v>-8.3220749000000005</v>
      </c>
    </row>
    <row r="269" spans="2:15" x14ac:dyDescent="0.25">
      <c r="B269" s="89">
        <v>4459430000</v>
      </c>
      <c r="C269" s="89">
        <v>-7.6673627</v>
      </c>
      <c r="N269" s="89">
        <v>4459430000</v>
      </c>
      <c r="O269" s="89">
        <v>-8.3710927999999996</v>
      </c>
    </row>
    <row r="270" spans="2:15" x14ac:dyDescent="0.25">
      <c r="B270" s="89">
        <v>4538475000</v>
      </c>
      <c r="C270" s="89">
        <v>-7.6838479</v>
      </c>
      <c r="N270" s="89">
        <v>4538475000</v>
      </c>
      <c r="O270" s="89">
        <v>-8.4194489000000008</v>
      </c>
    </row>
    <row r="271" spans="2:15" x14ac:dyDescent="0.25">
      <c r="B271" s="89">
        <v>4617520000</v>
      </c>
      <c r="C271" s="89">
        <v>-7.5824628000000001</v>
      </c>
      <c r="N271" s="89">
        <v>4617520000</v>
      </c>
      <c r="O271" s="89">
        <v>-8.4302606999999998</v>
      </c>
    </row>
    <row r="272" spans="2:15" x14ac:dyDescent="0.25">
      <c r="B272" s="89">
        <v>4696565000</v>
      </c>
      <c r="C272" s="89">
        <v>-7.6221886000000003</v>
      </c>
      <c r="N272" s="89">
        <v>4696565000</v>
      </c>
      <c r="O272" s="89">
        <v>-8.5158547999999996</v>
      </c>
    </row>
    <row r="273" spans="2:15" x14ac:dyDescent="0.25">
      <c r="B273" s="89">
        <v>4775610000</v>
      </c>
      <c r="C273" s="89">
        <v>-7.5722218000000003</v>
      </c>
      <c r="N273" s="89">
        <v>4775610000</v>
      </c>
      <c r="O273" s="89">
        <v>-8.6561707999999999</v>
      </c>
    </row>
    <row r="274" spans="2:15" x14ac:dyDescent="0.25">
      <c r="B274" s="89">
        <v>4854655000</v>
      </c>
      <c r="C274" s="89">
        <v>-7.5706053000000004</v>
      </c>
      <c r="N274" s="89">
        <v>4854655000</v>
      </c>
      <c r="O274" s="89">
        <v>-8.7611445999999997</v>
      </c>
    </row>
    <row r="275" spans="2:15" x14ac:dyDescent="0.25">
      <c r="B275" s="89">
        <v>4933700000</v>
      </c>
      <c r="C275" s="89">
        <v>-7.6019521000000001</v>
      </c>
      <c r="N275" s="89">
        <v>4933700000</v>
      </c>
      <c r="O275" s="89">
        <v>-8.9199076000000002</v>
      </c>
    </row>
    <row r="276" spans="2:15" x14ac:dyDescent="0.25">
      <c r="B276" s="89">
        <v>5012745000</v>
      </c>
      <c r="C276" s="89">
        <v>-7.6801934000000003</v>
      </c>
      <c r="N276" s="89">
        <v>5012745000</v>
      </c>
      <c r="O276" s="89">
        <v>-9.0915432000000003</v>
      </c>
    </row>
    <row r="277" spans="2:15" x14ac:dyDescent="0.25">
      <c r="B277" s="89">
        <v>5091790000</v>
      </c>
      <c r="C277" s="89">
        <v>-7.6956701000000001</v>
      </c>
      <c r="N277" s="89">
        <v>5091790000</v>
      </c>
      <c r="O277" s="89">
        <v>-9.1353188000000003</v>
      </c>
    </row>
    <row r="278" spans="2:15" x14ac:dyDescent="0.25">
      <c r="B278" s="89">
        <v>5170835000</v>
      </c>
      <c r="C278" s="89">
        <v>-7.6925739999999996</v>
      </c>
      <c r="N278" s="89">
        <v>5170835000</v>
      </c>
      <c r="O278" s="89">
        <v>-9.0142994000000005</v>
      </c>
    </row>
    <row r="279" spans="2:15" x14ac:dyDescent="0.25">
      <c r="B279" s="89">
        <v>5249880000</v>
      </c>
      <c r="C279" s="89">
        <v>-7.8170394999999999</v>
      </c>
      <c r="N279" s="89">
        <v>5249880000</v>
      </c>
      <c r="O279" s="89">
        <v>-9.0144929999999999</v>
      </c>
    </row>
    <row r="280" spans="2:15" x14ac:dyDescent="0.25">
      <c r="B280" s="89">
        <v>5328925000</v>
      </c>
      <c r="C280" s="89">
        <v>-7.8377767</v>
      </c>
      <c r="N280" s="89">
        <v>5328925000</v>
      </c>
      <c r="O280" s="89">
        <v>-8.9495926000000008</v>
      </c>
    </row>
    <row r="281" spans="2:15" x14ac:dyDescent="0.25">
      <c r="B281" s="89">
        <v>5407970000</v>
      </c>
      <c r="C281" s="89">
        <v>-7.8806776999999997</v>
      </c>
      <c r="N281" s="89">
        <v>5407970000</v>
      </c>
      <c r="O281" s="89">
        <v>-8.9855747000000008</v>
      </c>
    </row>
    <row r="282" spans="2:15" x14ac:dyDescent="0.25">
      <c r="B282" s="89">
        <v>5487015000</v>
      </c>
      <c r="C282" s="89">
        <v>-7.9903988999999997</v>
      </c>
      <c r="N282" s="89">
        <v>5487015000</v>
      </c>
      <c r="O282" s="89">
        <v>-9.0996264999999994</v>
      </c>
    </row>
    <row r="283" spans="2:15" x14ac:dyDescent="0.25">
      <c r="B283" s="89">
        <v>5566060000</v>
      </c>
      <c r="C283" s="89">
        <v>-8.1064348000000006</v>
      </c>
      <c r="N283" s="89">
        <v>5566060000</v>
      </c>
      <c r="O283" s="89">
        <v>-9.1680965000000008</v>
      </c>
    </row>
    <row r="284" spans="2:15" x14ac:dyDescent="0.25">
      <c r="B284" s="89">
        <v>5645105000</v>
      </c>
      <c r="C284" s="89">
        <v>-8.2609586999999998</v>
      </c>
      <c r="N284" s="89">
        <v>5645105000</v>
      </c>
      <c r="O284" s="89">
        <v>-9.2492198999999999</v>
      </c>
    </row>
    <row r="285" spans="2:15" x14ac:dyDescent="0.25">
      <c r="B285" s="89">
        <v>5724150000</v>
      </c>
      <c r="C285" s="89">
        <v>-8.3596439</v>
      </c>
      <c r="N285" s="89">
        <v>5724150000</v>
      </c>
      <c r="O285" s="89">
        <v>-9.2835836</v>
      </c>
    </row>
    <row r="286" spans="2:15" x14ac:dyDescent="0.25">
      <c r="B286" s="89">
        <v>5803195000</v>
      </c>
      <c r="C286" s="89">
        <v>-8.3772897999999998</v>
      </c>
      <c r="N286" s="89">
        <v>5803195000</v>
      </c>
      <c r="O286" s="89">
        <v>-9.3801117000000005</v>
      </c>
    </row>
    <row r="287" spans="2:15" x14ac:dyDescent="0.25">
      <c r="B287" s="89">
        <v>5882240000</v>
      </c>
      <c r="C287" s="89">
        <v>-8.4173231000000008</v>
      </c>
      <c r="N287" s="89">
        <v>5882240000</v>
      </c>
      <c r="O287" s="89">
        <v>-9.4267711999999992</v>
      </c>
    </row>
    <row r="288" spans="2:15" x14ac:dyDescent="0.25">
      <c r="B288" s="89">
        <v>5961285000</v>
      </c>
      <c r="C288" s="89">
        <v>-8.4441518999999996</v>
      </c>
      <c r="N288" s="89">
        <v>5961285000</v>
      </c>
      <c r="O288" s="89">
        <v>-9.4795712999999999</v>
      </c>
    </row>
    <row r="289" spans="2:15" x14ac:dyDescent="0.25">
      <c r="B289" s="89">
        <v>6040330000</v>
      </c>
      <c r="C289" s="89">
        <v>-8.4333925000000001</v>
      </c>
      <c r="N289" s="89">
        <v>6040330000</v>
      </c>
      <c r="O289" s="89">
        <v>-9.5266695000000006</v>
      </c>
    </row>
    <row r="290" spans="2:15" x14ac:dyDescent="0.25">
      <c r="B290" s="89">
        <v>6119375000</v>
      </c>
      <c r="C290" s="89">
        <v>-8.6091852000000006</v>
      </c>
      <c r="N290" s="89">
        <v>6119375000</v>
      </c>
      <c r="O290" s="89">
        <v>-9.5965729</v>
      </c>
    </row>
    <row r="291" spans="2:15" x14ac:dyDescent="0.25">
      <c r="B291" s="89">
        <v>6198420000</v>
      </c>
      <c r="C291" s="89">
        <v>-8.7226963000000008</v>
      </c>
      <c r="N291" s="89">
        <v>6198420000</v>
      </c>
      <c r="O291" s="89">
        <v>-9.7075472000000005</v>
      </c>
    </row>
    <row r="292" spans="2:15" x14ac:dyDescent="0.25">
      <c r="B292" s="89">
        <v>6277465000</v>
      </c>
      <c r="C292" s="89">
        <v>-8.6921587000000002</v>
      </c>
      <c r="N292" s="89">
        <v>6277465000</v>
      </c>
      <c r="O292" s="89">
        <v>-9.7680035000000007</v>
      </c>
    </row>
    <row r="293" spans="2:15" x14ac:dyDescent="0.25">
      <c r="B293" s="89">
        <v>6356510000</v>
      </c>
      <c r="C293" s="89">
        <v>-8.6988049000000007</v>
      </c>
      <c r="N293" s="89">
        <v>6356510000</v>
      </c>
      <c r="O293" s="89">
        <v>-9.8771372</v>
      </c>
    </row>
    <row r="294" spans="2:15" x14ac:dyDescent="0.25">
      <c r="B294" s="89">
        <v>6435555000</v>
      </c>
      <c r="C294" s="89">
        <v>-8.7131901000000003</v>
      </c>
      <c r="N294" s="89">
        <v>6435555000</v>
      </c>
      <c r="O294" s="89">
        <v>-9.9568338000000001</v>
      </c>
    </row>
    <row r="295" spans="2:15" x14ac:dyDescent="0.25">
      <c r="B295" s="89">
        <v>6514600000</v>
      </c>
      <c r="C295" s="89">
        <v>-8.7948771000000008</v>
      </c>
      <c r="N295" s="89">
        <v>6514600000</v>
      </c>
      <c r="O295" s="89">
        <v>-9.9307060000000007</v>
      </c>
    </row>
    <row r="296" spans="2:15" x14ac:dyDescent="0.25">
      <c r="B296" s="89">
        <v>6593645000</v>
      </c>
      <c r="C296" s="89">
        <v>-8.7656554999999994</v>
      </c>
      <c r="N296" s="89">
        <v>6593645000</v>
      </c>
      <c r="O296" s="89">
        <v>-9.9459</v>
      </c>
    </row>
    <row r="297" spans="2:15" x14ac:dyDescent="0.25">
      <c r="B297" s="89">
        <v>6672690000</v>
      </c>
      <c r="C297" s="89">
        <v>-8.7897719999999993</v>
      </c>
      <c r="N297" s="89">
        <v>6672690000</v>
      </c>
      <c r="O297" s="89">
        <v>-9.9576148999999994</v>
      </c>
    </row>
    <row r="298" spans="2:15" x14ac:dyDescent="0.25">
      <c r="B298" s="89">
        <v>6751735000</v>
      </c>
      <c r="C298" s="89">
        <v>-8.7261009000000005</v>
      </c>
      <c r="N298" s="89">
        <v>6751735000</v>
      </c>
      <c r="O298" s="89">
        <v>-9.9417305000000002</v>
      </c>
    </row>
    <row r="299" spans="2:15" x14ac:dyDescent="0.25">
      <c r="B299" s="89">
        <v>6830780000</v>
      </c>
      <c r="C299" s="89">
        <v>-8.5804042999999997</v>
      </c>
      <c r="N299" s="89">
        <v>6830780000</v>
      </c>
      <c r="O299" s="89">
        <v>-10.017049999999999</v>
      </c>
    </row>
    <row r="300" spans="2:15" x14ac:dyDescent="0.25">
      <c r="B300" s="89">
        <v>6909825000</v>
      </c>
      <c r="C300" s="89">
        <v>-8.8337830999999998</v>
      </c>
      <c r="N300" s="89">
        <v>6909825000</v>
      </c>
      <c r="O300" s="89">
        <v>-10.06352</v>
      </c>
    </row>
    <row r="301" spans="2:15" x14ac:dyDescent="0.25">
      <c r="B301" s="89">
        <v>6988870000</v>
      </c>
      <c r="C301" s="89">
        <v>-8.7768449999999998</v>
      </c>
      <c r="N301" s="89">
        <v>6988870000</v>
      </c>
      <c r="O301" s="89">
        <v>-9.9604196999999992</v>
      </c>
    </row>
    <row r="302" spans="2:15" x14ac:dyDescent="0.25">
      <c r="B302" s="89">
        <v>7067915000</v>
      </c>
      <c r="C302" s="89">
        <v>-8.6450089999999999</v>
      </c>
      <c r="N302" s="89">
        <v>7067915000</v>
      </c>
      <c r="O302" s="89">
        <v>-10.047124</v>
      </c>
    </row>
    <row r="303" spans="2:15" x14ac:dyDescent="0.25">
      <c r="B303" s="89">
        <v>7146960000</v>
      </c>
      <c r="C303" s="89">
        <v>-8.7393979999999996</v>
      </c>
      <c r="N303" s="89">
        <v>7146960000</v>
      </c>
      <c r="O303" s="89">
        <v>-10.139307000000001</v>
      </c>
    </row>
    <row r="304" spans="2:15" x14ac:dyDescent="0.25">
      <c r="B304" s="89">
        <v>7226005000</v>
      </c>
      <c r="C304" s="89">
        <v>-8.7349081000000002</v>
      </c>
      <c r="N304" s="89">
        <v>7226005000</v>
      </c>
      <c r="O304" s="89">
        <v>-10.109431000000001</v>
      </c>
    </row>
    <row r="305" spans="2:15" x14ac:dyDescent="0.25">
      <c r="B305" s="89">
        <v>7305050000</v>
      </c>
      <c r="C305" s="89">
        <v>-8.7305393000000002</v>
      </c>
      <c r="N305" s="89">
        <v>7305050000</v>
      </c>
      <c r="O305" s="89">
        <v>-10.102618</v>
      </c>
    </row>
    <row r="306" spans="2:15" x14ac:dyDescent="0.25">
      <c r="B306" s="89">
        <v>7384095000</v>
      </c>
      <c r="C306" s="89">
        <v>-8.7376269999999998</v>
      </c>
      <c r="N306" s="89">
        <v>7384095000</v>
      </c>
      <c r="O306" s="89">
        <v>-10.114990000000001</v>
      </c>
    </row>
    <row r="307" spans="2:15" x14ac:dyDescent="0.25">
      <c r="B307" s="89">
        <v>7463140000</v>
      </c>
      <c r="C307" s="89">
        <v>-8.7329358999999993</v>
      </c>
      <c r="N307" s="89">
        <v>7463140000</v>
      </c>
      <c r="O307" s="89">
        <v>-10.061871999999999</v>
      </c>
    </row>
    <row r="308" spans="2:15" x14ac:dyDescent="0.25">
      <c r="B308" s="89">
        <v>7542185000</v>
      </c>
      <c r="C308" s="89">
        <v>-8.6779536999999998</v>
      </c>
      <c r="N308" s="89">
        <v>7542185000</v>
      </c>
      <c r="O308" s="89">
        <v>-10.082096999999999</v>
      </c>
    </row>
    <row r="309" spans="2:15" x14ac:dyDescent="0.25">
      <c r="B309" s="89">
        <v>7621230000</v>
      </c>
      <c r="C309" s="89">
        <v>-8.7148991000000002</v>
      </c>
      <c r="N309" s="89">
        <v>7621230000</v>
      </c>
      <c r="O309" s="89">
        <v>-10.100792</v>
      </c>
    </row>
    <row r="310" spans="2:15" x14ac:dyDescent="0.25">
      <c r="B310" s="89">
        <v>7700275000</v>
      </c>
      <c r="C310" s="89">
        <v>-8.7542676999999998</v>
      </c>
      <c r="N310" s="89">
        <v>7700275000</v>
      </c>
      <c r="O310" s="89">
        <v>-9.9726762999999998</v>
      </c>
    </row>
    <row r="311" spans="2:15" x14ac:dyDescent="0.25">
      <c r="B311" s="89">
        <v>7779320000</v>
      </c>
      <c r="C311" s="89">
        <v>-8.5883856000000005</v>
      </c>
      <c r="N311" s="89">
        <v>7779320000</v>
      </c>
      <c r="O311" s="89">
        <v>-9.9841423000000002</v>
      </c>
    </row>
    <row r="312" spans="2:15" x14ac:dyDescent="0.25">
      <c r="B312" s="89">
        <v>7858365000</v>
      </c>
      <c r="C312" s="89">
        <v>-8.569191</v>
      </c>
      <c r="N312" s="89">
        <v>7858365000</v>
      </c>
      <c r="O312" s="89">
        <v>-10.021255999999999</v>
      </c>
    </row>
    <row r="313" spans="2:15" x14ac:dyDescent="0.25">
      <c r="B313" s="89">
        <v>7937410000</v>
      </c>
      <c r="C313" s="89">
        <v>-8.7182779000000004</v>
      </c>
      <c r="N313" s="89">
        <v>7937410000</v>
      </c>
      <c r="O313" s="89">
        <v>-10.067659000000001</v>
      </c>
    </row>
    <row r="314" spans="2:15" x14ac:dyDescent="0.25">
      <c r="B314" s="89">
        <v>8016455000</v>
      </c>
      <c r="C314" s="89">
        <v>-8.7433461999999995</v>
      </c>
      <c r="N314" s="89">
        <v>8016455000</v>
      </c>
      <c r="O314" s="89">
        <v>-10.029529999999999</v>
      </c>
    </row>
    <row r="315" spans="2:15" x14ac:dyDescent="0.25">
      <c r="B315" s="89">
        <v>8095500000</v>
      </c>
      <c r="C315" s="89">
        <v>-8.6144113999999998</v>
      </c>
      <c r="N315" s="89">
        <v>8095500000</v>
      </c>
      <c r="O315" s="89">
        <v>-9.9555243999999998</v>
      </c>
    </row>
    <row r="316" spans="2:15" x14ac:dyDescent="0.25">
      <c r="B316" s="89">
        <v>8174545000</v>
      </c>
      <c r="C316" s="89">
        <v>-8.6503724999999996</v>
      </c>
      <c r="N316" s="89">
        <v>8174545000</v>
      </c>
      <c r="O316" s="89">
        <v>-10.056592</v>
      </c>
    </row>
    <row r="317" spans="2:15" x14ac:dyDescent="0.25">
      <c r="B317" s="89">
        <v>8253590000</v>
      </c>
      <c r="C317" s="89">
        <v>-8.7942648000000005</v>
      </c>
      <c r="N317" s="89">
        <v>8253590000</v>
      </c>
      <c r="O317" s="89">
        <v>-10.159231</v>
      </c>
    </row>
    <row r="318" spans="2:15" x14ac:dyDescent="0.25">
      <c r="B318" s="89">
        <v>8332635000</v>
      </c>
      <c r="C318" s="89">
        <v>-8.7964087000000006</v>
      </c>
      <c r="N318" s="89">
        <v>8332635000</v>
      </c>
      <c r="O318" s="89">
        <v>-10.319318000000001</v>
      </c>
    </row>
    <row r="319" spans="2:15" x14ac:dyDescent="0.25">
      <c r="B319" s="89">
        <v>8411680000</v>
      </c>
      <c r="C319" s="89">
        <v>-9.1823130000000006</v>
      </c>
      <c r="N319" s="89">
        <v>8411680000</v>
      </c>
      <c r="O319" s="89">
        <v>-10.507448999999999</v>
      </c>
    </row>
    <row r="320" spans="2:15" x14ac:dyDescent="0.25">
      <c r="B320" s="89">
        <v>8490725000</v>
      </c>
      <c r="C320" s="89">
        <v>-9.2539309999999997</v>
      </c>
      <c r="N320" s="89">
        <v>8490725000</v>
      </c>
      <c r="O320" s="89">
        <v>-10.644655</v>
      </c>
    </row>
    <row r="321" spans="2:15" x14ac:dyDescent="0.25">
      <c r="B321" s="89">
        <v>8569770000</v>
      </c>
      <c r="C321" s="89">
        <v>-9.2123194000000002</v>
      </c>
      <c r="N321" s="89">
        <v>8569770000</v>
      </c>
      <c r="O321" s="89">
        <v>-10.629253</v>
      </c>
    </row>
    <row r="322" spans="2:15" x14ac:dyDescent="0.25">
      <c r="B322" s="89">
        <v>8648815000</v>
      </c>
      <c r="C322" s="89">
        <v>-9.5651045000000003</v>
      </c>
      <c r="N322" s="89">
        <v>8648815000</v>
      </c>
      <c r="O322" s="89">
        <v>-10.96589</v>
      </c>
    </row>
    <row r="323" spans="2:15" x14ac:dyDescent="0.25">
      <c r="B323" s="89">
        <v>8727860000</v>
      </c>
      <c r="C323" s="89">
        <v>-9.6905602999999996</v>
      </c>
      <c r="N323" s="89">
        <v>8727860000</v>
      </c>
      <c r="O323" s="89">
        <v>-10.855587999999999</v>
      </c>
    </row>
    <row r="324" spans="2:15" x14ac:dyDescent="0.25">
      <c r="B324" s="89">
        <v>8806905000</v>
      </c>
      <c r="C324" s="89">
        <v>-9.6144885999999996</v>
      </c>
      <c r="N324" s="89">
        <v>8806905000</v>
      </c>
      <c r="O324" s="89">
        <v>-10.930915000000001</v>
      </c>
    </row>
    <row r="325" spans="2:15" x14ac:dyDescent="0.25">
      <c r="B325" s="89">
        <v>8885950000</v>
      </c>
      <c r="C325" s="89">
        <v>-9.7326536000000008</v>
      </c>
      <c r="N325" s="89">
        <v>8885950000</v>
      </c>
      <c r="O325" s="89">
        <v>-10.943612999999999</v>
      </c>
    </row>
    <row r="326" spans="2:15" x14ac:dyDescent="0.25">
      <c r="B326" s="89">
        <v>8964995000</v>
      </c>
      <c r="C326" s="89">
        <v>-9.8597011999999999</v>
      </c>
      <c r="N326" s="89">
        <v>8964995000</v>
      </c>
      <c r="O326" s="89">
        <v>-10.940618000000001</v>
      </c>
    </row>
    <row r="327" spans="2:15" x14ac:dyDescent="0.25">
      <c r="B327" s="89">
        <v>9044040000</v>
      </c>
      <c r="C327" s="89">
        <v>-9.6693000999999992</v>
      </c>
      <c r="N327" s="89">
        <v>9044040000</v>
      </c>
      <c r="O327" s="89">
        <v>-10.991735</v>
      </c>
    </row>
    <row r="328" spans="2:15" x14ac:dyDescent="0.25">
      <c r="B328" s="89">
        <v>9123085000</v>
      </c>
      <c r="C328" s="89">
        <v>-9.6056422999999995</v>
      </c>
      <c r="N328" s="89">
        <v>9123085000</v>
      </c>
      <c r="O328" s="89">
        <v>-10.947657</v>
      </c>
    </row>
    <row r="329" spans="2:15" x14ac:dyDescent="0.25">
      <c r="B329" s="89">
        <v>9202130000</v>
      </c>
      <c r="C329" s="89">
        <v>-9.8310499</v>
      </c>
      <c r="N329" s="89">
        <v>9202130000</v>
      </c>
      <c r="O329" s="89">
        <v>-11.16132</v>
      </c>
    </row>
    <row r="330" spans="2:15" x14ac:dyDescent="0.25">
      <c r="B330" s="89">
        <v>9281175000</v>
      </c>
      <c r="C330" s="89">
        <v>-9.8470840000000006</v>
      </c>
      <c r="N330" s="89">
        <v>9281175000</v>
      </c>
      <c r="O330" s="89">
        <v>-11.197592999999999</v>
      </c>
    </row>
    <row r="331" spans="2:15" x14ac:dyDescent="0.25">
      <c r="B331" s="89">
        <v>9360220000</v>
      </c>
      <c r="C331" s="89">
        <v>-9.7005567999999993</v>
      </c>
      <c r="N331" s="89">
        <v>9360220000</v>
      </c>
      <c r="O331" s="89">
        <v>-11.118541</v>
      </c>
    </row>
    <row r="332" spans="2:15" x14ac:dyDescent="0.25">
      <c r="B332" s="89">
        <v>9439265000</v>
      </c>
      <c r="C332" s="89">
        <v>-9.8059119999999993</v>
      </c>
      <c r="N332" s="89">
        <v>9439265000</v>
      </c>
      <c r="O332" s="89">
        <v>-11.161251</v>
      </c>
    </row>
    <row r="333" spans="2:15" x14ac:dyDescent="0.25">
      <c r="B333" s="89">
        <v>9518310000</v>
      </c>
      <c r="C333" s="89">
        <v>-9.8037519</v>
      </c>
      <c r="N333" s="89">
        <v>9518310000</v>
      </c>
      <c r="O333" s="89">
        <v>-11.168324</v>
      </c>
    </row>
    <row r="334" spans="2:15" x14ac:dyDescent="0.25">
      <c r="B334" s="89">
        <v>9597355000</v>
      </c>
      <c r="C334" s="89">
        <v>-9.6777791999999998</v>
      </c>
      <c r="N334" s="89">
        <v>9597355000</v>
      </c>
      <c r="O334" s="89">
        <v>-11.056625</v>
      </c>
    </row>
    <row r="335" spans="2:15" x14ac:dyDescent="0.25">
      <c r="B335" s="89">
        <v>9676400000</v>
      </c>
      <c r="C335" s="89">
        <v>-9.7939863000000003</v>
      </c>
      <c r="N335" s="89">
        <v>9676400000</v>
      </c>
      <c r="O335" s="89">
        <v>-11.153810999999999</v>
      </c>
    </row>
    <row r="336" spans="2:15" x14ac:dyDescent="0.25">
      <c r="B336" s="89">
        <v>9755445000</v>
      </c>
      <c r="C336" s="89">
        <v>-9.8443822999999995</v>
      </c>
      <c r="N336" s="89">
        <v>9755445000</v>
      </c>
      <c r="O336" s="89">
        <v>-11.022695000000001</v>
      </c>
    </row>
    <row r="337" spans="2:15" x14ac:dyDescent="0.25">
      <c r="B337" s="89">
        <v>9834490000</v>
      </c>
      <c r="C337" s="89">
        <v>-9.6224804000000006</v>
      </c>
      <c r="N337" s="89">
        <v>9834490000</v>
      </c>
      <c r="O337" s="89">
        <v>-10.98049</v>
      </c>
    </row>
    <row r="338" spans="2:15" x14ac:dyDescent="0.25">
      <c r="B338" s="89">
        <v>9913535000</v>
      </c>
      <c r="C338" s="89">
        <v>-9.6790246999999994</v>
      </c>
      <c r="N338" s="89">
        <v>9913535000</v>
      </c>
      <c r="O338" s="89">
        <v>-10.995984</v>
      </c>
    </row>
    <row r="339" spans="2:15" x14ac:dyDescent="0.25">
      <c r="B339" s="89">
        <v>9992580000</v>
      </c>
      <c r="C339" s="89">
        <v>-9.6853552000000001</v>
      </c>
      <c r="N339" s="89">
        <v>9992580000</v>
      </c>
      <c r="O339" s="89">
        <v>-10.846869</v>
      </c>
    </row>
    <row r="340" spans="2:15" x14ac:dyDescent="0.25">
      <c r="B340" s="89">
        <v>10071625000</v>
      </c>
      <c r="C340" s="89">
        <v>-9.4488009999999996</v>
      </c>
      <c r="N340" s="89">
        <v>10071625000</v>
      </c>
      <c r="O340" s="89">
        <v>-10.814746</v>
      </c>
    </row>
    <row r="341" spans="2:15" x14ac:dyDescent="0.25">
      <c r="B341" s="89">
        <v>10150670000</v>
      </c>
      <c r="C341" s="89">
        <v>-9.4274597</v>
      </c>
      <c r="N341" s="89">
        <v>10150670000</v>
      </c>
      <c r="O341" s="89">
        <v>-10.68887</v>
      </c>
    </row>
    <row r="342" spans="2:15" x14ac:dyDescent="0.25">
      <c r="B342" s="89">
        <v>10229715000</v>
      </c>
      <c r="C342" s="89">
        <v>-9.6582298000000009</v>
      </c>
      <c r="N342" s="89">
        <v>10229715000</v>
      </c>
      <c r="O342" s="89">
        <v>-10.636407</v>
      </c>
    </row>
    <row r="343" spans="2:15" x14ac:dyDescent="0.25">
      <c r="B343" s="89">
        <v>10308760000</v>
      </c>
      <c r="C343" s="89">
        <v>-9.5030975000000009</v>
      </c>
      <c r="N343" s="89">
        <v>10308760000</v>
      </c>
      <c r="O343" s="89">
        <v>-10.525582999999999</v>
      </c>
    </row>
    <row r="344" spans="2:15" x14ac:dyDescent="0.25">
      <c r="B344" s="89">
        <v>10387805000</v>
      </c>
      <c r="C344" s="89">
        <v>-9.4055347000000005</v>
      </c>
      <c r="N344" s="89">
        <v>10387805000</v>
      </c>
      <c r="O344" s="89">
        <v>-10.381852</v>
      </c>
    </row>
    <row r="345" spans="2:15" x14ac:dyDescent="0.25">
      <c r="B345" s="89">
        <v>10466850000</v>
      </c>
      <c r="C345" s="89">
        <v>-9.6581496999999992</v>
      </c>
      <c r="N345" s="89">
        <v>10466850000</v>
      </c>
      <c r="O345" s="89">
        <v>-10.361746</v>
      </c>
    </row>
    <row r="346" spans="2:15" x14ac:dyDescent="0.25">
      <c r="B346" s="89">
        <v>10545895000</v>
      </c>
      <c r="C346" s="89">
        <v>-9.7531604999999999</v>
      </c>
      <c r="N346" s="89">
        <v>10545895000</v>
      </c>
      <c r="O346" s="89">
        <v>-10.418354000000001</v>
      </c>
    </row>
    <row r="347" spans="2:15" x14ac:dyDescent="0.25">
      <c r="B347" s="89">
        <v>10624940000</v>
      </c>
      <c r="C347" s="89">
        <v>-9.6241999000000007</v>
      </c>
      <c r="N347" s="89">
        <v>10624940000</v>
      </c>
      <c r="O347" s="89">
        <v>-10.361378999999999</v>
      </c>
    </row>
    <row r="348" spans="2:15" x14ac:dyDescent="0.25">
      <c r="B348" s="89">
        <v>10703985000</v>
      </c>
      <c r="C348" s="89">
        <v>-9.7584762999999999</v>
      </c>
      <c r="N348" s="89">
        <v>10703985000</v>
      </c>
      <c r="O348" s="89">
        <v>-10.45289</v>
      </c>
    </row>
    <row r="349" spans="2:15" x14ac:dyDescent="0.25">
      <c r="B349" s="89">
        <v>10783030000</v>
      </c>
      <c r="C349" s="89">
        <v>-9.8071517999999998</v>
      </c>
      <c r="N349" s="89">
        <v>10783030000</v>
      </c>
      <c r="O349" s="89">
        <v>-10.511865999999999</v>
      </c>
    </row>
    <row r="350" spans="2:15" x14ac:dyDescent="0.25">
      <c r="B350" s="89">
        <v>10862075000</v>
      </c>
      <c r="C350" s="89">
        <v>-9.7311210999999993</v>
      </c>
      <c r="N350" s="89">
        <v>10862075000</v>
      </c>
      <c r="O350" s="89">
        <v>-10.493274</v>
      </c>
    </row>
    <row r="351" spans="2:15" x14ac:dyDescent="0.25">
      <c r="B351" s="89">
        <v>10941120000</v>
      </c>
      <c r="C351" s="89">
        <v>-9.7882280000000002</v>
      </c>
      <c r="N351" s="89">
        <v>10941120000</v>
      </c>
      <c r="O351" s="89">
        <v>-10.559939</v>
      </c>
    </row>
    <row r="352" spans="2:15" x14ac:dyDescent="0.25">
      <c r="B352" s="89">
        <v>11020165000</v>
      </c>
      <c r="C352" s="89">
        <v>-9.771884</v>
      </c>
      <c r="N352" s="89">
        <v>11020165000</v>
      </c>
      <c r="O352" s="89">
        <v>-10.541531000000001</v>
      </c>
    </row>
    <row r="353" spans="2:15" x14ac:dyDescent="0.25">
      <c r="B353" s="89">
        <v>11099210000</v>
      </c>
      <c r="C353" s="89">
        <v>-9.7302035999999994</v>
      </c>
      <c r="N353" s="89">
        <v>11099210000</v>
      </c>
      <c r="O353" s="89">
        <v>-10.541732</v>
      </c>
    </row>
    <row r="354" spans="2:15" x14ac:dyDescent="0.25">
      <c r="B354" s="89">
        <v>11178255000</v>
      </c>
      <c r="C354" s="89">
        <v>-9.7614040000000006</v>
      </c>
      <c r="N354" s="89">
        <v>11178255000</v>
      </c>
      <c r="O354" s="89">
        <v>-10.521671</v>
      </c>
    </row>
    <row r="355" spans="2:15" x14ac:dyDescent="0.25">
      <c r="B355" s="89">
        <v>11257300000</v>
      </c>
      <c r="C355" s="89">
        <v>-9.8037118999999997</v>
      </c>
      <c r="N355" s="89">
        <v>11257300000</v>
      </c>
      <c r="O355" s="89">
        <v>-10.457655000000001</v>
      </c>
    </row>
    <row r="356" spans="2:15" x14ac:dyDescent="0.25">
      <c r="B356" s="89">
        <v>11336345000</v>
      </c>
      <c r="C356" s="89">
        <v>-9.8401259999999997</v>
      </c>
      <c r="N356" s="89">
        <v>11336345000</v>
      </c>
      <c r="O356" s="89">
        <v>-10.455249</v>
      </c>
    </row>
    <row r="357" spans="2:15" x14ac:dyDescent="0.25">
      <c r="B357" s="89">
        <v>11415390000</v>
      </c>
      <c r="C357" s="89">
        <v>-9.8436155000000003</v>
      </c>
      <c r="N357" s="89">
        <v>11415390000</v>
      </c>
      <c r="O357" s="89">
        <v>-10.434041000000001</v>
      </c>
    </row>
    <row r="358" spans="2:15" x14ac:dyDescent="0.25">
      <c r="B358" s="89">
        <v>11494435000</v>
      </c>
      <c r="C358" s="89">
        <v>-9.9317331000000006</v>
      </c>
      <c r="N358" s="89">
        <v>11494435000</v>
      </c>
      <c r="O358" s="89">
        <v>-10.371297</v>
      </c>
    </row>
    <row r="359" spans="2:15" x14ac:dyDescent="0.25">
      <c r="B359" s="89">
        <v>11573480000</v>
      </c>
      <c r="C359" s="89">
        <v>-9.9841394000000001</v>
      </c>
      <c r="N359" s="89">
        <v>11573480000</v>
      </c>
      <c r="O359" s="89">
        <v>-10.350963999999999</v>
      </c>
    </row>
    <row r="360" spans="2:15" x14ac:dyDescent="0.25">
      <c r="B360" s="89">
        <v>11652525000</v>
      </c>
      <c r="C360" s="89">
        <v>-9.9963989000000009</v>
      </c>
      <c r="N360" s="89">
        <v>11652525000</v>
      </c>
      <c r="O360" s="89">
        <v>-10.31216</v>
      </c>
    </row>
    <row r="361" spans="2:15" x14ac:dyDescent="0.25">
      <c r="B361" s="89">
        <v>11731570000</v>
      </c>
      <c r="C361" s="89">
        <v>-10.211637</v>
      </c>
      <c r="N361" s="89">
        <v>11731570000</v>
      </c>
      <c r="O361" s="89">
        <v>-10.328364000000001</v>
      </c>
    </row>
    <row r="362" spans="2:15" x14ac:dyDescent="0.25">
      <c r="B362" s="89">
        <v>11810615000</v>
      </c>
      <c r="C362" s="89">
        <v>-10.363111</v>
      </c>
      <c r="N362" s="89">
        <v>11810615000</v>
      </c>
      <c r="O362" s="89">
        <v>-10.303418000000001</v>
      </c>
    </row>
    <row r="363" spans="2:15" x14ac:dyDescent="0.25">
      <c r="B363" s="89">
        <v>11889660000</v>
      </c>
      <c r="C363" s="89">
        <v>-10.475571</v>
      </c>
      <c r="N363" s="89">
        <v>11889660000</v>
      </c>
      <c r="O363" s="89">
        <v>-10.361362</v>
      </c>
    </row>
    <row r="364" spans="2:15" x14ac:dyDescent="0.25">
      <c r="B364" s="89">
        <v>11968705000</v>
      </c>
      <c r="C364" s="89">
        <v>-10.640425</v>
      </c>
      <c r="N364" s="89">
        <v>11968705000</v>
      </c>
      <c r="O364" s="89">
        <v>-10.422974999999999</v>
      </c>
    </row>
    <row r="365" spans="2:15" x14ac:dyDescent="0.25">
      <c r="B365" s="89">
        <v>12047750000</v>
      </c>
      <c r="C365" s="89">
        <v>-10.957428</v>
      </c>
      <c r="N365" s="89">
        <v>12047750000</v>
      </c>
      <c r="O365" s="89">
        <v>-10.531051</v>
      </c>
    </row>
    <row r="366" spans="2:15" x14ac:dyDescent="0.25">
      <c r="B366" s="89">
        <v>12126795000</v>
      </c>
      <c r="C366" s="89">
        <v>-11.191012000000001</v>
      </c>
      <c r="N366" s="89">
        <v>12126795000</v>
      </c>
      <c r="O366" s="89">
        <v>-10.641183</v>
      </c>
    </row>
    <row r="367" spans="2:15" x14ac:dyDescent="0.25">
      <c r="B367" s="89">
        <v>12205840000</v>
      </c>
      <c r="C367" s="89">
        <v>-11.471461</v>
      </c>
      <c r="N367" s="89">
        <v>12205840000</v>
      </c>
      <c r="O367" s="89">
        <v>-10.751162000000001</v>
      </c>
    </row>
    <row r="368" spans="2:15" x14ac:dyDescent="0.25">
      <c r="B368" s="89">
        <v>12284885000</v>
      </c>
      <c r="C368" s="89">
        <v>-11.811007</v>
      </c>
      <c r="N368" s="89">
        <v>12284885000</v>
      </c>
      <c r="O368" s="89">
        <v>-10.876329</v>
      </c>
    </row>
    <row r="369" spans="2:15" x14ac:dyDescent="0.25">
      <c r="B369" s="89">
        <v>12363930000</v>
      </c>
      <c r="C369" s="89">
        <v>-12.106608</v>
      </c>
      <c r="N369" s="89">
        <v>12363930000</v>
      </c>
      <c r="O369" s="89">
        <v>-11.161388000000001</v>
      </c>
    </row>
    <row r="370" spans="2:15" x14ac:dyDescent="0.25">
      <c r="B370" s="89">
        <v>12442975000</v>
      </c>
      <c r="C370" s="89">
        <v>-12.503781999999999</v>
      </c>
      <c r="N370" s="89">
        <v>12442975000</v>
      </c>
      <c r="O370" s="89">
        <v>-11.711164</v>
      </c>
    </row>
    <row r="371" spans="2:15" x14ac:dyDescent="0.25">
      <c r="B371" s="89">
        <v>12522020000</v>
      </c>
      <c r="C371" s="89">
        <v>-12.933814999999999</v>
      </c>
      <c r="N371" s="89">
        <v>12522020000</v>
      </c>
      <c r="O371" s="89">
        <v>-12.505031000000001</v>
      </c>
    </row>
    <row r="372" spans="2:15" x14ac:dyDescent="0.25">
      <c r="B372" s="89">
        <v>12601065000</v>
      </c>
      <c r="C372" s="89">
        <v>-13.285273999999999</v>
      </c>
      <c r="N372" s="89">
        <v>12601065000</v>
      </c>
      <c r="O372" s="89">
        <v>-13.851718</v>
      </c>
    </row>
    <row r="373" spans="2:15" x14ac:dyDescent="0.25">
      <c r="B373" s="89">
        <v>12680110000</v>
      </c>
      <c r="C373" s="89">
        <v>-13.745741000000001</v>
      </c>
      <c r="N373" s="89">
        <v>12680110000</v>
      </c>
      <c r="O373" s="89">
        <v>-18.498283000000001</v>
      </c>
    </row>
    <row r="374" spans="2:15" x14ac:dyDescent="0.25">
      <c r="B374" s="89">
        <v>12759155000</v>
      </c>
      <c r="C374" s="89">
        <v>-14.208767</v>
      </c>
      <c r="N374" s="89">
        <v>12759155000</v>
      </c>
      <c r="O374" s="89">
        <v>-24.077453999999999</v>
      </c>
    </row>
    <row r="375" spans="2:15" x14ac:dyDescent="0.25">
      <c r="B375" s="89">
        <v>12838200000</v>
      </c>
      <c r="C375" s="89">
        <v>-14.671505</v>
      </c>
      <c r="N375" s="89">
        <v>12838200000</v>
      </c>
      <c r="O375" s="89">
        <v>-27.079775000000001</v>
      </c>
    </row>
    <row r="376" spans="2:15" x14ac:dyDescent="0.25">
      <c r="B376" s="89">
        <v>12917245000</v>
      </c>
      <c r="C376" s="89">
        <v>-15.199614</v>
      </c>
      <c r="N376" s="89">
        <v>12917245000</v>
      </c>
      <c r="O376" s="89">
        <v>-43.000832000000003</v>
      </c>
    </row>
    <row r="377" spans="2:15" x14ac:dyDescent="0.25">
      <c r="B377" s="89">
        <v>12996290000</v>
      </c>
      <c r="C377" s="89">
        <v>-15.746559</v>
      </c>
      <c r="N377" s="89">
        <v>12996290000</v>
      </c>
      <c r="O377" s="89">
        <v>-53.013354999999997</v>
      </c>
    </row>
    <row r="378" spans="2:15" x14ac:dyDescent="0.25">
      <c r="B378" s="89">
        <v>13075335000</v>
      </c>
      <c r="C378" s="89">
        <v>-16.291611</v>
      </c>
      <c r="N378" s="89">
        <v>13075335000</v>
      </c>
      <c r="O378" s="89">
        <v>-52.707538999999997</v>
      </c>
    </row>
    <row r="379" spans="2:15" x14ac:dyDescent="0.25">
      <c r="B379" s="89">
        <v>13154380000</v>
      </c>
      <c r="C379" s="89">
        <v>-16.815016</v>
      </c>
      <c r="N379" s="89">
        <v>13154380000</v>
      </c>
      <c r="O379" s="89">
        <v>-54.736789999999999</v>
      </c>
    </row>
    <row r="380" spans="2:15" x14ac:dyDescent="0.25">
      <c r="B380" s="89">
        <v>13233425000</v>
      </c>
      <c r="C380" s="89">
        <v>-17.462544999999999</v>
      </c>
      <c r="N380" s="89">
        <v>13233425000</v>
      </c>
      <c r="O380" s="89">
        <v>-58.319271000000001</v>
      </c>
    </row>
    <row r="381" spans="2:15" x14ac:dyDescent="0.25">
      <c r="B381" s="89">
        <v>13312470000</v>
      </c>
      <c r="C381" s="89">
        <v>-18.082820999999999</v>
      </c>
      <c r="N381" s="89">
        <v>13312470000</v>
      </c>
      <c r="O381" s="89">
        <v>-56.881568999999999</v>
      </c>
    </row>
    <row r="382" spans="2:15" x14ac:dyDescent="0.25">
      <c r="B382" s="89">
        <v>13391515000</v>
      </c>
      <c r="C382" s="89">
        <v>-18.683202999999999</v>
      </c>
      <c r="N382" s="89">
        <v>13391515000</v>
      </c>
      <c r="O382" s="89">
        <v>-56.158374999999999</v>
      </c>
    </row>
    <row r="383" spans="2:15" x14ac:dyDescent="0.25">
      <c r="B383" s="89">
        <v>13470560000</v>
      </c>
      <c r="C383" s="89">
        <v>-19.365594999999999</v>
      </c>
      <c r="N383" s="89">
        <v>13470560000</v>
      </c>
      <c r="O383" s="89">
        <v>-62.754482000000003</v>
      </c>
    </row>
    <row r="384" spans="2:15" x14ac:dyDescent="0.25">
      <c r="B384" s="89">
        <v>13549605000</v>
      </c>
      <c r="C384" s="89">
        <v>-20.008275999999999</v>
      </c>
      <c r="N384" s="89">
        <v>13549605000</v>
      </c>
      <c r="O384" s="89">
        <v>-59.294944999999998</v>
      </c>
    </row>
    <row r="385" spans="2:15" x14ac:dyDescent="0.25">
      <c r="B385" s="89">
        <v>13628650000</v>
      </c>
      <c r="C385" s="89">
        <v>-20.747982</v>
      </c>
      <c r="N385" s="89">
        <v>13628650000</v>
      </c>
      <c r="O385" s="89">
        <v>-59.355518000000004</v>
      </c>
    </row>
    <row r="386" spans="2:15" x14ac:dyDescent="0.25">
      <c r="B386" s="89">
        <v>13707695000</v>
      </c>
      <c r="C386" s="89">
        <v>-21.483402000000002</v>
      </c>
      <c r="N386" s="89">
        <v>13707695000</v>
      </c>
      <c r="O386" s="89">
        <v>-62.641506</v>
      </c>
    </row>
    <row r="387" spans="2:15" x14ac:dyDescent="0.25">
      <c r="B387" s="89">
        <v>13786740000</v>
      </c>
      <c r="C387" s="89">
        <v>-22.211397000000002</v>
      </c>
      <c r="N387" s="89">
        <v>13786740000</v>
      </c>
      <c r="O387" s="89">
        <v>-63.027889000000002</v>
      </c>
    </row>
    <row r="388" spans="2:15" x14ac:dyDescent="0.25">
      <c r="B388" s="89">
        <v>13865785000</v>
      </c>
      <c r="C388" s="89">
        <v>-22.990863999999998</v>
      </c>
      <c r="N388" s="89">
        <v>13865785000</v>
      </c>
      <c r="O388" s="89">
        <v>-68.834723999999994</v>
      </c>
    </row>
    <row r="389" spans="2:15" x14ac:dyDescent="0.25">
      <c r="B389" s="89">
        <v>13944830000</v>
      </c>
      <c r="C389" s="89">
        <v>-23.582274999999999</v>
      </c>
      <c r="N389" s="89">
        <v>13944830000</v>
      </c>
      <c r="O389" s="89">
        <v>-63.726230999999999</v>
      </c>
    </row>
    <row r="390" spans="2:15" x14ac:dyDescent="0.25">
      <c r="B390" s="89">
        <v>14023875000</v>
      </c>
      <c r="C390" s="89">
        <v>-24.170774000000002</v>
      </c>
      <c r="N390" s="89">
        <v>14023875000</v>
      </c>
      <c r="O390" s="89">
        <v>-66.730391999999995</v>
      </c>
    </row>
    <row r="391" spans="2:15" x14ac:dyDescent="0.25">
      <c r="B391" s="89">
        <v>14102920000</v>
      </c>
      <c r="C391" s="89">
        <v>-24.564522</v>
      </c>
      <c r="N391" s="89">
        <v>14102920000</v>
      </c>
      <c r="O391" s="89">
        <v>-58.732844999999998</v>
      </c>
    </row>
    <row r="392" spans="2:15" x14ac:dyDescent="0.25">
      <c r="B392" s="89">
        <v>14181965000</v>
      </c>
      <c r="C392" s="89">
        <v>-24.854654</v>
      </c>
      <c r="N392" s="89">
        <v>14181965000</v>
      </c>
      <c r="O392" s="89">
        <v>-59.016739000000001</v>
      </c>
    </row>
    <row r="393" spans="2:15" x14ac:dyDescent="0.25">
      <c r="B393" s="89">
        <v>14261010000</v>
      </c>
      <c r="C393" s="89">
        <v>-24.952486</v>
      </c>
      <c r="N393" s="89">
        <v>14261010000</v>
      </c>
      <c r="O393" s="89">
        <v>-60.930847</v>
      </c>
    </row>
    <row r="394" spans="2:15" x14ac:dyDescent="0.25">
      <c r="B394" s="89">
        <v>14340055000</v>
      </c>
      <c r="C394" s="89">
        <v>-24.890820999999999</v>
      </c>
      <c r="N394" s="89">
        <v>14340055000</v>
      </c>
      <c r="O394" s="89">
        <v>-58.711277000000003</v>
      </c>
    </row>
    <row r="395" spans="2:15" x14ac:dyDescent="0.25">
      <c r="B395" s="89">
        <v>14419100000</v>
      </c>
      <c r="C395" s="89">
        <v>-24.825823</v>
      </c>
      <c r="N395" s="89">
        <v>14419100000</v>
      </c>
      <c r="O395" s="89">
        <v>-56.699818</v>
      </c>
    </row>
    <row r="396" spans="2:15" x14ac:dyDescent="0.25">
      <c r="B396" s="89">
        <v>14498145000</v>
      </c>
      <c r="C396" s="89">
        <v>-24.819378</v>
      </c>
      <c r="N396" s="89">
        <v>14498145000</v>
      </c>
      <c r="O396" s="89">
        <v>-60.257537999999997</v>
      </c>
    </row>
    <row r="397" spans="2:15" x14ac:dyDescent="0.25">
      <c r="B397" s="89">
        <v>14577190000</v>
      </c>
      <c r="C397" s="89">
        <v>-24.764963000000002</v>
      </c>
      <c r="N397" s="89">
        <v>14577190000</v>
      </c>
      <c r="O397" s="89">
        <v>-60.339539000000002</v>
      </c>
    </row>
    <row r="398" spans="2:15" x14ac:dyDescent="0.25">
      <c r="B398" s="89">
        <v>14656235000</v>
      </c>
      <c r="C398" s="89">
        <v>-24.535475000000002</v>
      </c>
      <c r="N398" s="89">
        <v>14656235000</v>
      </c>
      <c r="O398" s="89">
        <v>-63.205891000000001</v>
      </c>
    </row>
    <row r="399" spans="2:15" x14ac:dyDescent="0.25">
      <c r="B399" s="89">
        <v>14735280000</v>
      </c>
      <c r="C399" s="89">
        <v>-24.574998999999998</v>
      </c>
      <c r="N399" s="89">
        <v>14735280000</v>
      </c>
      <c r="O399" s="89">
        <v>-66.312652999999997</v>
      </c>
    </row>
    <row r="400" spans="2:15" x14ac:dyDescent="0.25">
      <c r="B400" s="89">
        <v>14814325000</v>
      </c>
      <c r="C400" s="89">
        <v>-24.092136</v>
      </c>
      <c r="N400" s="89">
        <v>14814325000</v>
      </c>
      <c r="O400" s="89">
        <v>-81.986168000000006</v>
      </c>
    </row>
    <row r="401" spans="2:15" x14ac:dyDescent="0.25">
      <c r="B401" s="89">
        <v>14893370000</v>
      </c>
      <c r="C401" s="89">
        <v>-23.795977000000001</v>
      </c>
      <c r="N401" s="89">
        <v>14893370000</v>
      </c>
      <c r="O401" s="89">
        <v>-73.756950000000003</v>
      </c>
    </row>
    <row r="402" spans="2:15" x14ac:dyDescent="0.25">
      <c r="B402" s="89">
        <v>14972415000</v>
      </c>
      <c r="C402" s="89">
        <v>-23.837416000000001</v>
      </c>
      <c r="N402" s="89">
        <v>14972415000</v>
      </c>
      <c r="O402" s="89">
        <v>-70.474181999999999</v>
      </c>
    </row>
    <row r="403" spans="2:15" x14ac:dyDescent="0.25">
      <c r="B403" s="89">
        <v>15051460000</v>
      </c>
      <c r="C403" s="89">
        <v>-23.665018</v>
      </c>
      <c r="N403" s="89">
        <v>15051460000</v>
      </c>
      <c r="O403" s="89">
        <v>-74.084807999999995</v>
      </c>
    </row>
    <row r="404" spans="2:15" x14ac:dyDescent="0.25">
      <c r="B404" s="89">
        <v>15130505000</v>
      </c>
      <c r="C404" s="89">
        <v>-23.931360000000002</v>
      </c>
      <c r="N404" s="89">
        <v>15130505000</v>
      </c>
      <c r="O404" s="89">
        <v>-63.518082</v>
      </c>
    </row>
    <row r="405" spans="2:15" x14ac:dyDescent="0.25">
      <c r="B405" s="89">
        <v>15209550000</v>
      </c>
      <c r="C405" s="89">
        <v>-24.848804000000001</v>
      </c>
      <c r="N405" s="89">
        <v>15209550000</v>
      </c>
      <c r="O405" s="89">
        <v>-60.406036</v>
      </c>
    </row>
    <row r="406" spans="2:15" x14ac:dyDescent="0.25">
      <c r="B406" s="89">
        <v>15288595000</v>
      </c>
      <c r="C406" s="89">
        <v>-27.823357000000001</v>
      </c>
      <c r="N406" s="89">
        <v>15288595000</v>
      </c>
      <c r="O406" s="89">
        <v>-60.789593000000004</v>
      </c>
    </row>
    <row r="407" spans="2:15" x14ac:dyDescent="0.25">
      <c r="B407" s="89">
        <v>15367640000</v>
      </c>
      <c r="C407" s="89">
        <v>-33.690837999999999</v>
      </c>
      <c r="N407" s="89">
        <v>15367640000</v>
      </c>
      <c r="O407" s="89">
        <v>-58.556292999999997</v>
      </c>
    </row>
    <row r="408" spans="2:15" x14ac:dyDescent="0.25">
      <c r="B408" s="89">
        <v>15446685000</v>
      </c>
      <c r="C408" s="89">
        <v>-39.427151000000002</v>
      </c>
      <c r="N408" s="89">
        <v>15446685000</v>
      </c>
      <c r="O408" s="89">
        <v>-59.238143999999998</v>
      </c>
    </row>
    <row r="409" spans="2:15" x14ac:dyDescent="0.25">
      <c r="B409" s="89">
        <v>15525730000</v>
      </c>
      <c r="C409" s="89">
        <v>-47.399428999999998</v>
      </c>
      <c r="N409" s="89">
        <v>15525730000</v>
      </c>
      <c r="O409" s="89">
        <v>-60.851031999999996</v>
      </c>
    </row>
    <row r="410" spans="2:15" x14ac:dyDescent="0.25">
      <c r="B410" s="89">
        <v>15604775000</v>
      </c>
      <c r="C410" s="89">
        <v>-55.522865000000003</v>
      </c>
      <c r="N410" s="89">
        <v>15604775000</v>
      </c>
      <c r="O410" s="89">
        <v>-57.926575</v>
      </c>
    </row>
    <row r="411" spans="2:15" x14ac:dyDescent="0.25">
      <c r="B411" s="89">
        <v>15683820000</v>
      </c>
      <c r="C411" s="89">
        <v>-56.080993999999997</v>
      </c>
      <c r="N411" s="89">
        <v>15683820000</v>
      </c>
      <c r="O411" s="89">
        <v>-36.580272999999998</v>
      </c>
    </row>
    <row r="412" spans="2:15" x14ac:dyDescent="0.25">
      <c r="B412" s="89">
        <v>15762865000</v>
      </c>
      <c r="C412" s="89">
        <v>-58.162906999999997</v>
      </c>
      <c r="N412" s="89">
        <v>15762865000</v>
      </c>
      <c r="O412" s="89">
        <v>-32.177169999999997</v>
      </c>
    </row>
    <row r="413" spans="2:15" x14ac:dyDescent="0.25">
      <c r="B413" s="89">
        <v>15841910000</v>
      </c>
      <c r="C413" s="89">
        <v>-58.115485999999997</v>
      </c>
      <c r="N413" s="89">
        <v>15841910000</v>
      </c>
      <c r="O413" s="89">
        <v>-28.930465999999999</v>
      </c>
    </row>
    <row r="414" spans="2:15" x14ac:dyDescent="0.25">
      <c r="B414" s="89">
        <v>15920955000</v>
      </c>
      <c r="C414" s="89">
        <v>-59.482577999999997</v>
      </c>
      <c r="N414" s="89">
        <v>15920955000</v>
      </c>
      <c r="O414" s="89">
        <v>-26.226675</v>
      </c>
    </row>
    <row r="415" spans="2:15" x14ac:dyDescent="0.25">
      <c r="B415" s="89">
        <v>16000000000</v>
      </c>
      <c r="C415" s="89">
        <v>-57.513466000000001</v>
      </c>
      <c r="N415" s="89">
        <v>16000000000</v>
      </c>
      <c r="O415" s="89">
        <v>-27.082599999999999</v>
      </c>
    </row>
    <row r="416" spans="2:15" x14ac:dyDescent="0.25">
      <c r="B416" s="89" t="s">
        <v>21</v>
      </c>
      <c r="N416" s="89" t="s">
        <v>21</v>
      </c>
    </row>
    <row r="419" spans="2:15" x14ac:dyDescent="0.25">
      <c r="B419" s="89" t="s">
        <v>22</v>
      </c>
      <c r="N419" s="89" t="s">
        <v>22</v>
      </c>
    </row>
    <row r="420" spans="2:15" x14ac:dyDescent="0.25">
      <c r="B420" s="89" t="s">
        <v>19</v>
      </c>
      <c r="C420" s="89" t="s">
        <v>292</v>
      </c>
      <c r="N420" s="89" t="s">
        <v>19</v>
      </c>
      <c r="O420" s="89" t="s">
        <v>292</v>
      </c>
    </row>
    <row r="421" spans="2:15" x14ac:dyDescent="0.25">
      <c r="B421" s="89">
        <v>191000000</v>
      </c>
      <c r="C421" s="89">
        <v>-79.280356999999995</v>
      </c>
      <c r="N421" s="89">
        <v>191000000</v>
      </c>
      <c r="O421" s="89">
        <v>-72.943291000000002</v>
      </c>
    </row>
    <row r="422" spans="2:15" x14ac:dyDescent="0.25">
      <c r="B422" s="89">
        <v>270045000</v>
      </c>
      <c r="C422" s="89">
        <v>-80.083160000000007</v>
      </c>
      <c r="N422" s="89">
        <v>270045000</v>
      </c>
      <c r="O422" s="89">
        <v>-74.631621999999993</v>
      </c>
    </row>
    <row r="423" spans="2:15" x14ac:dyDescent="0.25">
      <c r="B423" s="89">
        <v>349090000</v>
      </c>
      <c r="C423" s="89">
        <v>-79.086731</v>
      </c>
      <c r="N423" s="89">
        <v>349090000</v>
      </c>
      <c r="O423" s="89">
        <v>-75.549888999999993</v>
      </c>
    </row>
    <row r="424" spans="2:15" x14ac:dyDescent="0.25">
      <c r="B424" s="89">
        <v>428135000</v>
      </c>
      <c r="C424" s="89">
        <v>-76.552277000000004</v>
      </c>
      <c r="N424" s="89">
        <v>428135000</v>
      </c>
      <c r="O424" s="89">
        <v>-75.503722999999994</v>
      </c>
    </row>
    <row r="425" spans="2:15" x14ac:dyDescent="0.25">
      <c r="B425" s="89">
        <v>507180000</v>
      </c>
      <c r="C425" s="89">
        <v>-79.123633999999996</v>
      </c>
      <c r="N425" s="89">
        <v>507180000</v>
      </c>
      <c r="O425" s="89">
        <v>-75.121375999999998</v>
      </c>
    </row>
    <row r="426" spans="2:15" x14ac:dyDescent="0.25">
      <c r="B426" s="89">
        <v>586225000</v>
      </c>
      <c r="C426" s="89">
        <v>-77.375998999999993</v>
      </c>
      <c r="N426" s="89">
        <v>586225000</v>
      </c>
      <c r="O426" s="89">
        <v>-74.578216999999995</v>
      </c>
    </row>
    <row r="427" spans="2:15" x14ac:dyDescent="0.25">
      <c r="B427" s="89">
        <v>665270000</v>
      </c>
      <c r="C427" s="89">
        <v>-75.664580999999998</v>
      </c>
      <c r="N427" s="89">
        <v>665270000</v>
      </c>
      <c r="O427" s="89">
        <v>-74.047211000000004</v>
      </c>
    </row>
    <row r="428" spans="2:15" x14ac:dyDescent="0.25">
      <c r="B428" s="89">
        <v>744315000</v>
      </c>
      <c r="C428" s="89">
        <v>-76.066688999999997</v>
      </c>
      <c r="N428" s="89">
        <v>744315000</v>
      </c>
      <c r="O428" s="89">
        <v>-74.276657</v>
      </c>
    </row>
    <row r="429" spans="2:15" x14ac:dyDescent="0.25">
      <c r="B429" s="89">
        <v>823360000</v>
      </c>
      <c r="C429" s="89">
        <v>-78.730103</v>
      </c>
      <c r="N429" s="89">
        <v>823360000</v>
      </c>
      <c r="O429" s="89">
        <v>-73.995354000000006</v>
      </c>
    </row>
    <row r="430" spans="2:15" x14ac:dyDescent="0.25">
      <c r="B430" s="89">
        <v>902405000</v>
      </c>
      <c r="C430" s="89">
        <v>-78.130973999999995</v>
      </c>
      <c r="N430" s="89">
        <v>902405000</v>
      </c>
      <c r="O430" s="89">
        <v>-75.572638999999995</v>
      </c>
    </row>
    <row r="431" spans="2:15" x14ac:dyDescent="0.25">
      <c r="B431" s="89">
        <v>981450000</v>
      </c>
      <c r="C431" s="89">
        <v>-77.776236999999995</v>
      </c>
      <c r="N431" s="89">
        <v>981450000</v>
      </c>
      <c r="O431" s="89">
        <v>-75.799674999999993</v>
      </c>
    </row>
    <row r="432" spans="2:15" x14ac:dyDescent="0.25">
      <c r="B432" s="89">
        <v>1060495000</v>
      </c>
      <c r="C432" s="89">
        <v>-75.358856000000003</v>
      </c>
      <c r="N432" s="89">
        <v>1060495000</v>
      </c>
      <c r="O432" s="89">
        <v>-75.352408999999994</v>
      </c>
    </row>
    <row r="433" spans="2:15" x14ac:dyDescent="0.25">
      <c r="B433" s="89">
        <v>1139540000</v>
      </c>
      <c r="C433" s="89">
        <v>-71.152862999999996</v>
      </c>
      <c r="N433" s="89">
        <v>1139540000</v>
      </c>
      <c r="O433" s="89">
        <v>-73.508232000000007</v>
      </c>
    </row>
    <row r="434" spans="2:15" x14ac:dyDescent="0.25">
      <c r="B434" s="89">
        <v>1218585000</v>
      </c>
      <c r="C434" s="89">
        <v>-65.862930000000006</v>
      </c>
      <c r="N434" s="89">
        <v>1218585000</v>
      </c>
      <c r="O434" s="89">
        <v>-73.134377000000001</v>
      </c>
    </row>
    <row r="435" spans="2:15" x14ac:dyDescent="0.25">
      <c r="B435" s="89">
        <v>1297630000</v>
      </c>
      <c r="C435" s="89">
        <v>-57.883567999999997</v>
      </c>
      <c r="N435" s="89">
        <v>1297630000</v>
      </c>
      <c r="O435" s="89">
        <v>-70.481667000000002</v>
      </c>
    </row>
    <row r="436" spans="2:15" x14ac:dyDescent="0.25">
      <c r="B436" s="89">
        <v>1376675000</v>
      </c>
      <c r="C436" s="89">
        <v>-53.195129000000001</v>
      </c>
      <c r="N436" s="89">
        <v>1376675000</v>
      </c>
      <c r="O436" s="89">
        <v>-67.583702000000002</v>
      </c>
    </row>
    <row r="437" spans="2:15" x14ac:dyDescent="0.25">
      <c r="B437" s="89">
        <v>1455720000</v>
      </c>
      <c r="C437" s="89">
        <v>-46.552982</v>
      </c>
      <c r="N437" s="89">
        <v>1455720000</v>
      </c>
      <c r="O437" s="89">
        <v>-60.964897000000001</v>
      </c>
    </row>
    <row r="438" spans="2:15" x14ac:dyDescent="0.25">
      <c r="B438" s="89">
        <v>1534765000</v>
      </c>
      <c r="C438" s="89">
        <v>-40.727539</v>
      </c>
      <c r="N438" s="89">
        <v>1534765000</v>
      </c>
      <c r="O438" s="89">
        <v>-52.507294000000002</v>
      </c>
    </row>
    <row r="439" spans="2:15" x14ac:dyDescent="0.25">
      <c r="B439" s="89">
        <v>1613810000</v>
      </c>
      <c r="C439" s="89">
        <v>-33.880549999999999</v>
      </c>
      <c r="N439" s="89">
        <v>1613810000</v>
      </c>
      <c r="O439" s="89">
        <v>-42.511702999999997</v>
      </c>
    </row>
    <row r="440" spans="2:15" x14ac:dyDescent="0.25">
      <c r="B440" s="89">
        <v>1692855000</v>
      </c>
      <c r="C440" s="89">
        <v>-29.544288999999999</v>
      </c>
      <c r="N440" s="89">
        <v>1692855000</v>
      </c>
      <c r="O440" s="89">
        <v>-33.330975000000002</v>
      </c>
    </row>
    <row r="441" spans="2:15" x14ac:dyDescent="0.25">
      <c r="B441" s="89">
        <v>1771900000</v>
      </c>
      <c r="C441" s="89">
        <v>-25.533653000000001</v>
      </c>
      <c r="N441" s="89">
        <v>1771900000</v>
      </c>
      <c r="O441" s="89">
        <v>-23.969984</v>
      </c>
    </row>
    <row r="442" spans="2:15" x14ac:dyDescent="0.25">
      <c r="B442" s="89">
        <v>1850945000</v>
      </c>
      <c r="C442" s="89">
        <v>-21.880234000000002</v>
      </c>
      <c r="N442" s="89">
        <v>1850945000</v>
      </c>
      <c r="O442" s="89">
        <v>-18.165016000000001</v>
      </c>
    </row>
    <row r="443" spans="2:15" x14ac:dyDescent="0.25">
      <c r="B443" s="89">
        <v>1929990000</v>
      </c>
      <c r="C443" s="89">
        <v>-18.421555000000001</v>
      </c>
      <c r="N443" s="89">
        <v>1929990000</v>
      </c>
      <c r="O443" s="89">
        <v>-15.175312</v>
      </c>
    </row>
    <row r="444" spans="2:15" x14ac:dyDescent="0.25">
      <c r="B444" s="89">
        <v>2009035000</v>
      </c>
      <c r="C444" s="89">
        <v>-15.829165</v>
      </c>
      <c r="N444" s="89">
        <v>2009035000</v>
      </c>
      <c r="O444" s="89">
        <v>-13.687077</v>
      </c>
    </row>
    <row r="445" spans="2:15" x14ac:dyDescent="0.25">
      <c r="B445" s="89">
        <v>2088080000</v>
      </c>
      <c r="C445" s="89">
        <v>-13.123457</v>
      </c>
      <c r="N445" s="89">
        <v>2088080000</v>
      </c>
      <c r="O445" s="89">
        <v>-12.260711000000001</v>
      </c>
    </row>
    <row r="446" spans="2:15" x14ac:dyDescent="0.25">
      <c r="B446" s="89">
        <v>2167125000</v>
      </c>
      <c r="C446" s="89">
        <v>-10.507674</v>
      </c>
      <c r="N446" s="89">
        <v>2167125000</v>
      </c>
      <c r="O446" s="89">
        <v>-11.228292</v>
      </c>
    </row>
    <row r="447" spans="2:15" x14ac:dyDescent="0.25">
      <c r="B447" s="89">
        <v>2246170000</v>
      </c>
      <c r="C447" s="89">
        <v>-9.4772558</v>
      </c>
      <c r="N447" s="89">
        <v>2246170000</v>
      </c>
      <c r="O447" s="89">
        <v>-10.319758</v>
      </c>
    </row>
    <row r="448" spans="2:15" x14ac:dyDescent="0.25">
      <c r="B448" s="89">
        <v>2325215000</v>
      </c>
      <c r="C448" s="89">
        <v>-8.9535769999999992</v>
      </c>
      <c r="N448" s="89">
        <v>2325215000</v>
      </c>
      <c r="O448" s="89">
        <v>-9.7211865999999993</v>
      </c>
    </row>
    <row r="449" spans="2:15" x14ac:dyDescent="0.25">
      <c r="B449" s="89">
        <v>2404260000</v>
      </c>
      <c r="C449" s="89">
        <v>-8.9682359999999992</v>
      </c>
      <c r="N449" s="89">
        <v>2404260000</v>
      </c>
      <c r="O449" s="89">
        <v>-9.1400346999999993</v>
      </c>
    </row>
    <row r="450" spans="2:15" x14ac:dyDescent="0.25">
      <c r="B450" s="89">
        <v>2483305000</v>
      </c>
      <c r="C450" s="89">
        <v>-9.1301193000000005</v>
      </c>
      <c r="N450" s="89">
        <v>2483305000</v>
      </c>
      <c r="O450" s="89">
        <v>-8.713336</v>
      </c>
    </row>
    <row r="451" spans="2:15" x14ac:dyDescent="0.25">
      <c r="B451" s="89">
        <v>2562350000</v>
      </c>
      <c r="C451" s="89">
        <v>-9.2814817000000005</v>
      </c>
      <c r="N451" s="89">
        <v>2562350000</v>
      </c>
      <c r="O451" s="89">
        <v>-8.4982071000000001</v>
      </c>
    </row>
    <row r="452" spans="2:15" x14ac:dyDescent="0.25">
      <c r="B452" s="89">
        <v>2641395000</v>
      </c>
      <c r="C452" s="89">
        <v>-9.3287505999999993</v>
      </c>
      <c r="N452" s="89">
        <v>2641395000</v>
      </c>
      <c r="O452" s="89">
        <v>-8.3052092000000002</v>
      </c>
    </row>
    <row r="453" spans="2:15" x14ac:dyDescent="0.25">
      <c r="B453" s="89">
        <v>2720440000</v>
      </c>
      <c r="C453" s="89">
        <v>-9.3203726000000007</v>
      </c>
      <c r="N453" s="89">
        <v>2720440000</v>
      </c>
      <c r="O453" s="89">
        <v>-8.2257729000000008</v>
      </c>
    </row>
    <row r="454" spans="2:15" x14ac:dyDescent="0.25">
      <c r="B454" s="89">
        <v>2799485000</v>
      </c>
      <c r="C454" s="89">
        <v>-9.2662220000000008</v>
      </c>
      <c r="N454" s="89">
        <v>2799485000</v>
      </c>
      <c r="O454" s="89">
        <v>-8.1680670000000006</v>
      </c>
    </row>
    <row r="455" spans="2:15" x14ac:dyDescent="0.25">
      <c r="B455" s="89">
        <v>2878530000</v>
      </c>
      <c r="C455" s="89">
        <v>-9.1868095000000007</v>
      </c>
      <c r="N455" s="89">
        <v>2878530000</v>
      </c>
      <c r="O455" s="89">
        <v>-8.1567898000000003</v>
      </c>
    </row>
    <row r="456" spans="2:15" x14ac:dyDescent="0.25">
      <c r="B456" s="89">
        <v>2957575000</v>
      </c>
      <c r="C456" s="89">
        <v>-9.1127824999999998</v>
      </c>
      <c r="N456" s="89">
        <v>2957575000</v>
      </c>
      <c r="O456" s="89">
        <v>-8.1512355999999997</v>
      </c>
    </row>
    <row r="457" spans="2:15" x14ac:dyDescent="0.25">
      <c r="B457" s="89">
        <v>3036620000</v>
      </c>
      <c r="C457" s="89">
        <v>-9.0569935000000008</v>
      </c>
      <c r="N457" s="89">
        <v>3036620000</v>
      </c>
      <c r="O457" s="89">
        <v>-8.1733264999999999</v>
      </c>
    </row>
    <row r="458" spans="2:15" x14ac:dyDescent="0.25">
      <c r="B458" s="89">
        <v>3115665000</v>
      </c>
      <c r="C458" s="89">
        <v>-9.0157404000000003</v>
      </c>
      <c r="N458" s="89">
        <v>3115665000</v>
      </c>
      <c r="O458" s="89">
        <v>-8.2147131000000009</v>
      </c>
    </row>
    <row r="459" spans="2:15" x14ac:dyDescent="0.25">
      <c r="B459" s="89">
        <v>3194710000</v>
      </c>
      <c r="C459" s="89">
        <v>-8.9305458000000009</v>
      </c>
      <c r="N459" s="89">
        <v>3194710000</v>
      </c>
      <c r="O459" s="89">
        <v>-8.2163839000000003</v>
      </c>
    </row>
    <row r="460" spans="2:15" x14ac:dyDescent="0.25">
      <c r="B460" s="89">
        <v>3273755000</v>
      </c>
      <c r="C460" s="89">
        <v>-8.8277321000000004</v>
      </c>
      <c r="N460" s="89">
        <v>3273755000</v>
      </c>
      <c r="O460" s="89">
        <v>-8.2044753999999998</v>
      </c>
    </row>
    <row r="461" spans="2:15" x14ac:dyDescent="0.25">
      <c r="B461" s="89">
        <v>3352800000</v>
      </c>
      <c r="C461" s="89">
        <v>-8.7373905000000001</v>
      </c>
      <c r="N461" s="89">
        <v>3352800000</v>
      </c>
      <c r="O461" s="89">
        <v>-8.2169533000000001</v>
      </c>
    </row>
    <row r="462" spans="2:15" x14ac:dyDescent="0.25">
      <c r="B462" s="89">
        <v>3431845000</v>
      </c>
      <c r="C462" s="89">
        <v>-8.6569672000000004</v>
      </c>
      <c r="N462" s="89">
        <v>3431845000</v>
      </c>
      <c r="O462" s="89">
        <v>-8.2458571999999997</v>
      </c>
    </row>
    <row r="463" spans="2:15" x14ac:dyDescent="0.25">
      <c r="B463" s="89">
        <v>3510890000</v>
      </c>
      <c r="C463" s="89">
        <v>-8.5613765999999991</v>
      </c>
      <c r="N463" s="89">
        <v>3510890000</v>
      </c>
      <c r="O463" s="89">
        <v>-8.2688141000000002</v>
      </c>
    </row>
    <row r="464" spans="2:15" x14ac:dyDescent="0.25">
      <c r="B464" s="89">
        <v>3589935000</v>
      </c>
      <c r="C464" s="89">
        <v>-8.5160102999999996</v>
      </c>
      <c r="N464" s="89">
        <v>3589935000</v>
      </c>
      <c r="O464" s="89">
        <v>-8.3357638999999999</v>
      </c>
    </row>
    <row r="465" spans="2:15" x14ac:dyDescent="0.25">
      <c r="B465" s="89">
        <v>3668980000</v>
      </c>
      <c r="C465" s="89">
        <v>-8.4716348999999997</v>
      </c>
      <c r="N465" s="89">
        <v>3668980000</v>
      </c>
      <c r="O465" s="89">
        <v>-8.4166222000000008</v>
      </c>
    </row>
    <row r="466" spans="2:15" x14ac:dyDescent="0.25">
      <c r="B466" s="89">
        <v>3748025000</v>
      </c>
      <c r="C466" s="89">
        <v>-8.4094467000000002</v>
      </c>
      <c r="N466" s="89">
        <v>3748025000</v>
      </c>
      <c r="O466" s="89">
        <v>-8.4759665000000002</v>
      </c>
    </row>
    <row r="467" spans="2:15" x14ac:dyDescent="0.25">
      <c r="B467" s="89">
        <v>3827070000</v>
      </c>
      <c r="C467" s="89">
        <v>-8.3251180999999992</v>
      </c>
      <c r="N467" s="89">
        <v>3827070000</v>
      </c>
      <c r="O467" s="89">
        <v>-8.4979762999999995</v>
      </c>
    </row>
    <row r="468" spans="2:15" x14ac:dyDescent="0.25">
      <c r="B468" s="89">
        <v>3906115000</v>
      </c>
      <c r="C468" s="89">
        <v>-8.2041550000000001</v>
      </c>
      <c r="N468" s="89">
        <v>3906115000</v>
      </c>
      <c r="O468" s="89">
        <v>-8.5050363999999998</v>
      </c>
    </row>
    <row r="469" spans="2:15" x14ac:dyDescent="0.25">
      <c r="B469" s="89">
        <v>3985160000</v>
      </c>
      <c r="C469" s="89">
        <v>-8.0983514999999997</v>
      </c>
      <c r="N469" s="89">
        <v>3985160000</v>
      </c>
      <c r="O469" s="89">
        <v>-8.5067482000000005</v>
      </c>
    </row>
    <row r="470" spans="2:15" x14ac:dyDescent="0.25">
      <c r="B470" s="89">
        <v>4064205000</v>
      </c>
      <c r="C470" s="89">
        <v>-8.0169353000000001</v>
      </c>
      <c r="N470" s="89">
        <v>4064205000</v>
      </c>
      <c r="O470" s="89">
        <v>-8.5012416999999996</v>
      </c>
    </row>
    <row r="471" spans="2:15" x14ac:dyDescent="0.25">
      <c r="B471" s="89">
        <v>4143250000</v>
      </c>
      <c r="C471" s="89">
        <v>-7.9766025999999997</v>
      </c>
      <c r="N471" s="89">
        <v>4143250000</v>
      </c>
      <c r="O471" s="89">
        <v>-8.5072823</v>
      </c>
    </row>
    <row r="472" spans="2:15" x14ac:dyDescent="0.25">
      <c r="B472" s="89">
        <v>4222295000</v>
      </c>
      <c r="C472" s="89">
        <v>-7.9578170999999998</v>
      </c>
      <c r="N472" s="89">
        <v>4222295000</v>
      </c>
      <c r="O472" s="89">
        <v>-8.5206108</v>
      </c>
    </row>
    <row r="473" spans="2:15" x14ac:dyDescent="0.25">
      <c r="B473" s="89">
        <v>4301340000</v>
      </c>
      <c r="C473" s="89">
        <v>-7.9850387999999999</v>
      </c>
      <c r="N473" s="89">
        <v>4301340000</v>
      </c>
      <c r="O473" s="89">
        <v>-8.5488443000000007</v>
      </c>
    </row>
    <row r="474" spans="2:15" x14ac:dyDescent="0.25">
      <c r="B474" s="89">
        <v>4380385000</v>
      </c>
      <c r="C474" s="89">
        <v>-8.0212363999999994</v>
      </c>
      <c r="N474" s="89">
        <v>4380385000</v>
      </c>
      <c r="O474" s="89">
        <v>-8.6047343999999999</v>
      </c>
    </row>
    <row r="475" spans="2:15" x14ac:dyDescent="0.25">
      <c r="B475" s="89">
        <v>4459430000</v>
      </c>
      <c r="C475" s="89">
        <v>-8.0315142000000002</v>
      </c>
      <c r="N475" s="89">
        <v>4459430000</v>
      </c>
      <c r="O475" s="89">
        <v>-8.6655312000000002</v>
      </c>
    </row>
    <row r="476" spans="2:15" x14ac:dyDescent="0.25">
      <c r="B476" s="89">
        <v>4538475000</v>
      </c>
      <c r="C476" s="89">
        <v>-8.0301123000000008</v>
      </c>
      <c r="N476" s="89">
        <v>4538475000</v>
      </c>
      <c r="O476" s="89">
        <v>-8.7349376999999997</v>
      </c>
    </row>
    <row r="477" spans="2:15" x14ac:dyDescent="0.25">
      <c r="B477" s="89">
        <v>4617520000</v>
      </c>
      <c r="C477" s="89">
        <v>-8.0020083999999994</v>
      </c>
      <c r="N477" s="89">
        <v>4617520000</v>
      </c>
      <c r="O477" s="89">
        <v>-8.8456496999999992</v>
      </c>
    </row>
    <row r="478" spans="2:15" x14ac:dyDescent="0.25">
      <c r="B478" s="89">
        <v>4696565000</v>
      </c>
      <c r="C478" s="89">
        <v>-7.9845084999999996</v>
      </c>
      <c r="N478" s="89">
        <v>4696565000</v>
      </c>
      <c r="O478" s="89">
        <v>-8.9842987000000001</v>
      </c>
    </row>
    <row r="479" spans="2:15" x14ac:dyDescent="0.25">
      <c r="B479" s="89">
        <v>4775610000</v>
      </c>
      <c r="C479" s="89">
        <v>-7.9833740999999998</v>
      </c>
      <c r="N479" s="89">
        <v>4775610000</v>
      </c>
      <c r="O479" s="89">
        <v>-9.1206616999999994</v>
      </c>
    </row>
    <row r="480" spans="2:15" x14ac:dyDescent="0.25">
      <c r="B480" s="89">
        <v>4854655000</v>
      </c>
      <c r="C480" s="89">
        <v>-8.0236596999999996</v>
      </c>
      <c r="N480" s="89">
        <v>4854655000</v>
      </c>
      <c r="O480" s="89">
        <v>-9.2777414</v>
      </c>
    </row>
    <row r="481" spans="2:15" x14ac:dyDescent="0.25">
      <c r="B481" s="89">
        <v>4933700000</v>
      </c>
      <c r="C481" s="89">
        <v>-8.0583314999999995</v>
      </c>
      <c r="N481" s="89">
        <v>4933700000</v>
      </c>
      <c r="O481" s="89">
        <v>-9.4293241999999999</v>
      </c>
    </row>
    <row r="482" spans="2:15" x14ac:dyDescent="0.25">
      <c r="B482" s="89">
        <v>5012745000</v>
      </c>
      <c r="C482" s="89">
        <v>-8.1156731000000004</v>
      </c>
      <c r="N482" s="89">
        <v>5012745000</v>
      </c>
      <c r="O482" s="89">
        <v>-9.5140008999999992</v>
      </c>
    </row>
    <row r="483" spans="2:15" x14ac:dyDescent="0.25">
      <c r="B483" s="89">
        <v>5091790000</v>
      </c>
      <c r="C483" s="89">
        <v>-8.2089356999999996</v>
      </c>
      <c r="N483" s="89">
        <v>5091790000</v>
      </c>
      <c r="O483" s="89">
        <v>-9.559742</v>
      </c>
    </row>
    <row r="484" spans="2:15" x14ac:dyDescent="0.25">
      <c r="B484" s="89">
        <v>5170835000</v>
      </c>
      <c r="C484" s="89">
        <v>-8.3047333000000005</v>
      </c>
      <c r="N484" s="89">
        <v>5170835000</v>
      </c>
      <c r="O484" s="89">
        <v>-9.5489329999999999</v>
      </c>
    </row>
    <row r="485" spans="2:15" x14ac:dyDescent="0.25">
      <c r="B485" s="89">
        <v>5249880000</v>
      </c>
      <c r="C485" s="89">
        <v>-8.4085444999999996</v>
      </c>
      <c r="N485" s="89">
        <v>5249880000</v>
      </c>
      <c r="O485" s="89">
        <v>-9.4962721000000005</v>
      </c>
    </row>
    <row r="486" spans="2:15" x14ac:dyDescent="0.25">
      <c r="B486" s="89">
        <v>5328925000</v>
      </c>
      <c r="C486" s="89">
        <v>-8.5412312000000004</v>
      </c>
      <c r="N486" s="89">
        <v>5328925000</v>
      </c>
      <c r="O486" s="89">
        <v>-9.4514294000000003</v>
      </c>
    </row>
    <row r="487" spans="2:15" x14ac:dyDescent="0.25">
      <c r="B487" s="89">
        <v>5407970000</v>
      </c>
      <c r="C487" s="89">
        <v>-8.6951923000000004</v>
      </c>
      <c r="N487" s="89">
        <v>5407970000</v>
      </c>
      <c r="O487" s="89">
        <v>-9.4530401000000008</v>
      </c>
    </row>
    <row r="488" spans="2:15" x14ac:dyDescent="0.25">
      <c r="B488" s="89">
        <v>5487015000</v>
      </c>
      <c r="C488" s="89">
        <v>-8.8564596000000009</v>
      </c>
      <c r="N488" s="89">
        <v>5487015000</v>
      </c>
      <c r="O488" s="89">
        <v>-9.4793614999999996</v>
      </c>
    </row>
    <row r="489" spans="2:15" x14ac:dyDescent="0.25">
      <c r="B489" s="89">
        <v>5566060000</v>
      </c>
      <c r="C489" s="89">
        <v>-9.0167265000000008</v>
      </c>
      <c r="N489" s="89">
        <v>5566060000</v>
      </c>
      <c r="O489" s="89">
        <v>-9.5416936999999997</v>
      </c>
    </row>
    <row r="490" spans="2:15" x14ac:dyDescent="0.25">
      <c r="B490" s="89">
        <v>5645105000</v>
      </c>
      <c r="C490" s="89">
        <v>-9.1351738000000005</v>
      </c>
      <c r="N490" s="89">
        <v>5645105000</v>
      </c>
      <c r="O490" s="89">
        <v>-9.6412925999999999</v>
      </c>
    </row>
    <row r="491" spans="2:15" x14ac:dyDescent="0.25">
      <c r="B491" s="89">
        <v>5724150000</v>
      </c>
      <c r="C491" s="89">
        <v>-9.2466898000000004</v>
      </c>
      <c r="N491" s="89">
        <v>5724150000</v>
      </c>
      <c r="O491" s="89">
        <v>-9.7447900999999995</v>
      </c>
    </row>
    <row r="492" spans="2:15" x14ac:dyDescent="0.25">
      <c r="B492" s="89">
        <v>5803195000</v>
      </c>
      <c r="C492" s="89">
        <v>-9.3379469000000004</v>
      </c>
      <c r="N492" s="89">
        <v>5803195000</v>
      </c>
      <c r="O492" s="89">
        <v>-9.8470230000000001</v>
      </c>
    </row>
    <row r="493" spans="2:15" x14ac:dyDescent="0.25">
      <c r="B493" s="89">
        <v>5882240000</v>
      </c>
      <c r="C493" s="89">
        <v>-9.3647442000000005</v>
      </c>
      <c r="N493" s="89">
        <v>5882240000</v>
      </c>
      <c r="O493" s="89">
        <v>-9.9730272000000006</v>
      </c>
    </row>
    <row r="494" spans="2:15" x14ac:dyDescent="0.25">
      <c r="B494" s="89">
        <v>5961285000</v>
      </c>
      <c r="C494" s="89">
        <v>-9.4347124000000004</v>
      </c>
      <c r="N494" s="89">
        <v>5961285000</v>
      </c>
      <c r="O494" s="89">
        <v>-10.115748999999999</v>
      </c>
    </row>
    <row r="495" spans="2:15" x14ac:dyDescent="0.25">
      <c r="B495" s="89">
        <v>6040330000</v>
      </c>
      <c r="C495" s="89">
        <v>-9.5432614999999998</v>
      </c>
      <c r="N495" s="89">
        <v>6040330000</v>
      </c>
      <c r="O495" s="89">
        <v>-10.225883</v>
      </c>
    </row>
    <row r="496" spans="2:15" x14ac:dyDescent="0.25">
      <c r="B496" s="89">
        <v>6119375000</v>
      </c>
      <c r="C496" s="89">
        <v>-9.6113309999999998</v>
      </c>
      <c r="N496" s="89">
        <v>6119375000</v>
      </c>
      <c r="O496" s="89">
        <v>-10.299626999999999</v>
      </c>
    </row>
    <row r="497" spans="2:15" x14ac:dyDescent="0.25">
      <c r="B497" s="89">
        <v>6198420000</v>
      </c>
      <c r="C497" s="89">
        <v>-9.6543197999999997</v>
      </c>
      <c r="N497" s="89">
        <v>6198420000</v>
      </c>
      <c r="O497" s="89">
        <v>-10.360728</v>
      </c>
    </row>
    <row r="498" spans="2:15" x14ac:dyDescent="0.25">
      <c r="B498" s="89">
        <v>6277465000</v>
      </c>
      <c r="C498" s="89">
        <v>-9.7117605000000005</v>
      </c>
      <c r="N498" s="89">
        <v>6277465000</v>
      </c>
      <c r="O498" s="89">
        <v>-10.399255</v>
      </c>
    </row>
    <row r="499" spans="2:15" x14ac:dyDescent="0.25">
      <c r="B499" s="89">
        <v>6356510000</v>
      </c>
      <c r="C499" s="89">
        <v>-9.7528352999999992</v>
      </c>
      <c r="N499" s="89">
        <v>6356510000</v>
      </c>
      <c r="O499" s="89">
        <v>-10.414820000000001</v>
      </c>
    </row>
    <row r="500" spans="2:15" x14ac:dyDescent="0.25">
      <c r="B500" s="89">
        <v>6435555000</v>
      </c>
      <c r="C500" s="89">
        <v>-9.7655401000000008</v>
      </c>
      <c r="N500" s="89">
        <v>6435555000</v>
      </c>
      <c r="O500" s="89">
        <v>-10.428767000000001</v>
      </c>
    </row>
    <row r="501" spans="2:15" x14ac:dyDescent="0.25">
      <c r="B501" s="89">
        <v>6514600000</v>
      </c>
      <c r="C501" s="89">
        <v>-9.8194551000000008</v>
      </c>
      <c r="N501" s="89">
        <v>6514600000</v>
      </c>
      <c r="O501" s="89">
        <v>-10.455299999999999</v>
      </c>
    </row>
    <row r="502" spans="2:15" x14ac:dyDescent="0.25">
      <c r="B502" s="89">
        <v>6593645000</v>
      </c>
      <c r="C502" s="89">
        <v>-9.8630276000000006</v>
      </c>
      <c r="N502" s="89">
        <v>6593645000</v>
      </c>
      <c r="O502" s="89">
        <v>-10.461843999999999</v>
      </c>
    </row>
    <row r="503" spans="2:15" x14ac:dyDescent="0.25">
      <c r="B503" s="89">
        <v>6672690000</v>
      </c>
      <c r="C503" s="89">
        <v>-9.8424654</v>
      </c>
      <c r="N503" s="89">
        <v>6672690000</v>
      </c>
      <c r="O503" s="89">
        <v>-10.480466</v>
      </c>
    </row>
    <row r="504" spans="2:15" x14ac:dyDescent="0.25">
      <c r="B504" s="89">
        <v>6751735000</v>
      </c>
      <c r="C504" s="89">
        <v>-9.8835516000000005</v>
      </c>
      <c r="N504" s="89">
        <v>6751735000</v>
      </c>
      <c r="O504" s="89">
        <v>-10.536424</v>
      </c>
    </row>
    <row r="505" spans="2:15" x14ac:dyDescent="0.25">
      <c r="B505" s="89">
        <v>6830780000</v>
      </c>
      <c r="C505" s="89">
        <v>-9.9384508</v>
      </c>
      <c r="N505" s="89">
        <v>6830780000</v>
      </c>
      <c r="O505" s="89">
        <v>-10.551023000000001</v>
      </c>
    </row>
    <row r="506" spans="2:15" x14ac:dyDescent="0.25">
      <c r="B506" s="89">
        <v>6909825000</v>
      </c>
      <c r="C506" s="89">
        <v>-9.8741416999999991</v>
      </c>
      <c r="N506" s="89">
        <v>6909825000</v>
      </c>
      <c r="O506" s="89">
        <v>-10.584333000000001</v>
      </c>
    </row>
    <row r="507" spans="2:15" x14ac:dyDescent="0.25">
      <c r="B507" s="89">
        <v>6988870000</v>
      </c>
      <c r="C507" s="89">
        <v>-9.8734664999999993</v>
      </c>
      <c r="N507" s="89">
        <v>6988870000</v>
      </c>
      <c r="O507" s="89">
        <v>-10.659757000000001</v>
      </c>
    </row>
    <row r="508" spans="2:15" x14ac:dyDescent="0.25">
      <c r="B508" s="89">
        <v>7067915000</v>
      </c>
      <c r="C508" s="89">
        <v>-9.9767522999999994</v>
      </c>
      <c r="N508" s="89">
        <v>7067915000</v>
      </c>
      <c r="O508" s="89">
        <v>-10.682689999999999</v>
      </c>
    </row>
    <row r="509" spans="2:15" x14ac:dyDescent="0.25">
      <c r="B509" s="89">
        <v>7146960000</v>
      </c>
      <c r="C509" s="89">
        <v>-9.9617844000000009</v>
      </c>
      <c r="N509" s="89">
        <v>7146960000</v>
      </c>
      <c r="O509" s="89">
        <v>-10.666553</v>
      </c>
    </row>
    <row r="510" spans="2:15" x14ac:dyDescent="0.25">
      <c r="B510" s="89">
        <v>7226005000</v>
      </c>
      <c r="C510" s="89">
        <v>-9.9764490000000006</v>
      </c>
      <c r="N510" s="89">
        <v>7226005000</v>
      </c>
      <c r="O510" s="89">
        <v>-10.696201</v>
      </c>
    </row>
    <row r="511" spans="2:15" x14ac:dyDescent="0.25">
      <c r="B511" s="89">
        <v>7305050000</v>
      </c>
      <c r="C511" s="89">
        <v>-10.061852</v>
      </c>
      <c r="N511" s="89">
        <v>7305050000</v>
      </c>
      <c r="O511" s="89">
        <v>-10.683064</v>
      </c>
    </row>
    <row r="512" spans="2:15" x14ac:dyDescent="0.25">
      <c r="B512" s="89">
        <v>7384095000</v>
      </c>
      <c r="C512" s="89">
        <v>-10.07376</v>
      </c>
      <c r="N512" s="89">
        <v>7384095000</v>
      </c>
      <c r="O512" s="89">
        <v>-10.649435</v>
      </c>
    </row>
    <row r="513" spans="2:15" x14ac:dyDescent="0.25">
      <c r="B513" s="89">
        <v>7463140000</v>
      </c>
      <c r="C513" s="89">
        <v>-10.160914999999999</v>
      </c>
      <c r="N513" s="89">
        <v>7463140000</v>
      </c>
      <c r="O513" s="89">
        <v>-10.643907</v>
      </c>
    </row>
    <row r="514" spans="2:15" x14ac:dyDescent="0.25">
      <c r="B514" s="89">
        <v>7542185000</v>
      </c>
      <c r="C514" s="89">
        <v>-10.341203</v>
      </c>
      <c r="N514" s="89">
        <v>7542185000</v>
      </c>
      <c r="O514" s="89">
        <v>-10.612239000000001</v>
      </c>
    </row>
    <row r="515" spans="2:15" x14ac:dyDescent="0.25">
      <c r="B515" s="89">
        <v>7621230000</v>
      </c>
      <c r="C515" s="89">
        <v>-10.347602</v>
      </c>
      <c r="N515" s="89">
        <v>7621230000</v>
      </c>
      <c r="O515" s="89">
        <v>-10.573040000000001</v>
      </c>
    </row>
    <row r="516" spans="2:15" x14ac:dyDescent="0.25">
      <c r="B516" s="89">
        <v>7700275000</v>
      </c>
      <c r="C516" s="89">
        <v>-10.348255</v>
      </c>
      <c r="N516" s="89">
        <v>7700275000</v>
      </c>
      <c r="O516" s="89">
        <v>-10.572399000000001</v>
      </c>
    </row>
    <row r="517" spans="2:15" x14ac:dyDescent="0.25">
      <c r="B517" s="89">
        <v>7779320000</v>
      </c>
      <c r="C517" s="89">
        <v>-10.575695</v>
      </c>
      <c r="N517" s="89">
        <v>7779320000</v>
      </c>
      <c r="O517" s="89">
        <v>-10.592204000000001</v>
      </c>
    </row>
    <row r="518" spans="2:15" x14ac:dyDescent="0.25">
      <c r="B518" s="89">
        <v>7858365000</v>
      </c>
      <c r="C518" s="89">
        <v>-10.773701000000001</v>
      </c>
      <c r="N518" s="89">
        <v>7858365000</v>
      </c>
      <c r="O518" s="89">
        <v>-10.573850999999999</v>
      </c>
    </row>
    <row r="519" spans="2:15" x14ac:dyDescent="0.25">
      <c r="B519" s="89">
        <v>7937410000</v>
      </c>
      <c r="C519" s="89">
        <v>-10.721546</v>
      </c>
      <c r="N519" s="89">
        <v>7937410000</v>
      </c>
      <c r="O519" s="89">
        <v>-10.566858999999999</v>
      </c>
    </row>
    <row r="520" spans="2:15" x14ac:dyDescent="0.25">
      <c r="B520" s="89">
        <v>8016455000</v>
      </c>
      <c r="C520" s="89">
        <v>-10.875534999999999</v>
      </c>
      <c r="N520" s="89">
        <v>8016455000</v>
      </c>
      <c r="O520" s="89">
        <v>-10.601231</v>
      </c>
    </row>
    <row r="521" spans="2:15" x14ac:dyDescent="0.25">
      <c r="B521" s="89">
        <v>8095500000</v>
      </c>
      <c r="C521" s="89">
        <v>-11.124203</v>
      </c>
      <c r="N521" s="89">
        <v>8095500000</v>
      </c>
      <c r="O521" s="89">
        <v>-10.637741999999999</v>
      </c>
    </row>
    <row r="522" spans="2:15" x14ac:dyDescent="0.25">
      <c r="B522" s="89">
        <v>8174545000</v>
      </c>
      <c r="C522" s="89">
        <v>-11.198528</v>
      </c>
      <c r="N522" s="89">
        <v>8174545000</v>
      </c>
      <c r="O522" s="89">
        <v>-10.697132</v>
      </c>
    </row>
    <row r="523" spans="2:15" x14ac:dyDescent="0.25">
      <c r="B523" s="89">
        <v>8253590000</v>
      </c>
      <c r="C523" s="89">
        <v>-11.490921</v>
      </c>
      <c r="N523" s="89">
        <v>8253590000</v>
      </c>
      <c r="O523" s="89">
        <v>-10.842513</v>
      </c>
    </row>
    <row r="524" spans="2:15" x14ac:dyDescent="0.25">
      <c r="B524" s="89">
        <v>8332635000</v>
      </c>
      <c r="C524" s="89">
        <v>-11.881454</v>
      </c>
      <c r="N524" s="89">
        <v>8332635000</v>
      </c>
      <c r="O524" s="89">
        <v>-11.026529999999999</v>
      </c>
    </row>
    <row r="525" spans="2:15" x14ac:dyDescent="0.25">
      <c r="B525" s="89">
        <v>8411680000</v>
      </c>
      <c r="C525" s="89">
        <v>-12.051981</v>
      </c>
      <c r="N525" s="89">
        <v>8411680000</v>
      </c>
      <c r="O525" s="89">
        <v>-11.179069</v>
      </c>
    </row>
    <row r="526" spans="2:15" x14ac:dyDescent="0.25">
      <c r="B526" s="89">
        <v>8490725000</v>
      </c>
      <c r="C526" s="89">
        <v>-12.398870000000001</v>
      </c>
      <c r="N526" s="89">
        <v>8490725000</v>
      </c>
      <c r="O526" s="89">
        <v>-11.391381000000001</v>
      </c>
    </row>
    <row r="527" spans="2:15" x14ac:dyDescent="0.25">
      <c r="B527" s="89">
        <v>8569770000</v>
      </c>
      <c r="C527" s="89">
        <v>-12.840799000000001</v>
      </c>
      <c r="N527" s="89">
        <v>8569770000</v>
      </c>
      <c r="O527" s="89">
        <v>-11.524914000000001</v>
      </c>
    </row>
    <row r="528" spans="2:15" x14ac:dyDescent="0.25">
      <c r="B528" s="89">
        <v>8648815000</v>
      </c>
      <c r="C528" s="89">
        <v>-12.792983</v>
      </c>
      <c r="N528" s="89">
        <v>8648815000</v>
      </c>
      <c r="O528" s="89">
        <v>-11.602569000000001</v>
      </c>
    </row>
    <row r="529" spans="2:15" x14ac:dyDescent="0.25">
      <c r="B529" s="89">
        <v>8727860000</v>
      </c>
      <c r="C529" s="89">
        <v>-12.983673</v>
      </c>
      <c r="N529" s="89">
        <v>8727860000</v>
      </c>
      <c r="O529" s="89">
        <v>-11.681511</v>
      </c>
    </row>
    <row r="530" spans="2:15" x14ac:dyDescent="0.25">
      <c r="B530" s="89">
        <v>8806905000</v>
      </c>
      <c r="C530" s="89">
        <v>-13.583976</v>
      </c>
      <c r="N530" s="89">
        <v>8806905000</v>
      </c>
      <c r="O530" s="89">
        <v>-11.76347</v>
      </c>
    </row>
    <row r="531" spans="2:15" x14ac:dyDescent="0.25">
      <c r="B531" s="89">
        <v>8885950000</v>
      </c>
      <c r="C531" s="89">
        <v>-13.591416000000001</v>
      </c>
      <c r="N531" s="89">
        <v>8885950000</v>
      </c>
      <c r="O531" s="89">
        <v>-11.746517000000001</v>
      </c>
    </row>
    <row r="532" spans="2:15" x14ac:dyDescent="0.25">
      <c r="B532" s="89">
        <v>8964995000</v>
      </c>
      <c r="C532" s="89">
        <v>-13.374345</v>
      </c>
      <c r="N532" s="89">
        <v>8964995000</v>
      </c>
      <c r="O532" s="89">
        <v>-11.744113</v>
      </c>
    </row>
    <row r="533" spans="2:15" x14ac:dyDescent="0.25">
      <c r="B533" s="89">
        <v>9044040000</v>
      </c>
      <c r="C533" s="89">
        <v>-13.854156</v>
      </c>
      <c r="N533" s="89">
        <v>9044040000</v>
      </c>
      <c r="O533" s="89">
        <v>-11.795173</v>
      </c>
    </row>
    <row r="534" spans="2:15" x14ac:dyDescent="0.25">
      <c r="B534" s="89">
        <v>9123085000</v>
      </c>
      <c r="C534" s="89">
        <v>-14.208316</v>
      </c>
      <c r="N534" s="89">
        <v>9123085000</v>
      </c>
      <c r="O534" s="89">
        <v>-11.826504999999999</v>
      </c>
    </row>
    <row r="535" spans="2:15" x14ac:dyDescent="0.25">
      <c r="B535" s="89">
        <v>9202130000</v>
      </c>
      <c r="C535" s="89">
        <v>-13.954758999999999</v>
      </c>
      <c r="N535" s="89">
        <v>9202130000</v>
      </c>
      <c r="O535" s="89">
        <v>-11.814726</v>
      </c>
    </row>
    <row r="536" spans="2:15" x14ac:dyDescent="0.25">
      <c r="B536" s="89">
        <v>9281175000</v>
      </c>
      <c r="C536" s="89">
        <v>-14.405554</v>
      </c>
      <c r="N536" s="89">
        <v>9281175000</v>
      </c>
      <c r="O536" s="89">
        <v>-11.848637999999999</v>
      </c>
    </row>
    <row r="537" spans="2:15" x14ac:dyDescent="0.25">
      <c r="B537" s="89">
        <v>9360220000</v>
      </c>
      <c r="C537" s="89">
        <v>-15.044335999999999</v>
      </c>
      <c r="N537" s="89">
        <v>9360220000</v>
      </c>
      <c r="O537" s="89">
        <v>-11.882797</v>
      </c>
    </row>
    <row r="538" spans="2:15" x14ac:dyDescent="0.25">
      <c r="B538" s="89">
        <v>9439265000</v>
      </c>
      <c r="C538" s="89">
        <v>-14.803971000000001</v>
      </c>
      <c r="N538" s="89">
        <v>9439265000</v>
      </c>
      <c r="O538" s="89">
        <v>-11.826435</v>
      </c>
    </row>
    <row r="539" spans="2:15" x14ac:dyDescent="0.25">
      <c r="B539" s="89">
        <v>9518310000</v>
      </c>
      <c r="C539" s="89">
        <v>-14.939068000000001</v>
      </c>
      <c r="N539" s="89">
        <v>9518310000</v>
      </c>
      <c r="O539" s="89">
        <v>-11.812181000000001</v>
      </c>
    </row>
    <row r="540" spans="2:15" x14ac:dyDescent="0.25">
      <c r="B540" s="89">
        <v>9597355000</v>
      </c>
      <c r="C540" s="89">
        <v>-15.691886</v>
      </c>
      <c r="N540" s="89">
        <v>9597355000</v>
      </c>
      <c r="O540" s="89">
        <v>-11.816375000000001</v>
      </c>
    </row>
    <row r="541" spans="2:15" x14ac:dyDescent="0.25">
      <c r="B541" s="89">
        <v>9676400000</v>
      </c>
      <c r="C541" s="89">
        <v>-15.538054000000001</v>
      </c>
      <c r="N541" s="89">
        <v>9676400000</v>
      </c>
      <c r="O541" s="89">
        <v>-11.76281</v>
      </c>
    </row>
    <row r="542" spans="2:15" x14ac:dyDescent="0.25">
      <c r="B542" s="89">
        <v>9755445000</v>
      </c>
      <c r="C542" s="89">
        <v>-15.507008000000001</v>
      </c>
      <c r="N542" s="89">
        <v>9755445000</v>
      </c>
      <c r="O542" s="89">
        <v>-11.728904999999999</v>
      </c>
    </row>
    <row r="543" spans="2:15" x14ac:dyDescent="0.25">
      <c r="B543" s="89">
        <v>9834490000</v>
      </c>
      <c r="C543" s="89">
        <v>-16.174600999999999</v>
      </c>
      <c r="N543" s="89">
        <v>9834490000</v>
      </c>
      <c r="O543" s="89">
        <v>-11.722136000000001</v>
      </c>
    </row>
    <row r="544" spans="2:15" x14ac:dyDescent="0.25">
      <c r="B544" s="89">
        <v>9913535000</v>
      </c>
      <c r="C544" s="89">
        <v>-15.782522999999999</v>
      </c>
      <c r="N544" s="89">
        <v>9913535000</v>
      </c>
      <c r="O544" s="89">
        <v>-11.640641</v>
      </c>
    </row>
    <row r="545" spans="2:15" x14ac:dyDescent="0.25">
      <c r="B545" s="89">
        <v>9992580000</v>
      </c>
      <c r="C545" s="89">
        <v>-15.089746</v>
      </c>
      <c r="N545" s="89">
        <v>9992580000</v>
      </c>
      <c r="O545" s="89">
        <v>-11.564556</v>
      </c>
    </row>
    <row r="546" spans="2:15" x14ac:dyDescent="0.25">
      <c r="B546" s="89">
        <v>10071625000</v>
      </c>
      <c r="C546" s="89">
        <v>-15.55721</v>
      </c>
      <c r="N546" s="89">
        <v>10071625000</v>
      </c>
      <c r="O546" s="89">
        <v>-11.554677</v>
      </c>
    </row>
    <row r="547" spans="2:15" x14ac:dyDescent="0.25">
      <c r="B547" s="89">
        <v>10150670000</v>
      </c>
      <c r="C547" s="89">
        <v>-15.388261</v>
      </c>
      <c r="N547" s="89">
        <v>10150670000</v>
      </c>
      <c r="O547" s="89">
        <v>-11.496767999999999</v>
      </c>
    </row>
    <row r="548" spans="2:15" x14ac:dyDescent="0.25">
      <c r="B548" s="89">
        <v>10229715000</v>
      </c>
      <c r="C548" s="89">
        <v>-14.460381999999999</v>
      </c>
      <c r="N548" s="89">
        <v>10229715000</v>
      </c>
      <c r="O548" s="89">
        <v>-11.397435</v>
      </c>
    </row>
    <row r="549" spans="2:15" x14ac:dyDescent="0.25">
      <c r="B549" s="89">
        <v>10308760000</v>
      </c>
      <c r="C549" s="89">
        <v>-14.582941</v>
      </c>
      <c r="N549" s="89">
        <v>10308760000</v>
      </c>
      <c r="O549" s="89">
        <v>-11.361503000000001</v>
      </c>
    </row>
    <row r="550" spans="2:15" x14ac:dyDescent="0.25">
      <c r="B550" s="89">
        <v>10387805000</v>
      </c>
      <c r="C550" s="89">
        <v>-14.724684999999999</v>
      </c>
      <c r="N550" s="89">
        <v>10387805000</v>
      </c>
      <c r="O550" s="89">
        <v>-11.351055000000001</v>
      </c>
    </row>
    <row r="551" spans="2:15" x14ac:dyDescent="0.25">
      <c r="B551" s="89">
        <v>10466850000</v>
      </c>
      <c r="C551" s="89">
        <v>-13.793850000000001</v>
      </c>
      <c r="N551" s="89">
        <v>10466850000</v>
      </c>
      <c r="O551" s="89">
        <v>-11.260607</v>
      </c>
    </row>
    <row r="552" spans="2:15" x14ac:dyDescent="0.25">
      <c r="B552" s="89">
        <v>10545895000</v>
      </c>
      <c r="C552" s="89">
        <v>-13.437058</v>
      </c>
      <c r="N552" s="89">
        <v>10545895000</v>
      </c>
      <c r="O552" s="89">
        <v>-11.236143</v>
      </c>
    </row>
    <row r="553" spans="2:15" x14ac:dyDescent="0.25">
      <c r="B553" s="89">
        <v>10624940000</v>
      </c>
      <c r="C553" s="89">
        <v>-13.557801</v>
      </c>
      <c r="N553" s="89">
        <v>10624940000</v>
      </c>
      <c r="O553" s="89">
        <v>-11.284022999999999</v>
      </c>
    </row>
    <row r="554" spans="2:15" x14ac:dyDescent="0.25">
      <c r="B554" s="89">
        <v>10703985000</v>
      </c>
      <c r="C554" s="89">
        <v>-13.050254000000001</v>
      </c>
      <c r="N554" s="89">
        <v>10703985000</v>
      </c>
      <c r="O554" s="89">
        <v>-11.276728</v>
      </c>
    </row>
    <row r="555" spans="2:15" x14ac:dyDescent="0.25">
      <c r="B555" s="89">
        <v>10783030000</v>
      </c>
      <c r="C555" s="89">
        <v>-12.586760999999999</v>
      </c>
      <c r="N555" s="89">
        <v>10783030000</v>
      </c>
      <c r="O555" s="89">
        <v>-11.274653000000001</v>
      </c>
    </row>
    <row r="556" spans="2:15" x14ac:dyDescent="0.25">
      <c r="B556" s="89">
        <v>10862075000</v>
      </c>
      <c r="C556" s="89">
        <v>-12.545966</v>
      </c>
      <c r="N556" s="89">
        <v>10862075000</v>
      </c>
      <c r="O556" s="89">
        <v>-11.310307</v>
      </c>
    </row>
    <row r="557" spans="2:15" x14ac:dyDescent="0.25">
      <c r="B557" s="89">
        <v>10941120000</v>
      </c>
      <c r="C557" s="89">
        <v>-12.237382</v>
      </c>
      <c r="N557" s="89">
        <v>10941120000</v>
      </c>
      <c r="O557" s="89">
        <v>-11.300449</v>
      </c>
    </row>
    <row r="558" spans="2:15" x14ac:dyDescent="0.25">
      <c r="B558" s="89">
        <v>11020165000</v>
      </c>
      <c r="C558" s="89">
        <v>-11.907028</v>
      </c>
      <c r="N558" s="89">
        <v>11020165000</v>
      </c>
      <c r="O558" s="89">
        <v>-11.270847</v>
      </c>
    </row>
    <row r="559" spans="2:15" x14ac:dyDescent="0.25">
      <c r="B559" s="89">
        <v>11099210000</v>
      </c>
      <c r="C559" s="89">
        <v>-11.841307</v>
      </c>
      <c r="N559" s="89">
        <v>11099210000</v>
      </c>
      <c r="O559" s="89">
        <v>-11.261818999999999</v>
      </c>
    </row>
    <row r="560" spans="2:15" x14ac:dyDescent="0.25">
      <c r="B560" s="89">
        <v>11178255000</v>
      </c>
      <c r="C560" s="89">
        <v>-11.647366999999999</v>
      </c>
      <c r="N560" s="89">
        <v>11178255000</v>
      </c>
      <c r="O560" s="89">
        <v>-11.225042</v>
      </c>
    </row>
    <row r="561" spans="2:15" x14ac:dyDescent="0.25">
      <c r="B561" s="89">
        <v>11257300000</v>
      </c>
      <c r="C561" s="89">
        <v>-11.42756</v>
      </c>
      <c r="N561" s="89">
        <v>11257300000</v>
      </c>
      <c r="O561" s="89">
        <v>-11.186799000000001</v>
      </c>
    </row>
    <row r="562" spans="2:15" x14ac:dyDescent="0.25">
      <c r="B562" s="89">
        <v>11336345000</v>
      </c>
      <c r="C562" s="89">
        <v>-11.410954</v>
      </c>
      <c r="N562" s="89">
        <v>11336345000</v>
      </c>
      <c r="O562" s="89">
        <v>-11.165141999999999</v>
      </c>
    </row>
    <row r="563" spans="2:15" x14ac:dyDescent="0.25">
      <c r="B563" s="89">
        <v>11415390000</v>
      </c>
      <c r="C563" s="89">
        <v>-11.338953</v>
      </c>
      <c r="N563" s="89">
        <v>11415390000</v>
      </c>
      <c r="O563" s="89">
        <v>-11.136683</v>
      </c>
    </row>
    <row r="564" spans="2:15" x14ac:dyDescent="0.25">
      <c r="B564" s="89">
        <v>11494435000</v>
      </c>
      <c r="C564" s="89">
        <v>-11.159342000000001</v>
      </c>
      <c r="N564" s="89">
        <v>11494435000</v>
      </c>
      <c r="O564" s="89">
        <v>-11.103455</v>
      </c>
    </row>
    <row r="565" spans="2:15" x14ac:dyDescent="0.25">
      <c r="B565" s="89">
        <v>11573480000</v>
      </c>
      <c r="C565" s="89">
        <v>-11.166944000000001</v>
      </c>
      <c r="N565" s="89">
        <v>11573480000</v>
      </c>
      <c r="O565" s="89">
        <v>-11.111321999999999</v>
      </c>
    </row>
    <row r="566" spans="2:15" x14ac:dyDescent="0.25">
      <c r="B566" s="89">
        <v>11652525000</v>
      </c>
      <c r="C566" s="89">
        <v>-11.284625999999999</v>
      </c>
      <c r="N566" s="89">
        <v>11652525000</v>
      </c>
      <c r="O566" s="89">
        <v>-11.143307999999999</v>
      </c>
    </row>
    <row r="567" spans="2:15" x14ac:dyDescent="0.25">
      <c r="B567" s="89">
        <v>11731570000</v>
      </c>
      <c r="C567" s="89">
        <v>-11.293418000000001</v>
      </c>
      <c r="N567" s="89">
        <v>11731570000</v>
      </c>
      <c r="O567" s="89">
        <v>-11.188079999999999</v>
      </c>
    </row>
    <row r="568" spans="2:15" x14ac:dyDescent="0.25">
      <c r="B568" s="89">
        <v>11810615000</v>
      </c>
      <c r="C568" s="89">
        <v>-11.366242</v>
      </c>
      <c r="N568" s="89">
        <v>11810615000</v>
      </c>
      <c r="O568" s="89">
        <v>-11.309806</v>
      </c>
    </row>
    <row r="569" spans="2:15" x14ac:dyDescent="0.25">
      <c r="B569" s="89">
        <v>11889660000</v>
      </c>
      <c r="C569" s="89">
        <v>-11.574486</v>
      </c>
      <c r="N569" s="89">
        <v>11889660000</v>
      </c>
      <c r="O569" s="89">
        <v>-11.51088</v>
      </c>
    </row>
    <row r="570" spans="2:15" x14ac:dyDescent="0.25">
      <c r="B570" s="89">
        <v>11968705000</v>
      </c>
      <c r="C570" s="89">
        <v>-11.721052</v>
      </c>
      <c r="N570" s="89">
        <v>11968705000</v>
      </c>
      <c r="O570" s="89">
        <v>-11.810357</v>
      </c>
    </row>
    <row r="571" spans="2:15" x14ac:dyDescent="0.25">
      <c r="B571" s="89">
        <v>12047750000</v>
      </c>
      <c r="C571" s="89">
        <v>-11.890438</v>
      </c>
      <c r="N571" s="89">
        <v>12047750000</v>
      </c>
      <c r="O571" s="89">
        <v>-12.312391</v>
      </c>
    </row>
    <row r="572" spans="2:15" x14ac:dyDescent="0.25">
      <c r="B572" s="89">
        <v>12126795000</v>
      </c>
      <c r="C572" s="89">
        <v>-12.159825</v>
      </c>
      <c r="N572" s="89">
        <v>12126795000</v>
      </c>
      <c r="O572" s="89">
        <v>-13.067284000000001</v>
      </c>
    </row>
    <row r="573" spans="2:15" x14ac:dyDescent="0.25">
      <c r="B573" s="89">
        <v>12205840000</v>
      </c>
      <c r="C573" s="89">
        <v>-12.426926999999999</v>
      </c>
      <c r="N573" s="89">
        <v>12205840000</v>
      </c>
      <c r="O573" s="89">
        <v>-14.424956999999999</v>
      </c>
    </row>
    <row r="574" spans="2:15" x14ac:dyDescent="0.25">
      <c r="B574" s="89">
        <v>12284885000</v>
      </c>
      <c r="C574" s="89">
        <v>-12.696317000000001</v>
      </c>
      <c r="N574" s="89">
        <v>12284885000</v>
      </c>
      <c r="O574" s="89">
        <v>-16.855301000000001</v>
      </c>
    </row>
    <row r="575" spans="2:15" x14ac:dyDescent="0.25">
      <c r="B575" s="89">
        <v>12363930000</v>
      </c>
      <c r="C575" s="89">
        <v>-13.025725</v>
      </c>
      <c r="N575" s="89">
        <v>12363930000</v>
      </c>
      <c r="O575" s="89">
        <v>-20.240041999999999</v>
      </c>
    </row>
    <row r="576" spans="2:15" x14ac:dyDescent="0.25">
      <c r="B576" s="89">
        <v>12442975000</v>
      </c>
      <c r="C576" s="89">
        <v>-13.352917</v>
      </c>
      <c r="N576" s="89">
        <v>12442975000</v>
      </c>
      <c r="O576" s="89">
        <v>-24.578779000000001</v>
      </c>
    </row>
    <row r="577" spans="2:15" x14ac:dyDescent="0.25">
      <c r="B577" s="89">
        <v>12522020000</v>
      </c>
      <c r="C577" s="89">
        <v>-13.706526</v>
      </c>
      <c r="N577" s="89">
        <v>12522020000</v>
      </c>
      <c r="O577" s="89">
        <v>-30.759304</v>
      </c>
    </row>
    <row r="578" spans="2:15" x14ac:dyDescent="0.25">
      <c r="B578" s="89">
        <v>12601065000</v>
      </c>
      <c r="C578" s="89">
        <v>-14.128026</v>
      </c>
      <c r="N578" s="89">
        <v>12601065000</v>
      </c>
      <c r="O578" s="89">
        <v>-37.422210999999997</v>
      </c>
    </row>
    <row r="579" spans="2:15" x14ac:dyDescent="0.25">
      <c r="B579" s="89">
        <v>12680110000</v>
      </c>
      <c r="C579" s="89">
        <v>-14.543123</v>
      </c>
      <c r="N579" s="89">
        <v>12680110000</v>
      </c>
      <c r="O579" s="89">
        <v>-43.305236999999998</v>
      </c>
    </row>
    <row r="580" spans="2:15" x14ac:dyDescent="0.25">
      <c r="B580" s="89">
        <v>12759155000</v>
      </c>
      <c r="C580" s="89">
        <v>-14.964333</v>
      </c>
      <c r="N580" s="89">
        <v>12759155000</v>
      </c>
      <c r="O580" s="89">
        <v>-48.246853000000002</v>
      </c>
    </row>
    <row r="581" spans="2:15" x14ac:dyDescent="0.25">
      <c r="B581" s="89">
        <v>12838200000</v>
      </c>
      <c r="C581" s="89">
        <v>-15.476846</v>
      </c>
      <c r="N581" s="89">
        <v>12838200000</v>
      </c>
      <c r="O581" s="89">
        <v>-52.189158999999997</v>
      </c>
    </row>
    <row r="582" spans="2:15" x14ac:dyDescent="0.25">
      <c r="B582" s="89">
        <v>12917245000</v>
      </c>
      <c r="C582" s="89">
        <v>-15.994795999999999</v>
      </c>
      <c r="N582" s="89">
        <v>12917245000</v>
      </c>
      <c r="O582" s="89">
        <v>-54.276882000000001</v>
      </c>
    </row>
    <row r="583" spans="2:15" x14ac:dyDescent="0.25">
      <c r="B583" s="89">
        <v>12996290000</v>
      </c>
      <c r="C583" s="89">
        <v>-16.490036</v>
      </c>
      <c r="N583" s="89">
        <v>12996290000</v>
      </c>
      <c r="O583" s="89">
        <v>-55.295734000000003</v>
      </c>
    </row>
    <row r="584" spans="2:15" x14ac:dyDescent="0.25">
      <c r="B584" s="89">
        <v>13075335000</v>
      </c>
      <c r="C584" s="89">
        <v>-17.071966</v>
      </c>
      <c r="N584" s="89">
        <v>13075335000</v>
      </c>
      <c r="O584" s="89">
        <v>-56.403019</v>
      </c>
    </row>
    <row r="585" spans="2:15" x14ac:dyDescent="0.25">
      <c r="B585" s="89">
        <v>13154380000</v>
      </c>
      <c r="C585" s="89">
        <v>-17.694986</v>
      </c>
      <c r="N585" s="89">
        <v>13154380000</v>
      </c>
      <c r="O585" s="89">
        <v>-57.312195000000003</v>
      </c>
    </row>
    <row r="586" spans="2:15" x14ac:dyDescent="0.25">
      <c r="B586" s="89">
        <v>13233425000</v>
      </c>
      <c r="C586" s="89">
        <v>-18.293341000000002</v>
      </c>
      <c r="N586" s="89">
        <v>13233425000</v>
      </c>
      <c r="O586" s="89">
        <v>-57.940128000000001</v>
      </c>
    </row>
    <row r="587" spans="2:15" x14ac:dyDescent="0.25">
      <c r="B587" s="89">
        <v>13312470000</v>
      </c>
      <c r="C587" s="89">
        <v>-18.966515999999999</v>
      </c>
      <c r="N587" s="89">
        <v>13312470000</v>
      </c>
      <c r="O587" s="89">
        <v>-58.799252000000003</v>
      </c>
    </row>
    <row r="588" spans="2:15" x14ac:dyDescent="0.25">
      <c r="B588" s="89">
        <v>13391515000</v>
      </c>
      <c r="C588" s="89">
        <v>-19.678523999999999</v>
      </c>
      <c r="N588" s="89">
        <v>13391515000</v>
      </c>
      <c r="O588" s="89">
        <v>-59.597468999999997</v>
      </c>
    </row>
    <row r="589" spans="2:15" x14ac:dyDescent="0.25">
      <c r="B589" s="89">
        <v>13470560000</v>
      </c>
      <c r="C589" s="89">
        <v>-20.364901</v>
      </c>
      <c r="N589" s="89">
        <v>13470560000</v>
      </c>
      <c r="O589" s="89">
        <v>-59.846370999999998</v>
      </c>
    </row>
    <row r="590" spans="2:15" x14ac:dyDescent="0.25">
      <c r="B590" s="89">
        <v>13549605000</v>
      </c>
      <c r="C590" s="89">
        <v>-21.118684999999999</v>
      </c>
      <c r="N590" s="89">
        <v>13549605000</v>
      </c>
      <c r="O590" s="89">
        <v>-60.125430999999999</v>
      </c>
    </row>
    <row r="591" spans="2:15" x14ac:dyDescent="0.25">
      <c r="B591" s="89">
        <v>13628650000</v>
      </c>
      <c r="C591" s="89">
        <v>-21.920017000000001</v>
      </c>
      <c r="N591" s="89">
        <v>13628650000</v>
      </c>
      <c r="O591" s="89">
        <v>-60.748897999999997</v>
      </c>
    </row>
    <row r="592" spans="2:15" x14ac:dyDescent="0.25">
      <c r="B592" s="89">
        <v>13707695000</v>
      </c>
      <c r="C592" s="89">
        <v>-22.698816000000001</v>
      </c>
      <c r="N592" s="89">
        <v>13707695000</v>
      </c>
      <c r="O592" s="89">
        <v>-61.412891000000002</v>
      </c>
    </row>
    <row r="593" spans="2:15" x14ac:dyDescent="0.25">
      <c r="B593" s="89">
        <v>13786740000</v>
      </c>
      <c r="C593" s="89">
        <v>-23.493189000000001</v>
      </c>
      <c r="N593" s="89">
        <v>13786740000</v>
      </c>
      <c r="O593" s="89">
        <v>-62.178162</v>
      </c>
    </row>
    <row r="594" spans="2:15" x14ac:dyDescent="0.25">
      <c r="B594" s="89">
        <v>13865785000</v>
      </c>
      <c r="C594" s="89">
        <v>-24.314534999999999</v>
      </c>
      <c r="N594" s="89">
        <v>13865785000</v>
      </c>
      <c r="O594" s="89">
        <v>-63.796836999999996</v>
      </c>
    </row>
    <row r="595" spans="2:15" x14ac:dyDescent="0.25">
      <c r="B595" s="89">
        <v>13944830000</v>
      </c>
      <c r="C595" s="89">
        <v>-25.006067000000002</v>
      </c>
      <c r="N595" s="89">
        <v>13944830000</v>
      </c>
      <c r="O595" s="89">
        <v>-63.915900999999998</v>
      </c>
    </row>
    <row r="596" spans="2:15" x14ac:dyDescent="0.25">
      <c r="B596" s="89">
        <v>14023875000</v>
      </c>
      <c r="C596" s="89">
        <v>-25.651157000000001</v>
      </c>
      <c r="N596" s="89">
        <v>14023875000</v>
      </c>
      <c r="O596" s="89">
        <v>-64.131798000000003</v>
      </c>
    </row>
    <row r="597" spans="2:15" x14ac:dyDescent="0.25">
      <c r="B597" s="89">
        <v>14102920000</v>
      </c>
      <c r="C597" s="89">
        <v>-26.380814000000001</v>
      </c>
      <c r="N597" s="89">
        <v>14102920000</v>
      </c>
      <c r="O597" s="89">
        <v>-63.89716</v>
      </c>
    </row>
    <row r="598" spans="2:15" x14ac:dyDescent="0.25">
      <c r="B598" s="89">
        <v>14181965000</v>
      </c>
      <c r="C598" s="89">
        <v>-27.011267</v>
      </c>
      <c r="N598" s="89">
        <v>14181965000</v>
      </c>
      <c r="O598" s="89">
        <v>-63.589981000000002</v>
      </c>
    </row>
    <row r="599" spans="2:15" x14ac:dyDescent="0.25">
      <c r="B599" s="89">
        <v>14261010000</v>
      </c>
      <c r="C599" s="89">
        <v>-27.389762999999999</v>
      </c>
      <c r="N599" s="89">
        <v>14261010000</v>
      </c>
      <c r="O599" s="89">
        <v>-61.679585000000003</v>
      </c>
    </row>
    <row r="600" spans="2:15" x14ac:dyDescent="0.25">
      <c r="B600" s="89">
        <v>14340055000</v>
      </c>
      <c r="C600" s="89">
        <v>-28.02957</v>
      </c>
      <c r="N600" s="89">
        <v>14340055000</v>
      </c>
      <c r="O600" s="89">
        <v>-62.452846999999998</v>
      </c>
    </row>
    <row r="601" spans="2:15" x14ac:dyDescent="0.25">
      <c r="B601" s="89">
        <v>14419100000</v>
      </c>
      <c r="C601" s="89">
        <v>-28.805239</v>
      </c>
      <c r="N601" s="89">
        <v>14419100000</v>
      </c>
      <c r="O601" s="89">
        <v>-62.447533</v>
      </c>
    </row>
    <row r="602" spans="2:15" x14ac:dyDescent="0.25">
      <c r="B602" s="89">
        <v>14498145000</v>
      </c>
      <c r="C602" s="89">
        <v>-29.716951000000002</v>
      </c>
      <c r="N602" s="89">
        <v>14498145000</v>
      </c>
      <c r="O602" s="89">
        <v>-63.527351000000003</v>
      </c>
    </row>
    <row r="603" spans="2:15" x14ac:dyDescent="0.25">
      <c r="B603" s="89">
        <v>14577190000</v>
      </c>
      <c r="C603" s="89">
        <v>-31.420441</v>
      </c>
      <c r="N603" s="89">
        <v>14577190000</v>
      </c>
      <c r="O603" s="89">
        <v>-65.360893000000004</v>
      </c>
    </row>
    <row r="604" spans="2:15" x14ac:dyDescent="0.25">
      <c r="B604" s="89">
        <v>14656235000</v>
      </c>
      <c r="C604" s="89">
        <v>-33.202365999999998</v>
      </c>
      <c r="N604" s="89">
        <v>14656235000</v>
      </c>
      <c r="O604" s="89">
        <v>-68.770606999999998</v>
      </c>
    </row>
    <row r="605" spans="2:15" x14ac:dyDescent="0.25">
      <c r="B605" s="89">
        <v>14735280000</v>
      </c>
      <c r="C605" s="89">
        <v>-35.146481000000001</v>
      </c>
      <c r="N605" s="89">
        <v>14735280000</v>
      </c>
      <c r="O605" s="89">
        <v>-70.518889999999999</v>
      </c>
    </row>
    <row r="606" spans="2:15" x14ac:dyDescent="0.25">
      <c r="B606" s="89">
        <v>14814325000</v>
      </c>
      <c r="C606" s="89">
        <v>-37.175063999999999</v>
      </c>
      <c r="N606" s="89">
        <v>14814325000</v>
      </c>
      <c r="O606" s="89">
        <v>-72.610557999999997</v>
      </c>
    </row>
    <row r="607" spans="2:15" x14ac:dyDescent="0.25">
      <c r="B607" s="89">
        <v>14893370000</v>
      </c>
      <c r="C607" s="89">
        <v>-39.140903000000002</v>
      </c>
      <c r="N607" s="89">
        <v>14893370000</v>
      </c>
      <c r="O607" s="89">
        <v>-72.393860000000004</v>
      </c>
    </row>
    <row r="608" spans="2:15" x14ac:dyDescent="0.25">
      <c r="B608" s="89">
        <v>14972415000</v>
      </c>
      <c r="C608" s="89">
        <v>-40.709716999999998</v>
      </c>
      <c r="N608" s="89">
        <v>14972415000</v>
      </c>
      <c r="O608" s="89">
        <v>-70.509444999999999</v>
      </c>
    </row>
    <row r="609" spans="2:15" x14ac:dyDescent="0.25">
      <c r="B609" s="89">
        <v>15051460000</v>
      </c>
      <c r="C609" s="89">
        <v>-42.795909999999999</v>
      </c>
      <c r="N609" s="89">
        <v>15051460000</v>
      </c>
      <c r="O609" s="89">
        <v>-67.529617000000002</v>
      </c>
    </row>
    <row r="610" spans="2:15" x14ac:dyDescent="0.25">
      <c r="B610" s="89">
        <v>15130505000</v>
      </c>
      <c r="C610" s="89">
        <v>-45.713863000000003</v>
      </c>
      <c r="N610" s="89">
        <v>15130505000</v>
      </c>
      <c r="O610" s="89">
        <v>-65.938416000000004</v>
      </c>
    </row>
    <row r="611" spans="2:15" x14ac:dyDescent="0.25">
      <c r="B611" s="89">
        <v>15209550000</v>
      </c>
      <c r="C611" s="89">
        <v>-48.600368000000003</v>
      </c>
      <c r="N611" s="89">
        <v>15209550000</v>
      </c>
      <c r="O611" s="89">
        <v>-63.405608999999998</v>
      </c>
    </row>
    <row r="612" spans="2:15" x14ac:dyDescent="0.25">
      <c r="B612" s="89">
        <v>15288595000</v>
      </c>
      <c r="C612" s="89">
        <v>-51.694060999999998</v>
      </c>
      <c r="N612" s="89">
        <v>15288595000</v>
      </c>
      <c r="O612" s="89">
        <v>-61.684280000000001</v>
      </c>
    </row>
    <row r="613" spans="2:15" x14ac:dyDescent="0.25">
      <c r="B613" s="89">
        <v>15367640000</v>
      </c>
      <c r="C613" s="89">
        <v>-54.387599999999999</v>
      </c>
      <c r="N613" s="89">
        <v>15367640000</v>
      </c>
      <c r="O613" s="89">
        <v>-62.337139000000001</v>
      </c>
    </row>
    <row r="614" spans="2:15" x14ac:dyDescent="0.25">
      <c r="B614" s="89">
        <v>15446685000</v>
      </c>
      <c r="C614" s="89">
        <v>-56.502513999999998</v>
      </c>
      <c r="N614" s="89">
        <v>15446685000</v>
      </c>
      <c r="O614" s="89">
        <v>-62.793551999999998</v>
      </c>
    </row>
    <row r="615" spans="2:15" x14ac:dyDescent="0.25">
      <c r="B615" s="89">
        <v>15525730000</v>
      </c>
      <c r="C615" s="89">
        <v>-57.737468999999997</v>
      </c>
      <c r="N615" s="89">
        <v>15525730000</v>
      </c>
      <c r="O615" s="89">
        <v>-62.769725999999999</v>
      </c>
    </row>
    <row r="616" spans="2:15" x14ac:dyDescent="0.25">
      <c r="B616" s="89">
        <v>15604775000</v>
      </c>
      <c r="C616" s="89">
        <v>-58.435974000000002</v>
      </c>
      <c r="N616" s="89">
        <v>15604775000</v>
      </c>
      <c r="O616" s="89">
        <v>-62.945656</v>
      </c>
    </row>
    <row r="617" spans="2:15" x14ac:dyDescent="0.25">
      <c r="B617" s="89">
        <v>15683820000</v>
      </c>
      <c r="C617" s="89">
        <v>-59.143948000000002</v>
      </c>
      <c r="N617" s="89">
        <v>15683820000</v>
      </c>
      <c r="O617" s="89">
        <v>-62.264026999999999</v>
      </c>
    </row>
    <row r="618" spans="2:15" x14ac:dyDescent="0.25">
      <c r="B618" s="89">
        <v>15762865000</v>
      </c>
      <c r="C618" s="89">
        <v>-59.870089999999998</v>
      </c>
      <c r="N618" s="89">
        <v>15762865000</v>
      </c>
      <c r="O618" s="89">
        <v>-57.652881999999998</v>
      </c>
    </row>
    <row r="619" spans="2:15" x14ac:dyDescent="0.25">
      <c r="B619" s="89">
        <v>15841910000</v>
      </c>
      <c r="C619" s="89">
        <v>-61.045375999999997</v>
      </c>
      <c r="N619" s="89">
        <v>15841910000</v>
      </c>
      <c r="O619" s="89">
        <v>-53.296154000000001</v>
      </c>
    </row>
    <row r="620" spans="2:15" x14ac:dyDescent="0.25">
      <c r="B620" s="89">
        <v>15920955000</v>
      </c>
      <c r="C620" s="89">
        <v>-61.770904999999999</v>
      </c>
      <c r="N620" s="89">
        <v>15920955000</v>
      </c>
      <c r="O620" s="89">
        <v>-48.532496999999999</v>
      </c>
    </row>
    <row r="621" spans="2:15" x14ac:dyDescent="0.25">
      <c r="B621" s="89">
        <v>16000000000</v>
      </c>
      <c r="C621" s="89">
        <v>-62.713920999999999</v>
      </c>
      <c r="N621" s="89">
        <v>16000000000</v>
      </c>
      <c r="O621" s="89">
        <v>-44.615310999999998</v>
      </c>
    </row>
    <row r="622" spans="2:15" x14ac:dyDescent="0.25">
      <c r="B622" s="89" t="s">
        <v>21</v>
      </c>
      <c r="N622" s="89" t="s">
        <v>21</v>
      </c>
    </row>
    <row r="625" spans="2:15" x14ac:dyDescent="0.25">
      <c r="B625" s="89" t="s">
        <v>23</v>
      </c>
      <c r="N625" s="89" t="s">
        <v>23</v>
      </c>
    </row>
    <row r="626" spans="2:15" x14ac:dyDescent="0.25">
      <c r="B626" s="89" t="s">
        <v>19</v>
      </c>
      <c r="C626" s="89" t="s">
        <v>293</v>
      </c>
      <c r="N626" s="89" t="s">
        <v>19</v>
      </c>
      <c r="O626" s="89" t="s">
        <v>293</v>
      </c>
    </row>
    <row r="627" spans="2:15" x14ac:dyDescent="0.25">
      <c r="B627" s="89">
        <v>191000000</v>
      </c>
      <c r="C627" s="89">
        <v>-73.622001999999995</v>
      </c>
      <c r="N627" s="89">
        <v>191000000</v>
      </c>
      <c r="O627" s="89">
        <v>-73.546256999999997</v>
      </c>
    </row>
    <row r="628" spans="2:15" x14ac:dyDescent="0.25">
      <c r="B628" s="89">
        <v>270045000</v>
      </c>
      <c r="C628" s="89">
        <v>-73.624984999999995</v>
      </c>
      <c r="N628" s="89">
        <v>270045000</v>
      </c>
      <c r="O628" s="89">
        <v>-73.967499000000004</v>
      </c>
    </row>
    <row r="629" spans="2:15" x14ac:dyDescent="0.25">
      <c r="B629" s="89">
        <v>349090000</v>
      </c>
      <c r="C629" s="89">
        <v>-75.640784999999994</v>
      </c>
      <c r="N629" s="89">
        <v>349090000</v>
      </c>
      <c r="O629" s="89">
        <v>-73.873633999999996</v>
      </c>
    </row>
    <row r="630" spans="2:15" x14ac:dyDescent="0.25">
      <c r="B630" s="89">
        <v>428135000</v>
      </c>
      <c r="C630" s="89">
        <v>-76.826926999999998</v>
      </c>
      <c r="N630" s="89">
        <v>428135000</v>
      </c>
      <c r="O630" s="89">
        <v>-76.323943999999997</v>
      </c>
    </row>
    <row r="631" spans="2:15" x14ac:dyDescent="0.25">
      <c r="B631" s="89">
        <v>507180000</v>
      </c>
      <c r="C631" s="89">
        <v>-77.386832999999996</v>
      </c>
      <c r="N631" s="89">
        <v>507180000</v>
      </c>
      <c r="O631" s="89">
        <v>-76.755095999999995</v>
      </c>
    </row>
    <row r="632" spans="2:15" x14ac:dyDescent="0.25">
      <c r="B632" s="89">
        <v>586225000</v>
      </c>
      <c r="C632" s="89">
        <v>-78.300323000000006</v>
      </c>
      <c r="N632" s="89">
        <v>586225000</v>
      </c>
      <c r="O632" s="89">
        <v>-76.511215000000007</v>
      </c>
    </row>
    <row r="633" spans="2:15" x14ac:dyDescent="0.25">
      <c r="B633" s="89">
        <v>665270000</v>
      </c>
      <c r="C633" s="89">
        <v>-80.255943000000002</v>
      </c>
      <c r="N633" s="89">
        <v>665270000</v>
      </c>
      <c r="O633" s="89">
        <v>-76.480025999999995</v>
      </c>
    </row>
    <row r="634" spans="2:15" x14ac:dyDescent="0.25">
      <c r="B634" s="89">
        <v>744315000</v>
      </c>
      <c r="C634" s="89">
        <v>-77.813796999999994</v>
      </c>
      <c r="N634" s="89">
        <v>744315000</v>
      </c>
      <c r="O634" s="89">
        <v>-76.885773</v>
      </c>
    </row>
    <row r="635" spans="2:15" x14ac:dyDescent="0.25">
      <c r="B635" s="89">
        <v>823360000</v>
      </c>
      <c r="C635" s="89">
        <v>-77.150702999999993</v>
      </c>
      <c r="N635" s="89">
        <v>823360000</v>
      </c>
      <c r="O635" s="89">
        <v>-73.415038999999993</v>
      </c>
    </row>
    <row r="636" spans="2:15" x14ac:dyDescent="0.25">
      <c r="B636" s="89">
        <v>902405000</v>
      </c>
      <c r="C636" s="89">
        <v>-77.061874000000003</v>
      </c>
      <c r="N636" s="89">
        <v>902405000</v>
      </c>
      <c r="O636" s="89">
        <v>-73.414794999999998</v>
      </c>
    </row>
    <row r="637" spans="2:15" x14ac:dyDescent="0.25">
      <c r="B637" s="89">
        <v>981450000</v>
      </c>
      <c r="C637" s="89">
        <v>-75.394408999999996</v>
      </c>
      <c r="N637" s="89">
        <v>981450000</v>
      </c>
      <c r="O637" s="89">
        <v>-72.976196000000002</v>
      </c>
    </row>
    <row r="638" spans="2:15" x14ac:dyDescent="0.25">
      <c r="B638" s="89">
        <v>1060495000</v>
      </c>
      <c r="C638" s="89">
        <v>-72.429703000000003</v>
      </c>
      <c r="N638" s="89">
        <v>1060495000</v>
      </c>
      <c r="O638" s="89">
        <v>-72.742653000000004</v>
      </c>
    </row>
    <row r="639" spans="2:15" x14ac:dyDescent="0.25">
      <c r="B639" s="89">
        <v>1139540000</v>
      </c>
      <c r="C639" s="89">
        <v>-70.955207999999999</v>
      </c>
      <c r="N639" s="89">
        <v>1139540000</v>
      </c>
      <c r="O639" s="89">
        <v>-72.600989999999996</v>
      </c>
    </row>
    <row r="640" spans="2:15" x14ac:dyDescent="0.25">
      <c r="B640" s="89">
        <v>1218585000</v>
      </c>
      <c r="C640" s="89">
        <v>-68.846824999999995</v>
      </c>
      <c r="N640" s="89">
        <v>1218585000</v>
      </c>
      <c r="O640" s="89">
        <v>-72.161429999999996</v>
      </c>
    </row>
    <row r="641" spans="2:15" x14ac:dyDescent="0.25">
      <c r="B641" s="89">
        <v>1297630000</v>
      </c>
      <c r="C641" s="89">
        <v>-66.353438999999995</v>
      </c>
      <c r="N641" s="89">
        <v>1297630000</v>
      </c>
      <c r="O641" s="89">
        <v>-72.090034000000003</v>
      </c>
    </row>
    <row r="642" spans="2:15" x14ac:dyDescent="0.25">
      <c r="B642" s="89">
        <v>1376675000</v>
      </c>
      <c r="C642" s="89">
        <v>-65.156966999999995</v>
      </c>
      <c r="N642" s="89">
        <v>1376675000</v>
      </c>
      <c r="O642" s="89">
        <v>-70.739586000000003</v>
      </c>
    </row>
    <row r="643" spans="2:15" x14ac:dyDescent="0.25">
      <c r="B643" s="89">
        <v>1455720000</v>
      </c>
      <c r="C643" s="89">
        <v>-62.803783000000003</v>
      </c>
      <c r="N643" s="89">
        <v>1455720000</v>
      </c>
      <c r="O643" s="89">
        <v>-67.900229999999993</v>
      </c>
    </row>
    <row r="644" spans="2:15" x14ac:dyDescent="0.25">
      <c r="B644" s="89">
        <v>1534765000</v>
      </c>
      <c r="C644" s="89">
        <v>-60.873947000000001</v>
      </c>
      <c r="N644" s="89">
        <v>1534765000</v>
      </c>
      <c r="O644" s="89">
        <v>-64.134979000000001</v>
      </c>
    </row>
    <row r="645" spans="2:15" x14ac:dyDescent="0.25">
      <c r="B645" s="89">
        <v>1613810000</v>
      </c>
      <c r="C645" s="89">
        <v>-56.108100999999998</v>
      </c>
      <c r="N645" s="89">
        <v>1613810000</v>
      </c>
      <c r="O645" s="89">
        <v>-55.239742</v>
      </c>
    </row>
    <row r="646" spans="2:15" x14ac:dyDescent="0.25">
      <c r="B646" s="89">
        <v>1692855000</v>
      </c>
      <c r="C646" s="89">
        <v>-51.245776999999997</v>
      </c>
      <c r="N646" s="89">
        <v>1692855000</v>
      </c>
      <c r="O646" s="89">
        <v>-44.975631999999997</v>
      </c>
    </row>
    <row r="647" spans="2:15" x14ac:dyDescent="0.25">
      <c r="B647" s="89">
        <v>1771900000</v>
      </c>
      <c r="C647" s="89">
        <v>-45.919296000000003</v>
      </c>
      <c r="N647" s="89">
        <v>1771900000</v>
      </c>
      <c r="O647" s="89">
        <v>-35.25515</v>
      </c>
    </row>
    <row r="648" spans="2:15" x14ac:dyDescent="0.25">
      <c r="B648" s="89">
        <v>1850945000</v>
      </c>
      <c r="C648" s="89">
        <v>-38.38176</v>
      </c>
      <c r="N648" s="89">
        <v>1850945000</v>
      </c>
      <c r="O648" s="89">
        <v>-26.277645</v>
      </c>
    </row>
    <row r="649" spans="2:15" x14ac:dyDescent="0.25">
      <c r="B649" s="89">
        <v>1929990000</v>
      </c>
      <c r="C649" s="89">
        <v>-30.633068000000002</v>
      </c>
      <c r="N649" s="89">
        <v>1929990000</v>
      </c>
      <c r="O649" s="89">
        <v>-17.624762</v>
      </c>
    </row>
    <row r="650" spans="2:15" x14ac:dyDescent="0.25">
      <c r="B650" s="89">
        <v>2009035000</v>
      </c>
      <c r="C650" s="89">
        <v>-24.540627000000001</v>
      </c>
      <c r="N650" s="89">
        <v>2009035000</v>
      </c>
      <c r="O650" s="89">
        <v>-15.678686000000001</v>
      </c>
    </row>
    <row r="651" spans="2:15" x14ac:dyDescent="0.25">
      <c r="B651" s="89">
        <v>2088080000</v>
      </c>
      <c r="C651" s="89">
        <v>-18.829530999999999</v>
      </c>
      <c r="N651" s="89">
        <v>2088080000</v>
      </c>
      <c r="O651" s="89">
        <v>-13.613160000000001</v>
      </c>
    </row>
    <row r="652" spans="2:15" x14ac:dyDescent="0.25">
      <c r="B652" s="89">
        <v>2167125000</v>
      </c>
      <c r="C652" s="89">
        <v>-13.529123</v>
      </c>
      <c r="N652" s="89">
        <v>2167125000</v>
      </c>
      <c r="O652" s="89">
        <v>-12.335150000000001</v>
      </c>
    </row>
    <row r="653" spans="2:15" x14ac:dyDescent="0.25">
      <c r="B653" s="89">
        <v>2246170000</v>
      </c>
      <c r="C653" s="89">
        <v>-11.616868</v>
      </c>
      <c r="N653" s="89">
        <v>2246170000</v>
      </c>
      <c r="O653" s="89">
        <v>-11.186176</v>
      </c>
    </row>
    <row r="654" spans="2:15" x14ac:dyDescent="0.25">
      <c r="B654" s="89">
        <v>2325215000</v>
      </c>
      <c r="C654" s="89">
        <v>-10.388301999999999</v>
      </c>
      <c r="N654" s="89">
        <v>2325215000</v>
      </c>
      <c r="O654" s="89">
        <v>-10.494802999999999</v>
      </c>
    </row>
    <row r="655" spans="2:15" x14ac:dyDescent="0.25">
      <c r="B655" s="89">
        <v>2404260000</v>
      </c>
      <c r="C655" s="89">
        <v>-10.031174999999999</v>
      </c>
      <c r="N655" s="89">
        <v>2404260000</v>
      </c>
      <c r="O655" s="89">
        <v>-9.8302659999999999</v>
      </c>
    </row>
    <row r="656" spans="2:15" x14ac:dyDescent="0.25">
      <c r="B656" s="89">
        <v>2483305000</v>
      </c>
      <c r="C656" s="89">
        <v>-9.9588394000000005</v>
      </c>
      <c r="N656" s="89">
        <v>2483305000</v>
      </c>
      <c r="O656" s="89">
        <v>-9.3323326000000009</v>
      </c>
    </row>
    <row r="657" spans="2:15" x14ac:dyDescent="0.25">
      <c r="B657" s="89">
        <v>2562350000</v>
      </c>
      <c r="C657" s="89">
        <v>-9.9509068000000003</v>
      </c>
      <c r="N657" s="89">
        <v>2562350000</v>
      </c>
      <c r="O657" s="89">
        <v>-9.0816555000000001</v>
      </c>
    </row>
    <row r="658" spans="2:15" x14ac:dyDescent="0.25">
      <c r="B658" s="89">
        <v>2641395000</v>
      </c>
      <c r="C658" s="89">
        <v>-9.8996276999999999</v>
      </c>
      <c r="N658" s="89">
        <v>2641395000</v>
      </c>
      <c r="O658" s="89">
        <v>-8.8542137000000007</v>
      </c>
    </row>
    <row r="659" spans="2:15" x14ac:dyDescent="0.25">
      <c r="B659" s="89">
        <v>2720440000</v>
      </c>
      <c r="C659" s="89">
        <v>-9.8357676999999999</v>
      </c>
      <c r="N659" s="89">
        <v>2720440000</v>
      </c>
      <c r="O659" s="89">
        <v>-8.7488727999999991</v>
      </c>
    </row>
    <row r="660" spans="2:15" x14ac:dyDescent="0.25">
      <c r="B660" s="89">
        <v>2799485000</v>
      </c>
      <c r="C660" s="89">
        <v>-9.7382345000000008</v>
      </c>
      <c r="N660" s="89">
        <v>2799485000</v>
      </c>
      <c r="O660" s="89">
        <v>-8.6663789999999992</v>
      </c>
    </row>
    <row r="661" spans="2:15" x14ac:dyDescent="0.25">
      <c r="B661" s="89">
        <v>2878530000</v>
      </c>
      <c r="C661" s="89">
        <v>-9.6413965000000008</v>
      </c>
      <c r="N661" s="89">
        <v>2878530000</v>
      </c>
      <c r="O661" s="89">
        <v>-8.6340008000000008</v>
      </c>
    </row>
    <row r="662" spans="2:15" x14ac:dyDescent="0.25">
      <c r="B662" s="89">
        <v>2957575000</v>
      </c>
      <c r="C662" s="89">
        <v>-9.5663414000000007</v>
      </c>
      <c r="N662" s="89">
        <v>2957575000</v>
      </c>
      <c r="O662" s="89">
        <v>-8.6190090000000001</v>
      </c>
    </row>
    <row r="663" spans="2:15" x14ac:dyDescent="0.25">
      <c r="B663" s="89">
        <v>3036620000</v>
      </c>
      <c r="C663" s="89">
        <v>-9.5120325000000001</v>
      </c>
      <c r="N663" s="89">
        <v>3036620000</v>
      </c>
      <c r="O663" s="89">
        <v>-8.6290587999999993</v>
      </c>
    </row>
    <row r="664" spans="2:15" x14ac:dyDescent="0.25">
      <c r="B664" s="89">
        <v>3115665000</v>
      </c>
      <c r="C664" s="89">
        <v>-9.4601488000000007</v>
      </c>
      <c r="N664" s="89">
        <v>3115665000</v>
      </c>
      <c r="O664" s="89">
        <v>-8.6553307000000004</v>
      </c>
    </row>
    <row r="665" spans="2:15" x14ac:dyDescent="0.25">
      <c r="B665" s="89">
        <v>3194710000</v>
      </c>
      <c r="C665" s="89">
        <v>-9.3782844999999995</v>
      </c>
      <c r="N665" s="89">
        <v>3194710000</v>
      </c>
      <c r="O665" s="89">
        <v>-8.6539488000000002</v>
      </c>
    </row>
    <row r="666" spans="2:15" x14ac:dyDescent="0.25">
      <c r="B666" s="89">
        <v>3273755000</v>
      </c>
      <c r="C666" s="89">
        <v>-9.2666606999999992</v>
      </c>
      <c r="N666" s="89">
        <v>3273755000</v>
      </c>
      <c r="O666" s="89">
        <v>-8.6416863999999993</v>
      </c>
    </row>
    <row r="667" spans="2:15" x14ac:dyDescent="0.25">
      <c r="B667" s="89">
        <v>3352800000</v>
      </c>
      <c r="C667" s="89">
        <v>-9.1638012</v>
      </c>
      <c r="N667" s="89">
        <v>3352800000</v>
      </c>
      <c r="O667" s="89">
        <v>-8.6529989</v>
      </c>
    </row>
    <row r="668" spans="2:15" x14ac:dyDescent="0.25">
      <c r="B668" s="89">
        <v>3431845000</v>
      </c>
      <c r="C668" s="89">
        <v>-9.0662260000000003</v>
      </c>
      <c r="N668" s="89">
        <v>3431845000</v>
      </c>
      <c r="O668" s="89">
        <v>-8.6868324000000001</v>
      </c>
    </row>
    <row r="669" spans="2:15" x14ac:dyDescent="0.25">
      <c r="B669" s="89">
        <v>3510890000</v>
      </c>
      <c r="C669" s="89">
        <v>-8.9740848999999994</v>
      </c>
      <c r="N669" s="89">
        <v>3510890000</v>
      </c>
      <c r="O669" s="89">
        <v>-8.7168074000000004</v>
      </c>
    </row>
    <row r="670" spans="2:15" x14ac:dyDescent="0.25">
      <c r="B670" s="89">
        <v>3589935000</v>
      </c>
      <c r="C670" s="89">
        <v>-8.9305058000000006</v>
      </c>
      <c r="N670" s="89">
        <v>3589935000</v>
      </c>
      <c r="O670" s="89">
        <v>-8.7846632000000007</v>
      </c>
    </row>
    <row r="671" spans="2:15" x14ac:dyDescent="0.25">
      <c r="B671" s="89">
        <v>3668980000</v>
      </c>
      <c r="C671" s="89">
        <v>-8.8957023999999993</v>
      </c>
      <c r="N671" s="89">
        <v>3668980000</v>
      </c>
      <c r="O671" s="89">
        <v>-8.8734216999999997</v>
      </c>
    </row>
    <row r="672" spans="2:15" x14ac:dyDescent="0.25">
      <c r="B672" s="89">
        <v>3748025000</v>
      </c>
      <c r="C672" s="89">
        <v>-8.8544044</v>
      </c>
      <c r="N672" s="89">
        <v>3748025000</v>
      </c>
      <c r="O672" s="89">
        <v>-8.9472159999999992</v>
      </c>
    </row>
    <row r="673" spans="2:15" x14ac:dyDescent="0.25">
      <c r="B673" s="89">
        <v>3827070000</v>
      </c>
      <c r="C673" s="89">
        <v>-8.8128109000000006</v>
      </c>
      <c r="N673" s="89">
        <v>3827070000</v>
      </c>
      <c r="O673" s="89">
        <v>-8.9802256000000007</v>
      </c>
    </row>
    <row r="674" spans="2:15" x14ac:dyDescent="0.25">
      <c r="B674" s="89">
        <v>3906115000</v>
      </c>
      <c r="C674" s="89">
        <v>-8.7260389000000007</v>
      </c>
      <c r="N674" s="89">
        <v>3906115000</v>
      </c>
      <c r="O674" s="89">
        <v>-9.0023955999999998</v>
      </c>
    </row>
    <row r="675" spans="2:15" x14ac:dyDescent="0.25">
      <c r="B675" s="89">
        <v>3985160000</v>
      </c>
      <c r="C675" s="89">
        <v>-8.6570482000000002</v>
      </c>
      <c r="N675" s="89">
        <v>3985160000</v>
      </c>
      <c r="O675" s="89">
        <v>-9.0138558999999994</v>
      </c>
    </row>
    <row r="676" spans="2:15" x14ac:dyDescent="0.25">
      <c r="B676" s="89">
        <v>4064205000</v>
      </c>
      <c r="C676" s="89">
        <v>-8.6130037000000002</v>
      </c>
      <c r="N676" s="89">
        <v>4064205000</v>
      </c>
      <c r="O676" s="89">
        <v>-9.0095024000000006</v>
      </c>
    </row>
    <row r="677" spans="2:15" x14ac:dyDescent="0.25">
      <c r="B677" s="89">
        <v>4143250000</v>
      </c>
      <c r="C677" s="89">
        <v>-8.6055259999999993</v>
      </c>
      <c r="N677" s="89">
        <v>4143250000</v>
      </c>
      <c r="O677" s="89">
        <v>-9.0315093999999991</v>
      </c>
    </row>
    <row r="678" spans="2:15" x14ac:dyDescent="0.25">
      <c r="B678" s="89">
        <v>4222295000</v>
      </c>
      <c r="C678" s="89">
        <v>-8.6195021000000001</v>
      </c>
      <c r="N678" s="89">
        <v>4222295000</v>
      </c>
      <c r="O678" s="89">
        <v>-9.0854453999999993</v>
      </c>
    </row>
    <row r="679" spans="2:15" x14ac:dyDescent="0.25">
      <c r="B679" s="89">
        <v>4301340000</v>
      </c>
      <c r="C679" s="89">
        <v>-8.6984738999999998</v>
      </c>
      <c r="N679" s="89">
        <v>4301340000</v>
      </c>
      <c r="O679" s="89">
        <v>-9.1474428000000003</v>
      </c>
    </row>
    <row r="680" spans="2:15" x14ac:dyDescent="0.25">
      <c r="B680" s="89">
        <v>4380385000</v>
      </c>
      <c r="C680" s="89">
        <v>-8.7779865000000008</v>
      </c>
      <c r="N680" s="89">
        <v>4380385000</v>
      </c>
      <c r="O680" s="89">
        <v>-9.2655296000000007</v>
      </c>
    </row>
    <row r="681" spans="2:15" x14ac:dyDescent="0.25">
      <c r="B681" s="89">
        <v>4459430000</v>
      </c>
      <c r="C681" s="89">
        <v>-8.8476514999999996</v>
      </c>
      <c r="N681" s="89">
        <v>4459430000</v>
      </c>
      <c r="O681" s="89">
        <v>-9.3921089000000002</v>
      </c>
    </row>
    <row r="682" spans="2:15" x14ac:dyDescent="0.25">
      <c r="B682" s="89">
        <v>4538475000</v>
      </c>
      <c r="C682" s="89">
        <v>-8.9055490000000006</v>
      </c>
      <c r="N682" s="89">
        <v>4538475000</v>
      </c>
      <c r="O682" s="89">
        <v>-9.4879847000000002</v>
      </c>
    </row>
    <row r="683" spans="2:15" x14ac:dyDescent="0.25">
      <c r="B683" s="89">
        <v>4617520000</v>
      </c>
      <c r="C683" s="89">
        <v>-8.9065513999999997</v>
      </c>
      <c r="N683" s="89">
        <v>4617520000</v>
      </c>
      <c r="O683" s="89">
        <v>-9.6355685999999992</v>
      </c>
    </row>
    <row r="684" spans="2:15" x14ac:dyDescent="0.25">
      <c r="B684" s="89">
        <v>4696565000</v>
      </c>
      <c r="C684" s="89">
        <v>-8.9463463000000001</v>
      </c>
      <c r="N684" s="89">
        <v>4696565000</v>
      </c>
      <c r="O684" s="89">
        <v>-9.8340320999999999</v>
      </c>
    </row>
    <row r="685" spans="2:15" x14ac:dyDescent="0.25">
      <c r="B685" s="89">
        <v>4775610000</v>
      </c>
      <c r="C685" s="89">
        <v>-9.0410309000000009</v>
      </c>
      <c r="N685" s="89">
        <v>4775610000</v>
      </c>
      <c r="O685" s="89">
        <v>-9.9806241999999994</v>
      </c>
    </row>
    <row r="686" spans="2:15" x14ac:dyDescent="0.25">
      <c r="B686" s="89">
        <v>4854655000</v>
      </c>
      <c r="C686" s="89">
        <v>-9.1471623999999991</v>
      </c>
      <c r="N686" s="89">
        <v>4854655000</v>
      </c>
      <c r="O686" s="89">
        <v>-10.138904999999999</v>
      </c>
    </row>
    <row r="687" spans="2:15" x14ac:dyDescent="0.25">
      <c r="B687" s="89">
        <v>4933700000</v>
      </c>
      <c r="C687" s="89">
        <v>-9.2420168</v>
      </c>
      <c r="N687" s="89">
        <v>4933700000</v>
      </c>
      <c r="O687" s="89">
        <v>-10.315300000000001</v>
      </c>
    </row>
    <row r="688" spans="2:15" x14ac:dyDescent="0.25">
      <c r="B688" s="89">
        <v>5012745000</v>
      </c>
      <c r="C688" s="89">
        <v>-9.3934783999999993</v>
      </c>
      <c r="N688" s="89">
        <v>5012745000</v>
      </c>
      <c r="O688" s="89">
        <v>-10.41221</v>
      </c>
    </row>
    <row r="689" spans="2:15" x14ac:dyDescent="0.25">
      <c r="B689" s="89">
        <v>5091790000</v>
      </c>
      <c r="C689" s="89">
        <v>-9.5894355999999998</v>
      </c>
      <c r="N689" s="89">
        <v>5091790000</v>
      </c>
      <c r="O689" s="89">
        <v>-10.473004</v>
      </c>
    </row>
    <row r="690" spans="2:15" x14ac:dyDescent="0.25">
      <c r="B690" s="89">
        <v>5170835000</v>
      </c>
      <c r="C690" s="89">
        <v>-9.8095502999999997</v>
      </c>
      <c r="N690" s="89">
        <v>5170835000</v>
      </c>
      <c r="O690" s="89">
        <v>-10.487935999999999</v>
      </c>
    </row>
    <row r="691" spans="2:15" x14ac:dyDescent="0.25">
      <c r="B691" s="89">
        <v>5249880000</v>
      </c>
      <c r="C691" s="89">
        <v>-10.090109999999999</v>
      </c>
      <c r="N691" s="89">
        <v>5249880000</v>
      </c>
      <c r="O691" s="89">
        <v>-10.446388000000001</v>
      </c>
    </row>
    <row r="692" spans="2:15" x14ac:dyDescent="0.25">
      <c r="B692" s="89">
        <v>5328925000</v>
      </c>
      <c r="C692" s="89">
        <v>-10.382937</v>
      </c>
      <c r="N692" s="89">
        <v>5328925000</v>
      </c>
      <c r="O692" s="89">
        <v>-10.402262</v>
      </c>
    </row>
    <row r="693" spans="2:15" x14ac:dyDescent="0.25">
      <c r="B693" s="89">
        <v>5407970000</v>
      </c>
      <c r="C693" s="89">
        <v>-10.659964</v>
      </c>
      <c r="N693" s="89">
        <v>5407970000</v>
      </c>
      <c r="O693" s="89">
        <v>-10.433736</v>
      </c>
    </row>
    <row r="694" spans="2:15" x14ac:dyDescent="0.25">
      <c r="B694" s="89">
        <v>5487015000</v>
      </c>
      <c r="C694" s="89">
        <v>-10.959993000000001</v>
      </c>
      <c r="N694" s="89">
        <v>5487015000</v>
      </c>
      <c r="O694" s="89">
        <v>-10.49808</v>
      </c>
    </row>
    <row r="695" spans="2:15" x14ac:dyDescent="0.25">
      <c r="B695" s="89">
        <v>5566060000</v>
      </c>
      <c r="C695" s="89">
        <v>-11.223119000000001</v>
      </c>
      <c r="N695" s="89">
        <v>5566060000</v>
      </c>
      <c r="O695" s="89">
        <v>-10.586097000000001</v>
      </c>
    </row>
    <row r="696" spans="2:15" x14ac:dyDescent="0.25">
      <c r="B696" s="89">
        <v>5645105000</v>
      </c>
      <c r="C696" s="89">
        <v>-11.317717999999999</v>
      </c>
      <c r="N696" s="89">
        <v>5645105000</v>
      </c>
      <c r="O696" s="89">
        <v>-10.759399999999999</v>
      </c>
    </row>
    <row r="697" spans="2:15" x14ac:dyDescent="0.25">
      <c r="B697" s="89">
        <v>5724150000</v>
      </c>
      <c r="C697" s="89">
        <v>-11.465538</v>
      </c>
      <c r="N697" s="89">
        <v>5724150000</v>
      </c>
      <c r="O697" s="89">
        <v>-10.945855999999999</v>
      </c>
    </row>
    <row r="698" spans="2:15" x14ac:dyDescent="0.25">
      <c r="B698" s="89">
        <v>5803195000</v>
      </c>
      <c r="C698" s="89">
        <v>-11.600863</v>
      </c>
      <c r="N698" s="89">
        <v>5803195000</v>
      </c>
      <c r="O698" s="89">
        <v>-11.060606999999999</v>
      </c>
    </row>
    <row r="699" spans="2:15" x14ac:dyDescent="0.25">
      <c r="B699" s="89">
        <v>5882240000</v>
      </c>
      <c r="C699" s="89">
        <v>-11.548306999999999</v>
      </c>
      <c r="N699" s="89">
        <v>5882240000</v>
      </c>
      <c r="O699" s="89">
        <v>-11.17271</v>
      </c>
    </row>
    <row r="700" spans="2:15" x14ac:dyDescent="0.25">
      <c r="B700" s="89">
        <v>5961285000</v>
      </c>
      <c r="C700" s="89">
        <v>-11.76239</v>
      </c>
      <c r="N700" s="89">
        <v>5961285000</v>
      </c>
      <c r="O700" s="89">
        <v>-11.318775</v>
      </c>
    </row>
    <row r="701" spans="2:15" x14ac:dyDescent="0.25">
      <c r="B701" s="89">
        <v>6040330000</v>
      </c>
      <c r="C701" s="89">
        <v>-12.322803</v>
      </c>
      <c r="N701" s="89">
        <v>6040330000</v>
      </c>
      <c r="O701" s="89">
        <v>-11.369400000000001</v>
      </c>
    </row>
    <row r="702" spans="2:15" x14ac:dyDescent="0.25">
      <c r="B702" s="89">
        <v>6119375000</v>
      </c>
      <c r="C702" s="89">
        <v>-12.786080999999999</v>
      </c>
      <c r="N702" s="89">
        <v>6119375000</v>
      </c>
      <c r="O702" s="89">
        <v>-11.369751000000001</v>
      </c>
    </row>
    <row r="703" spans="2:15" x14ac:dyDescent="0.25">
      <c r="B703" s="89">
        <v>6198420000</v>
      </c>
      <c r="C703" s="89">
        <v>-13.129462</v>
      </c>
      <c r="N703" s="89">
        <v>6198420000</v>
      </c>
      <c r="O703" s="89">
        <v>-11.388268</v>
      </c>
    </row>
    <row r="704" spans="2:15" x14ac:dyDescent="0.25">
      <c r="B704" s="89">
        <v>6277465000</v>
      </c>
      <c r="C704" s="89">
        <v>-13.587607</v>
      </c>
      <c r="N704" s="89">
        <v>6277465000</v>
      </c>
      <c r="O704" s="89">
        <v>-11.427663000000001</v>
      </c>
    </row>
    <row r="705" spans="2:15" x14ac:dyDescent="0.25">
      <c r="B705" s="89">
        <v>6356510000</v>
      </c>
      <c r="C705" s="89">
        <v>-14.476426999999999</v>
      </c>
      <c r="N705" s="89">
        <v>6356510000</v>
      </c>
      <c r="O705" s="89">
        <v>-11.455296000000001</v>
      </c>
    </row>
    <row r="706" spans="2:15" x14ac:dyDescent="0.25">
      <c r="B706" s="89">
        <v>6435555000</v>
      </c>
      <c r="C706" s="89">
        <v>-15.144062999999999</v>
      </c>
      <c r="N706" s="89">
        <v>6435555000</v>
      </c>
      <c r="O706" s="89">
        <v>-11.498017000000001</v>
      </c>
    </row>
    <row r="707" spans="2:15" x14ac:dyDescent="0.25">
      <c r="B707" s="89">
        <v>6514600000</v>
      </c>
      <c r="C707" s="89">
        <v>-16.169547999999999</v>
      </c>
      <c r="N707" s="89">
        <v>6514600000</v>
      </c>
      <c r="O707" s="89">
        <v>-11.559758</v>
      </c>
    </row>
    <row r="708" spans="2:15" x14ac:dyDescent="0.25">
      <c r="B708" s="89">
        <v>6593645000</v>
      </c>
      <c r="C708" s="89">
        <v>-17.090857</v>
      </c>
      <c r="N708" s="89">
        <v>6593645000</v>
      </c>
      <c r="O708" s="89">
        <v>-11.57375</v>
      </c>
    </row>
    <row r="709" spans="2:15" x14ac:dyDescent="0.25">
      <c r="B709" s="89">
        <v>6672690000</v>
      </c>
      <c r="C709" s="89">
        <v>-17.264303000000002</v>
      </c>
      <c r="N709" s="89">
        <v>6672690000</v>
      </c>
      <c r="O709" s="89">
        <v>-11.582042</v>
      </c>
    </row>
    <row r="710" spans="2:15" x14ac:dyDescent="0.25">
      <c r="B710" s="89">
        <v>6751735000</v>
      </c>
      <c r="C710" s="89">
        <v>-18.137447000000002</v>
      </c>
      <c r="N710" s="89">
        <v>6751735000</v>
      </c>
      <c r="O710" s="89">
        <v>-11.660691999999999</v>
      </c>
    </row>
    <row r="711" spans="2:15" x14ac:dyDescent="0.25">
      <c r="B711" s="89">
        <v>6830780000</v>
      </c>
      <c r="C711" s="89">
        <v>-19.362373000000002</v>
      </c>
      <c r="N711" s="89">
        <v>6830780000</v>
      </c>
      <c r="O711" s="89">
        <v>-11.644232000000001</v>
      </c>
    </row>
    <row r="712" spans="2:15" x14ac:dyDescent="0.25">
      <c r="B712" s="89">
        <v>6909825000</v>
      </c>
      <c r="C712" s="89">
        <v>-18.967666999999999</v>
      </c>
      <c r="N712" s="89">
        <v>6909825000</v>
      </c>
      <c r="O712" s="89">
        <v>-11.636768999999999</v>
      </c>
    </row>
    <row r="713" spans="2:15" x14ac:dyDescent="0.25">
      <c r="B713" s="89">
        <v>6988870000</v>
      </c>
      <c r="C713" s="89">
        <v>-19.37574</v>
      </c>
      <c r="N713" s="89">
        <v>6988870000</v>
      </c>
      <c r="O713" s="89">
        <v>-11.753809</v>
      </c>
    </row>
    <row r="714" spans="2:15" x14ac:dyDescent="0.25">
      <c r="B714" s="89">
        <v>7067915000</v>
      </c>
      <c r="C714" s="89">
        <v>-21.098403999999999</v>
      </c>
      <c r="N714" s="89">
        <v>7067915000</v>
      </c>
      <c r="O714" s="89">
        <v>-11.763903000000001</v>
      </c>
    </row>
    <row r="715" spans="2:15" x14ac:dyDescent="0.25">
      <c r="B715" s="89">
        <v>7146960000</v>
      </c>
      <c r="C715" s="89">
        <v>-21.374314999999999</v>
      </c>
      <c r="N715" s="89">
        <v>7146960000</v>
      </c>
      <c r="O715" s="89">
        <v>-11.706986000000001</v>
      </c>
    </row>
    <row r="716" spans="2:15" x14ac:dyDescent="0.25">
      <c r="B716" s="89">
        <v>7226005000</v>
      </c>
      <c r="C716" s="89">
        <v>-21.736687</v>
      </c>
      <c r="N716" s="89">
        <v>7226005000</v>
      </c>
      <c r="O716" s="89">
        <v>-11.776906</v>
      </c>
    </row>
    <row r="717" spans="2:15" x14ac:dyDescent="0.25">
      <c r="B717" s="89">
        <v>7305050000</v>
      </c>
      <c r="C717" s="89">
        <v>-23.103024000000001</v>
      </c>
      <c r="N717" s="89">
        <v>7305050000</v>
      </c>
      <c r="O717" s="89">
        <v>-11.78651</v>
      </c>
    </row>
    <row r="718" spans="2:15" x14ac:dyDescent="0.25">
      <c r="B718" s="89">
        <v>7384095000</v>
      </c>
      <c r="C718" s="89">
        <v>-23.506564999999998</v>
      </c>
      <c r="N718" s="89">
        <v>7384095000</v>
      </c>
      <c r="O718" s="89">
        <v>-11.784551</v>
      </c>
    </row>
    <row r="719" spans="2:15" x14ac:dyDescent="0.25">
      <c r="B719" s="89">
        <v>7463140000</v>
      </c>
      <c r="C719" s="89">
        <v>-24.441155999999999</v>
      </c>
      <c r="N719" s="89">
        <v>7463140000</v>
      </c>
      <c r="O719" s="89">
        <v>-11.94323</v>
      </c>
    </row>
    <row r="720" spans="2:15" x14ac:dyDescent="0.25">
      <c r="B720" s="89">
        <v>7542185000</v>
      </c>
      <c r="C720" s="89">
        <v>-26.104500000000002</v>
      </c>
      <c r="N720" s="89">
        <v>7542185000</v>
      </c>
      <c r="O720" s="89">
        <v>-11.991070000000001</v>
      </c>
    </row>
    <row r="721" spans="2:15" x14ac:dyDescent="0.25">
      <c r="B721" s="89">
        <v>7621230000</v>
      </c>
      <c r="C721" s="89">
        <v>-26.334114</v>
      </c>
      <c r="N721" s="89">
        <v>7621230000</v>
      </c>
      <c r="O721" s="89">
        <v>-11.954950999999999</v>
      </c>
    </row>
    <row r="722" spans="2:15" x14ac:dyDescent="0.25">
      <c r="B722" s="89">
        <v>7700275000</v>
      </c>
      <c r="C722" s="89">
        <v>-26.466152000000001</v>
      </c>
      <c r="N722" s="89">
        <v>7700275000</v>
      </c>
      <c r="O722" s="89">
        <v>-12.074052999999999</v>
      </c>
    </row>
    <row r="723" spans="2:15" x14ac:dyDescent="0.25">
      <c r="B723" s="89">
        <v>7779320000</v>
      </c>
      <c r="C723" s="89">
        <v>-28.445606000000002</v>
      </c>
      <c r="N723" s="89">
        <v>7779320000</v>
      </c>
      <c r="O723" s="89">
        <v>-12.325763</v>
      </c>
    </row>
    <row r="724" spans="2:15" x14ac:dyDescent="0.25">
      <c r="B724" s="89">
        <v>7858365000</v>
      </c>
      <c r="C724" s="89">
        <v>-29.610043000000001</v>
      </c>
      <c r="N724" s="89">
        <v>7858365000</v>
      </c>
      <c r="O724" s="89">
        <v>-12.271628</v>
      </c>
    </row>
    <row r="725" spans="2:15" x14ac:dyDescent="0.25">
      <c r="B725" s="89">
        <v>7937410000</v>
      </c>
      <c r="C725" s="89">
        <v>-29.141162999999999</v>
      </c>
      <c r="N725" s="89">
        <v>7937410000</v>
      </c>
      <c r="O725" s="89">
        <v>-12.265082</v>
      </c>
    </row>
    <row r="726" spans="2:15" x14ac:dyDescent="0.25">
      <c r="B726" s="89">
        <v>8016455000</v>
      </c>
      <c r="C726" s="89">
        <v>-30.000043999999999</v>
      </c>
      <c r="N726" s="89">
        <v>8016455000</v>
      </c>
      <c r="O726" s="89">
        <v>-12.454859000000001</v>
      </c>
    </row>
    <row r="727" spans="2:15" x14ac:dyDescent="0.25">
      <c r="B727" s="89">
        <v>8095500000</v>
      </c>
      <c r="C727" s="89">
        <v>-31.435368</v>
      </c>
      <c r="N727" s="89">
        <v>8095500000</v>
      </c>
      <c r="O727" s="89">
        <v>-12.542337</v>
      </c>
    </row>
    <row r="728" spans="2:15" x14ac:dyDescent="0.25">
      <c r="B728" s="89">
        <v>8174545000</v>
      </c>
      <c r="C728" s="89">
        <v>-31.401653</v>
      </c>
      <c r="N728" s="89">
        <v>8174545000</v>
      </c>
      <c r="O728" s="89">
        <v>-12.543032999999999</v>
      </c>
    </row>
    <row r="729" spans="2:15" x14ac:dyDescent="0.25">
      <c r="B729" s="89">
        <v>8253590000</v>
      </c>
      <c r="C729" s="89">
        <v>-32.095837000000003</v>
      </c>
      <c r="N729" s="89">
        <v>8253590000</v>
      </c>
      <c r="O729" s="89">
        <v>-12.905794</v>
      </c>
    </row>
    <row r="730" spans="2:15" x14ac:dyDescent="0.25">
      <c r="B730" s="89">
        <v>8332635000</v>
      </c>
      <c r="C730" s="89">
        <v>-33.377780999999999</v>
      </c>
      <c r="N730" s="89">
        <v>8332635000</v>
      </c>
      <c r="O730" s="89">
        <v>-13.179724</v>
      </c>
    </row>
    <row r="731" spans="2:15" x14ac:dyDescent="0.25">
      <c r="B731" s="89">
        <v>8411680000</v>
      </c>
      <c r="C731" s="89">
        <v>-33.591785000000002</v>
      </c>
      <c r="N731" s="89">
        <v>8411680000</v>
      </c>
      <c r="O731" s="89">
        <v>-13.321873</v>
      </c>
    </row>
    <row r="732" spans="2:15" x14ac:dyDescent="0.25">
      <c r="B732" s="89">
        <v>8490725000</v>
      </c>
      <c r="C732" s="89">
        <v>-34.601807000000001</v>
      </c>
      <c r="N732" s="89">
        <v>8490725000</v>
      </c>
      <c r="O732" s="89">
        <v>-13.701309</v>
      </c>
    </row>
    <row r="733" spans="2:15" x14ac:dyDescent="0.25">
      <c r="B733" s="89">
        <v>8569770000</v>
      </c>
      <c r="C733" s="89">
        <v>-35.968463999999997</v>
      </c>
      <c r="N733" s="89">
        <v>8569770000</v>
      </c>
      <c r="O733" s="89">
        <v>-13.898694000000001</v>
      </c>
    </row>
    <row r="734" spans="2:15" x14ac:dyDescent="0.25">
      <c r="B734" s="89">
        <v>8648815000</v>
      </c>
      <c r="C734" s="89">
        <v>-35.746422000000003</v>
      </c>
      <c r="N734" s="89">
        <v>8648815000</v>
      </c>
      <c r="O734" s="89">
        <v>-13.834054999999999</v>
      </c>
    </row>
    <row r="735" spans="2:15" x14ac:dyDescent="0.25">
      <c r="B735" s="89">
        <v>8727860000</v>
      </c>
      <c r="C735" s="89">
        <v>-36.378166</v>
      </c>
      <c r="N735" s="89">
        <v>8727860000</v>
      </c>
      <c r="O735" s="89">
        <v>-14.100258</v>
      </c>
    </row>
    <row r="736" spans="2:15" x14ac:dyDescent="0.25">
      <c r="B736" s="89">
        <v>8806905000</v>
      </c>
      <c r="C736" s="89">
        <v>-38.44717</v>
      </c>
      <c r="N736" s="89">
        <v>8806905000</v>
      </c>
      <c r="O736" s="89">
        <v>-14.456818999999999</v>
      </c>
    </row>
    <row r="737" spans="2:15" x14ac:dyDescent="0.25">
      <c r="B737" s="89">
        <v>8885950000</v>
      </c>
      <c r="C737" s="89">
        <v>-38.660125999999998</v>
      </c>
      <c r="N737" s="89">
        <v>8885950000</v>
      </c>
      <c r="O737" s="89">
        <v>-14.292578000000001</v>
      </c>
    </row>
    <row r="738" spans="2:15" x14ac:dyDescent="0.25">
      <c r="B738" s="89">
        <v>8964995000</v>
      </c>
      <c r="C738" s="89">
        <v>-38.117576999999997</v>
      </c>
      <c r="N738" s="89">
        <v>8964995000</v>
      </c>
      <c r="O738" s="89">
        <v>-14.199083</v>
      </c>
    </row>
    <row r="739" spans="2:15" x14ac:dyDescent="0.25">
      <c r="B739" s="89">
        <v>9044040000</v>
      </c>
      <c r="C739" s="89">
        <v>-39.552906</v>
      </c>
      <c r="N739" s="89">
        <v>9044040000</v>
      </c>
      <c r="O739" s="89">
        <v>-14.625501999999999</v>
      </c>
    </row>
    <row r="740" spans="2:15" x14ac:dyDescent="0.25">
      <c r="B740" s="89">
        <v>9123085000</v>
      </c>
      <c r="C740" s="89">
        <v>-40.534163999999997</v>
      </c>
      <c r="N740" s="89">
        <v>9123085000</v>
      </c>
      <c r="O740" s="89">
        <v>-14.754185</v>
      </c>
    </row>
    <row r="741" spans="2:15" x14ac:dyDescent="0.25">
      <c r="B741" s="89">
        <v>9202130000</v>
      </c>
      <c r="C741" s="89">
        <v>-40.004803000000003</v>
      </c>
      <c r="N741" s="89">
        <v>9202130000</v>
      </c>
      <c r="O741" s="89">
        <v>-14.579694999999999</v>
      </c>
    </row>
    <row r="742" spans="2:15" x14ac:dyDescent="0.25">
      <c r="B742" s="89">
        <v>9281175000</v>
      </c>
      <c r="C742" s="89">
        <v>-41.144221999999999</v>
      </c>
      <c r="N742" s="89">
        <v>9281175000</v>
      </c>
      <c r="O742" s="89">
        <v>-14.990168000000001</v>
      </c>
    </row>
    <row r="743" spans="2:15" x14ac:dyDescent="0.25">
      <c r="B743" s="89">
        <v>9360220000</v>
      </c>
      <c r="C743" s="89">
        <v>-42.852581000000001</v>
      </c>
      <c r="N743" s="89">
        <v>9360220000</v>
      </c>
      <c r="O743" s="89">
        <v>-15.345706</v>
      </c>
    </row>
    <row r="744" spans="2:15" x14ac:dyDescent="0.25">
      <c r="B744" s="89">
        <v>9439265000</v>
      </c>
      <c r="C744" s="89">
        <v>-42.394801999999999</v>
      </c>
      <c r="N744" s="89">
        <v>9439265000</v>
      </c>
      <c r="O744" s="89">
        <v>-15.023363</v>
      </c>
    </row>
    <row r="745" spans="2:15" x14ac:dyDescent="0.25">
      <c r="B745" s="89">
        <v>9518310000</v>
      </c>
      <c r="C745" s="89">
        <v>-42.684291999999999</v>
      </c>
      <c r="N745" s="89">
        <v>9518310000</v>
      </c>
      <c r="O745" s="89">
        <v>-15.195247999999999</v>
      </c>
    </row>
    <row r="746" spans="2:15" x14ac:dyDescent="0.25">
      <c r="B746" s="89">
        <v>9597355000</v>
      </c>
      <c r="C746" s="89">
        <v>-44.059131999999998</v>
      </c>
      <c r="N746" s="89">
        <v>9597355000</v>
      </c>
      <c r="O746" s="89">
        <v>-15.704947000000001</v>
      </c>
    </row>
    <row r="747" spans="2:15" x14ac:dyDescent="0.25">
      <c r="B747" s="89">
        <v>9676400000</v>
      </c>
      <c r="C747" s="89">
        <v>-43.812637000000002</v>
      </c>
      <c r="N747" s="89">
        <v>9676400000</v>
      </c>
      <c r="O747" s="89">
        <v>-15.488507</v>
      </c>
    </row>
    <row r="748" spans="2:15" x14ac:dyDescent="0.25">
      <c r="B748" s="89">
        <v>9755445000</v>
      </c>
      <c r="C748" s="89">
        <v>-43.807448999999998</v>
      </c>
      <c r="N748" s="89">
        <v>9755445000</v>
      </c>
      <c r="O748" s="89">
        <v>-15.49799</v>
      </c>
    </row>
    <row r="749" spans="2:15" x14ac:dyDescent="0.25">
      <c r="B749" s="89">
        <v>9834490000</v>
      </c>
      <c r="C749" s="89">
        <v>-45.140777999999997</v>
      </c>
      <c r="N749" s="89">
        <v>9834490000</v>
      </c>
      <c r="O749" s="89">
        <v>-15.958442</v>
      </c>
    </row>
    <row r="750" spans="2:15" x14ac:dyDescent="0.25">
      <c r="B750" s="89">
        <v>9913535000</v>
      </c>
      <c r="C750" s="89">
        <v>-44.410263</v>
      </c>
      <c r="N750" s="89">
        <v>9913535000</v>
      </c>
      <c r="O750" s="89">
        <v>-15.582231</v>
      </c>
    </row>
    <row r="751" spans="2:15" x14ac:dyDescent="0.25">
      <c r="B751" s="89">
        <v>9992580000</v>
      </c>
      <c r="C751" s="89">
        <v>-43.229897000000001</v>
      </c>
      <c r="N751" s="89">
        <v>9992580000</v>
      </c>
      <c r="O751" s="89">
        <v>-15.104799999999999</v>
      </c>
    </row>
    <row r="752" spans="2:15" x14ac:dyDescent="0.25">
      <c r="B752" s="89">
        <v>10071625000</v>
      </c>
      <c r="C752" s="89">
        <v>-44.129776</v>
      </c>
      <c r="N752" s="89">
        <v>10071625000</v>
      </c>
      <c r="O752" s="89">
        <v>-15.555106</v>
      </c>
    </row>
    <row r="753" spans="2:15" x14ac:dyDescent="0.25">
      <c r="B753" s="89">
        <v>10150670000</v>
      </c>
      <c r="C753" s="89">
        <v>-43.751784999999998</v>
      </c>
      <c r="N753" s="89">
        <v>10150670000</v>
      </c>
      <c r="O753" s="89">
        <v>-15.480971</v>
      </c>
    </row>
    <row r="754" spans="2:15" x14ac:dyDescent="0.25">
      <c r="B754" s="89">
        <v>10229715000</v>
      </c>
      <c r="C754" s="89">
        <v>-41.347712999999999</v>
      </c>
      <c r="N754" s="89">
        <v>10229715000</v>
      </c>
      <c r="O754" s="89">
        <v>-14.919566</v>
      </c>
    </row>
    <row r="755" spans="2:15" x14ac:dyDescent="0.25">
      <c r="B755" s="89">
        <v>10308760000</v>
      </c>
      <c r="C755" s="89">
        <v>-41.454329999999999</v>
      </c>
      <c r="N755" s="89">
        <v>10308760000</v>
      </c>
      <c r="O755" s="89">
        <v>-15.215790999999999</v>
      </c>
    </row>
    <row r="756" spans="2:15" x14ac:dyDescent="0.25">
      <c r="B756" s="89">
        <v>10387805000</v>
      </c>
      <c r="C756" s="89">
        <v>-41.687953999999998</v>
      </c>
      <c r="N756" s="89">
        <v>10387805000</v>
      </c>
      <c r="O756" s="89">
        <v>-15.604175</v>
      </c>
    </row>
    <row r="757" spans="2:15" x14ac:dyDescent="0.25">
      <c r="B757" s="89">
        <v>10466850000</v>
      </c>
      <c r="C757" s="89">
        <v>-38.999901000000001</v>
      </c>
      <c r="N757" s="89">
        <v>10466850000</v>
      </c>
      <c r="O757" s="89">
        <v>-15.027303</v>
      </c>
    </row>
    <row r="758" spans="2:15" x14ac:dyDescent="0.25">
      <c r="B758" s="89">
        <v>10545895000</v>
      </c>
      <c r="C758" s="89">
        <v>-37.726044000000002</v>
      </c>
      <c r="N758" s="89">
        <v>10545895000</v>
      </c>
      <c r="O758" s="89">
        <v>-14.963832</v>
      </c>
    </row>
    <row r="759" spans="2:15" x14ac:dyDescent="0.25">
      <c r="B759" s="89">
        <v>10624940000</v>
      </c>
      <c r="C759" s="89">
        <v>-38.003394999999998</v>
      </c>
      <c r="N759" s="89">
        <v>10624940000</v>
      </c>
      <c r="O759" s="89">
        <v>-15.294193</v>
      </c>
    </row>
    <row r="760" spans="2:15" x14ac:dyDescent="0.25">
      <c r="B760" s="89">
        <v>10703985000</v>
      </c>
      <c r="C760" s="89">
        <v>-36.032753</v>
      </c>
      <c r="N760" s="89">
        <v>10703985000</v>
      </c>
      <c r="O760" s="89">
        <v>-14.975559000000001</v>
      </c>
    </row>
    <row r="761" spans="2:15" x14ac:dyDescent="0.25">
      <c r="B761" s="89">
        <v>10783030000</v>
      </c>
      <c r="C761" s="89">
        <v>-34.225273000000001</v>
      </c>
      <c r="N761" s="89">
        <v>10783030000</v>
      </c>
      <c r="O761" s="89">
        <v>-14.631754000000001</v>
      </c>
    </row>
    <row r="762" spans="2:15" x14ac:dyDescent="0.25">
      <c r="B762" s="89">
        <v>10862075000</v>
      </c>
      <c r="C762" s="89">
        <v>-33.855339000000001</v>
      </c>
      <c r="N762" s="89">
        <v>10862075000</v>
      </c>
      <c r="O762" s="89">
        <v>-14.714293</v>
      </c>
    </row>
    <row r="763" spans="2:15" x14ac:dyDescent="0.25">
      <c r="B763" s="89">
        <v>10941120000</v>
      </c>
      <c r="C763" s="89">
        <v>-31.946522000000002</v>
      </c>
      <c r="N763" s="89">
        <v>10941120000</v>
      </c>
      <c r="O763" s="89">
        <v>-14.465704000000001</v>
      </c>
    </row>
    <row r="764" spans="2:15" x14ac:dyDescent="0.25">
      <c r="B764" s="89">
        <v>11020165000</v>
      </c>
      <c r="C764" s="89">
        <v>-30.090268999999999</v>
      </c>
      <c r="N764" s="89">
        <v>11020165000</v>
      </c>
      <c r="O764" s="89">
        <v>-14.172879999999999</v>
      </c>
    </row>
    <row r="765" spans="2:15" x14ac:dyDescent="0.25">
      <c r="B765" s="89">
        <v>11099210000</v>
      </c>
      <c r="C765" s="89">
        <v>-29.653561</v>
      </c>
      <c r="N765" s="89">
        <v>11099210000</v>
      </c>
      <c r="O765" s="89">
        <v>-14.251467</v>
      </c>
    </row>
    <row r="766" spans="2:15" x14ac:dyDescent="0.25">
      <c r="B766" s="89">
        <v>11178255000</v>
      </c>
      <c r="C766" s="89">
        <v>-28.213695999999999</v>
      </c>
      <c r="N766" s="89">
        <v>11178255000</v>
      </c>
      <c r="O766" s="89">
        <v>-14.142058</v>
      </c>
    </row>
    <row r="767" spans="2:15" x14ac:dyDescent="0.25">
      <c r="B767" s="89">
        <v>11257300000</v>
      </c>
      <c r="C767" s="89">
        <v>-26.199134999999998</v>
      </c>
      <c r="N767" s="89">
        <v>11257300000</v>
      </c>
      <c r="O767" s="89">
        <v>-13.981861</v>
      </c>
    </row>
    <row r="768" spans="2:15" x14ac:dyDescent="0.25">
      <c r="B768" s="89">
        <v>11336345000</v>
      </c>
      <c r="C768" s="89">
        <v>-25.748466000000001</v>
      </c>
      <c r="N768" s="89">
        <v>11336345000</v>
      </c>
      <c r="O768" s="89">
        <v>-14.163517000000001</v>
      </c>
    </row>
    <row r="769" spans="2:15" x14ac:dyDescent="0.25">
      <c r="B769" s="89">
        <v>11415390000</v>
      </c>
      <c r="C769" s="89">
        <v>-24.677954</v>
      </c>
      <c r="N769" s="89">
        <v>11415390000</v>
      </c>
      <c r="O769" s="89">
        <v>-14.287454</v>
      </c>
    </row>
    <row r="770" spans="2:15" x14ac:dyDescent="0.25">
      <c r="B770" s="89">
        <v>11494435000</v>
      </c>
      <c r="C770" s="89">
        <v>-22.280462</v>
      </c>
      <c r="N770" s="89">
        <v>11494435000</v>
      </c>
      <c r="O770" s="89">
        <v>-14.231054</v>
      </c>
    </row>
    <row r="771" spans="2:15" x14ac:dyDescent="0.25">
      <c r="B771" s="89">
        <v>11573480000</v>
      </c>
      <c r="C771" s="89">
        <v>-21.481677999999999</v>
      </c>
      <c r="N771" s="89">
        <v>11573480000</v>
      </c>
      <c r="O771" s="89">
        <v>-14.713516</v>
      </c>
    </row>
    <row r="772" spans="2:15" x14ac:dyDescent="0.25">
      <c r="B772" s="89">
        <v>11652525000</v>
      </c>
      <c r="C772" s="89">
        <v>-21.720255000000002</v>
      </c>
      <c r="N772" s="89">
        <v>11652525000</v>
      </c>
      <c r="O772" s="89">
        <v>-15.533283000000001</v>
      </c>
    </row>
    <row r="773" spans="2:15" x14ac:dyDescent="0.25">
      <c r="B773" s="89">
        <v>11731570000</v>
      </c>
      <c r="C773" s="89">
        <v>-20.484188</v>
      </c>
      <c r="N773" s="89">
        <v>11731570000</v>
      </c>
      <c r="O773" s="89">
        <v>-16.228441</v>
      </c>
    </row>
    <row r="774" spans="2:15" x14ac:dyDescent="0.25">
      <c r="B774" s="89">
        <v>11810615000</v>
      </c>
      <c r="C774" s="89">
        <v>-19.793955</v>
      </c>
      <c r="N774" s="89">
        <v>11810615000</v>
      </c>
      <c r="O774" s="89">
        <v>-17.684577999999998</v>
      </c>
    </row>
    <row r="775" spans="2:15" x14ac:dyDescent="0.25">
      <c r="B775" s="89">
        <v>11889660000</v>
      </c>
      <c r="C775" s="89">
        <v>-20.269112</v>
      </c>
      <c r="N775" s="89">
        <v>11889660000</v>
      </c>
      <c r="O775" s="89">
        <v>-19.822468000000001</v>
      </c>
    </row>
    <row r="776" spans="2:15" x14ac:dyDescent="0.25">
      <c r="B776" s="89">
        <v>11968705000</v>
      </c>
      <c r="C776" s="89">
        <v>-19.845065999999999</v>
      </c>
      <c r="N776" s="89">
        <v>11968705000</v>
      </c>
      <c r="O776" s="89">
        <v>-22.404520000000002</v>
      </c>
    </row>
    <row r="777" spans="2:15" x14ac:dyDescent="0.25">
      <c r="B777" s="89">
        <v>12047750000</v>
      </c>
      <c r="C777" s="89">
        <v>-19.376850000000001</v>
      </c>
      <c r="N777" s="89">
        <v>12047750000</v>
      </c>
      <c r="O777" s="89">
        <v>-25.789750999999999</v>
      </c>
    </row>
    <row r="778" spans="2:15" x14ac:dyDescent="0.25">
      <c r="B778" s="89">
        <v>12126795000</v>
      </c>
      <c r="C778" s="89">
        <v>-19.826049999999999</v>
      </c>
      <c r="N778" s="89">
        <v>12126795000</v>
      </c>
      <c r="O778" s="89">
        <v>-29.956181999999998</v>
      </c>
    </row>
    <row r="779" spans="2:15" x14ac:dyDescent="0.25">
      <c r="B779" s="89">
        <v>12205840000</v>
      </c>
      <c r="C779" s="89">
        <v>-19.911673</v>
      </c>
      <c r="N779" s="89">
        <v>12205840000</v>
      </c>
      <c r="O779" s="89">
        <v>-34.643639</v>
      </c>
    </row>
    <row r="780" spans="2:15" x14ac:dyDescent="0.25">
      <c r="B780" s="89">
        <v>12284885000</v>
      </c>
      <c r="C780" s="89">
        <v>-19.880649999999999</v>
      </c>
      <c r="N780" s="89">
        <v>12284885000</v>
      </c>
      <c r="O780" s="89">
        <v>-39.911330999999997</v>
      </c>
    </row>
    <row r="781" spans="2:15" x14ac:dyDescent="0.25">
      <c r="B781" s="89">
        <v>12363930000</v>
      </c>
      <c r="C781" s="89">
        <v>-20.179554</v>
      </c>
      <c r="N781" s="89">
        <v>12363930000</v>
      </c>
      <c r="O781" s="89">
        <v>-44.740367999999997</v>
      </c>
    </row>
    <row r="782" spans="2:15" x14ac:dyDescent="0.25">
      <c r="B782" s="89">
        <v>12442975000</v>
      </c>
      <c r="C782" s="89">
        <v>-20.177797000000002</v>
      </c>
      <c r="N782" s="89">
        <v>12442975000</v>
      </c>
      <c r="O782" s="89">
        <v>-48.628608999999997</v>
      </c>
    </row>
    <row r="783" spans="2:15" x14ac:dyDescent="0.25">
      <c r="B783" s="89">
        <v>12522020000</v>
      </c>
      <c r="C783" s="89">
        <v>-20.222034000000001</v>
      </c>
      <c r="N783" s="89">
        <v>12522020000</v>
      </c>
      <c r="O783" s="89">
        <v>-52.125500000000002</v>
      </c>
    </row>
    <row r="784" spans="2:15" x14ac:dyDescent="0.25">
      <c r="B784" s="89">
        <v>12601065000</v>
      </c>
      <c r="C784" s="89">
        <v>-20.778461</v>
      </c>
      <c r="N784" s="89">
        <v>12601065000</v>
      </c>
      <c r="O784" s="89">
        <v>-54.287562999999999</v>
      </c>
    </row>
    <row r="785" spans="2:15" x14ac:dyDescent="0.25">
      <c r="B785" s="89">
        <v>12680110000</v>
      </c>
      <c r="C785" s="89">
        <v>-20.994888</v>
      </c>
      <c r="N785" s="89">
        <v>12680110000</v>
      </c>
      <c r="O785" s="89">
        <v>-55.154865000000001</v>
      </c>
    </row>
    <row r="786" spans="2:15" x14ac:dyDescent="0.25">
      <c r="B786" s="89">
        <v>12759155000</v>
      </c>
      <c r="C786" s="89">
        <v>-20.992037</v>
      </c>
      <c r="N786" s="89">
        <v>12759155000</v>
      </c>
      <c r="O786" s="89">
        <v>-55.893990000000002</v>
      </c>
    </row>
    <row r="787" spans="2:15" x14ac:dyDescent="0.25">
      <c r="B787" s="89">
        <v>12838200000</v>
      </c>
      <c r="C787" s="89">
        <v>-21.79318</v>
      </c>
      <c r="N787" s="89">
        <v>12838200000</v>
      </c>
      <c r="O787" s="89">
        <v>-57.133789</v>
      </c>
    </row>
    <row r="788" spans="2:15" x14ac:dyDescent="0.25">
      <c r="B788" s="89">
        <v>12917245000</v>
      </c>
      <c r="C788" s="89">
        <v>-22.479921000000001</v>
      </c>
      <c r="N788" s="89">
        <v>12917245000</v>
      </c>
      <c r="O788" s="89">
        <v>-57.071666999999998</v>
      </c>
    </row>
    <row r="789" spans="2:15" x14ac:dyDescent="0.25">
      <c r="B789" s="89">
        <v>12996290000</v>
      </c>
      <c r="C789" s="89">
        <v>-22.546011</v>
      </c>
      <c r="N789" s="89">
        <v>12996290000</v>
      </c>
      <c r="O789" s="89">
        <v>-57.503284000000001</v>
      </c>
    </row>
    <row r="790" spans="2:15" x14ac:dyDescent="0.25">
      <c r="B790" s="89">
        <v>13075335000</v>
      </c>
      <c r="C790" s="89">
        <v>-23.254438</v>
      </c>
      <c r="N790" s="89">
        <v>13075335000</v>
      </c>
      <c r="O790" s="89">
        <v>-58.673695000000002</v>
      </c>
    </row>
    <row r="791" spans="2:15" x14ac:dyDescent="0.25">
      <c r="B791" s="89">
        <v>13154380000</v>
      </c>
      <c r="C791" s="89">
        <v>-24.219828</v>
      </c>
      <c r="N791" s="89">
        <v>13154380000</v>
      </c>
      <c r="O791" s="89">
        <v>-58.918503000000001</v>
      </c>
    </row>
    <row r="792" spans="2:15" x14ac:dyDescent="0.25">
      <c r="B792" s="89">
        <v>13233425000</v>
      </c>
      <c r="C792" s="89">
        <v>-24.634685999999999</v>
      </c>
      <c r="N792" s="89">
        <v>13233425000</v>
      </c>
      <c r="O792" s="89">
        <v>-58.964686999999998</v>
      </c>
    </row>
    <row r="793" spans="2:15" x14ac:dyDescent="0.25">
      <c r="B793" s="89">
        <v>13312470000</v>
      </c>
      <c r="C793" s="89">
        <v>-25.596537000000001</v>
      </c>
      <c r="N793" s="89">
        <v>13312470000</v>
      </c>
      <c r="O793" s="89">
        <v>-60.828322999999997</v>
      </c>
    </row>
    <row r="794" spans="2:15" x14ac:dyDescent="0.25">
      <c r="B794" s="89">
        <v>13391515000</v>
      </c>
      <c r="C794" s="89">
        <v>-26.681213</v>
      </c>
      <c r="N794" s="89">
        <v>13391515000</v>
      </c>
      <c r="O794" s="89">
        <v>-61.666423999999999</v>
      </c>
    </row>
    <row r="795" spans="2:15" x14ac:dyDescent="0.25">
      <c r="B795" s="89">
        <v>13470560000</v>
      </c>
      <c r="C795" s="89">
        <v>-27.351203999999999</v>
      </c>
      <c r="N795" s="89">
        <v>13470560000</v>
      </c>
      <c r="O795" s="89">
        <v>-62.500523000000001</v>
      </c>
    </row>
    <row r="796" spans="2:15" x14ac:dyDescent="0.25">
      <c r="B796" s="89">
        <v>13549605000</v>
      </c>
      <c r="C796" s="89">
        <v>-28.349008999999999</v>
      </c>
      <c r="N796" s="89">
        <v>13549605000</v>
      </c>
      <c r="O796" s="89">
        <v>-63.638496000000004</v>
      </c>
    </row>
    <row r="797" spans="2:15" x14ac:dyDescent="0.25">
      <c r="B797" s="89">
        <v>13628650000</v>
      </c>
      <c r="C797" s="89">
        <v>-29.493980000000001</v>
      </c>
      <c r="N797" s="89">
        <v>13628650000</v>
      </c>
      <c r="O797" s="89">
        <v>-65.112967999999995</v>
      </c>
    </row>
    <row r="798" spans="2:15" x14ac:dyDescent="0.25">
      <c r="B798" s="89">
        <v>13707695000</v>
      </c>
      <c r="C798" s="89">
        <v>-30.236094999999999</v>
      </c>
      <c r="N798" s="89">
        <v>13707695000</v>
      </c>
      <c r="O798" s="89">
        <v>-64.989044000000007</v>
      </c>
    </row>
    <row r="799" spans="2:15" x14ac:dyDescent="0.25">
      <c r="B799" s="89">
        <v>13786740000</v>
      </c>
      <c r="C799" s="89">
        <v>-31.413231</v>
      </c>
      <c r="N799" s="89">
        <v>13786740000</v>
      </c>
      <c r="O799" s="89">
        <v>-65.648612999999997</v>
      </c>
    </row>
    <row r="800" spans="2:15" x14ac:dyDescent="0.25">
      <c r="B800" s="89">
        <v>13865785000</v>
      </c>
      <c r="C800" s="89">
        <v>-32.723717000000001</v>
      </c>
      <c r="N800" s="89">
        <v>13865785000</v>
      </c>
      <c r="O800" s="89">
        <v>-65.902298000000002</v>
      </c>
    </row>
    <row r="801" spans="2:15" x14ac:dyDescent="0.25">
      <c r="B801" s="89">
        <v>13944830000</v>
      </c>
      <c r="C801" s="89">
        <v>-33.433185999999999</v>
      </c>
      <c r="N801" s="89">
        <v>13944830000</v>
      </c>
      <c r="O801" s="89">
        <v>-65.884308000000004</v>
      </c>
    </row>
    <row r="802" spans="2:15" x14ac:dyDescent="0.25">
      <c r="B802" s="89">
        <v>14023875000</v>
      </c>
      <c r="C802" s="89">
        <v>-34.302959000000001</v>
      </c>
      <c r="N802" s="89">
        <v>14023875000</v>
      </c>
      <c r="O802" s="89">
        <v>-65.264809</v>
      </c>
    </row>
    <row r="803" spans="2:15" x14ac:dyDescent="0.25">
      <c r="B803" s="89">
        <v>14102920000</v>
      </c>
      <c r="C803" s="89">
        <v>-36.677174000000001</v>
      </c>
      <c r="N803" s="89">
        <v>14102920000</v>
      </c>
      <c r="O803" s="89">
        <v>-65.138351</v>
      </c>
    </row>
    <row r="804" spans="2:15" x14ac:dyDescent="0.25">
      <c r="B804" s="89">
        <v>14181965000</v>
      </c>
      <c r="C804" s="89">
        <v>-38.718074999999999</v>
      </c>
      <c r="N804" s="89">
        <v>14181965000</v>
      </c>
      <c r="O804" s="89">
        <v>-64.82029</v>
      </c>
    </row>
    <row r="805" spans="2:15" x14ac:dyDescent="0.25">
      <c r="B805" s="89">
        <v>14261010000</v>
      </c>
      <c r="C805" s="89">
        <v>-40.435367999999997</v>
      </c>
      <c r="N805" s="89">
        <v>14261010000</v>
      </c>
      <c r="O805" s="89">
        <v>-63.810650000000003</v>
      </c>
    </row>
    <row r="806" spans="2:15" x14ac:dyDescent="0.25">
      <c r="B806" s="89">
        <v>14340055000</v>
      </c>
      <c r="C806" s="89">
        <v>-44.002955999999998</v>
      </c>
      <c r="N806" s="89">
        <v>14340055000</v>
      </c>
      <c r="O806" s="89">
        <v>-64.074416999999997</v>
      </c>
    </row>
    <row r="807" spans="2:15" x14ac:dyDescent="0.25">
      <c r="B807" s="89">
        <v>14419100000</v>
      </c>
      <c r="C807" s="89">
        <v>-47.345160999999997</v>
      </c>
      <c r="N807" s="89">
        <v>14419100000</v>
      </c>
      <c r="O807" s="89">
        <v>-64.993835000000004</v>
      </c>
    </row>
    <row r="808" spans="2:15" x14ac:dyDescent="0.25">
      <c r="B808" s="89">
        <v>14498145000</v>
      </c>
      <c r="C808" s="89">
        <v>-50.416943000000003</v>
      </c>
      <c r="N808" s="89">
        <v>14498145000</v>
      </c>
      <c r="O808" s="89">
        <v>-65.744324000000006</v>
      </c>
    </row>
    <row r="809" spans="2:15" x14ac:dyDescent="0.25">
      <c r="B809" s="89">
        <v>14577190000</v>
      </c>
      <c r="C809" s="89">
        <v>-53.097546000000001</v>
      </c>
      <c r="N809" s="89">
        <v>14577190000</v>
      </c>
      <c r="O809" s="89">
        <v>-65.852974000000003</v>
      </c>
    </row>
    <row r="810" spans="2:15" x14ac:dyDescent="0.25">
      <c r="B810" s="89">
        <v>14656235000</v>
      </c>
      <c r="C810" s="89">
        <v>-56.810313999999998</v>
      </c>
      <c r="N810" s="89">
        <v>14656235000</v>
      </c>
      <c r="O810" s="89">
        <v>-68.010208000000006</v>
      </c>
    </row>
    <row r="811" spans="2:15" x14ac:dyDescent="0.25">
      <c r="B811" s="89">
        <v>14735280000</v>
      </c>
      <c r="C811" s="89">
        <v>-61.001888000000001</v>
      </c>
      <c r="N811" s="89">
        <v>14735280000</v>
      </c>
      <c r="O811" s="89">
        <v>-70.310965999999993</v>
      </c>
    </row>
    <row r="812" spans="2:15" x14ac:dyDescent="0.25">
      <c r="B812" s="89">
        <v>14814325000</v>
      </c>
      <c r="C812" s="89">
        <v>-64.766272999999998</v>
      </c>
      <c r="N812" s="89">
        <v>14814325000</v>
      </c>
      <c r="O812" s="89">
        <v>-70.445762999999999</v>
      </c>
    </row>
    <row r="813" spans="2:15" x14ac:dyDescent="0.25">
      <c r="B813" s="89">
        <v>14893370000</v>
      </c>
      <c r="C813" s="89">
        <v>-67.029967999999997</v>
      </c>
      <c r="N813" s="89">
        <v>14893370000</v>
      </c>
      <c r="O813" s="89">
        <v>-70.886345000000006</v>
      </c>
    </row>
    <row r="814" spans="2:15" x14ac:dyDescent="0.25">
      <c r="B814" s="89">
        <v>14972415000</v>
      </c>
      <c r="C814" s="89">
        <v>-68.084305000000001</v>
      </c>
      <c r="N814" s="89">
        <v>14972415000</v>
      </c>
      <c r="O814" s="89">
        <v>-73.098083000000003</v>
      </c>
    </row>
    <row r="815" spans="2:15" x14ac:dyDescent="0.25">
      <c r="B815" s="89">
        <v>15051460000</v>
      </c>
      <c r="C815" s="89">
        <v>-67.594261000000003</v>
      </c>
      <c r="N815" s="89">
        <v>15051460000</v>
      </c>
      <c r="O815" s="89">
        <v>-71.223251000000005</v>
      </c>
    </row>
    <row r="816" spans="2:15" x14ac:dyDescent="0.25">
      <c r="B816" s="89">
        <v>15130505000</v>
      </c>
      <c r="C816" s="89">
        <v>-64.791068999999993</v>
      </c>
      <c r="N816" s="89">
        <v>15130505000</v>
      </c>
      <c r="O816" s="89">
        <v>-68.766829999999999</v>
      </c>
    </row>
    <row r="817" spans="2:15" x14ac:dyDescent="0.25">
      <c r="B817" s="89">
        <v>15209550000</v>
      </c>
      <c r="C817" s="89">
        <v>-62.287514000000002</v>
      </c>
      <c r="N817" s="89">
        <v>15209550000</v>
      </c>
      <c r="O817" s="89">
        <v>-68.013367000000002</v>
      </c>
    </row>
    <row r="818" spans="2:15" x14ac:dyDescent="0.25">
      <c r="B818" s="89">
        <v>15288595000</v>
      </c>
      <c r="C818" s="89">
        <v>-59.954906000000001</v>
      </c>
      <c r="N818" s="89">
        <v>15288595000</v>
      </c>
      <c r="O818" s="89">
        <v>-66.170394999999999</v>
      </c>
    </row>
    <row r="819" spans="2:15" x14ac:dyDescent="0.25">
      <c r="B819" s="89">
        <v>15367640000</v>
      </c>
      <c r="C819" s="89">
        <v>-59.504635</v>
      </c>
      <c r="N819" s="89">
        <v>15367640000</v>
      </c>
      <c r="O819" s="89">
        <v>-63.670639000000001</v>
      </c>
    </row>
    <row r="820" spans="2:15" x14ac:dyDescent="0.25">
      <c r="B820" s="89">
        <v>15446685000</v>
      </c>
      <c r="C820" s="89">
        <v>-59.715763000000003</v>
      </c>
      <c r="N820" s="89">
        <v>15446685000</v>
      </c>
      <c r="O820" s="89">
        <v>-63.789116</v>
      </c>
    </row>
    <row r="821" spans="2:15" x14ac:dyDescent="0.25">
      <c r="B821" s="89">
        <v>15525730000</v>
      </c>
      <c r="C821" s="89">
        <v>-60.193466000000001</v>
      </c>
      <c r="N821" s="89">
        <v>15525730000</v>
      </c>
      <c r="O821" s="89">
        <v>-63.911338999999998</v>
      </c>
    </row>
    <row r="822" spans="2:15" x14ac:dyDescent="0.25">
      <c r="B822" s="89">
        <v>15604775000</v>
      </c>
      <c r="C822" s="89">
        <v>-60.690472</v>
      </c>
      <c r="N822" s="89">
        <v>15604775000</v>
      </c>
      <c r="O822" s="89">
        <v>-63.175803999999999</v>
      </c>
    </row>
    <row r="823" spans="2:15" x14ac:dyDescent="0.25">
      <c r="B823" s="89">
        <v>15683820000</v>
      </c>
      <c r="C823" s="89">
        <v>-61.456637999999998</v>
      </c>
      <c r="N823" s="89">
        <v>15683820000</v>
      </c>
      <c r="O823" s="89">
        <v>-64.026236999999995</v>
      </c>
    </row>
    <row r="824" spans="2:15" x14ac:dyDescent="0.25">
      <c r="B824" s="89">
        <v>15762865000</v>
      </c>
      <c r="C824" s="89">
        <v>-62.532832999999997</v>
      </c>
      <c r="N824" s="89">
        <v>15762865000</v>
      </c>
      <c r="O824" s="89">
        <v>-65.662704000000005</v>
      </c>
    </row>
    <row r="825" spans="2:15" x14ac:dyDescent="0.25">
      <c r="B825" s="89">
        <v>15841910000</v>
      </c>
      <c r="C825" s="89">
        <v>-63.300583000000003</v>
      </c>
      <c r="N825" s="89">
        <v>15841910000</v>
      </c>
      <c r="O825" s="89">
        <v>-66.802634999999995</v>
      </c>
    </row>
    <row r="826" spans="2:15" x14ac:dyDescent="0.25">
      <c r="B826" s="89">
        <v>15920955000</v>
      </c>
      <c r="C826" s="89">
        <v>-63.852921000000002</v>
      </c>
      <c r="N826" s="89">
        <v>15920955000</v>
      </c>
      <c r="O826" s="89">
        <v>-67.689018000000004</v>
      </c>
    </row>
    <row r="827" spans="2:15" x14ac:dyDescent="0.25">
      <c r="B827" s="89">
        <v>16000000000</v>
      </c>
      <c r="C827" s="89">
        <v>-64.286902999999995</v>
      </c>
      <c r="N827" s="89">
        <v>16000000000</v>
      </c>
      <c r="O827" s="89">
        <v>-69.085762000000003</v>
      </c>
    </row>
    <row r="828" spans="2:15" x14ac:dyDescent="0.25">
      <c r="B828" s="89" t="s">
        <v>21</v>
      </c>
      <c r="N828" s="89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22"/>
  <sheetViews>
    <sheetView workbookViewId="0">
      <selection activeCell="R4" sqref="R4"/>
    </sheetView>
  </sheetViews>
  <sheetFormatPr defaultRowHeight="15" x14ac:dyDescent="0.25"/>
  <cols>
    <col min="1" max="1" width="13.7109375" style="40" customWidth="1"/>
    <col min="2" max="3" width="9.140625" style="89"/>
    <col min="4" max="4" width="3" style="19" customWidth="1"/>
    <col min="5" max="5" width="10.7109375" style="5" customWidth="1"/>
    <col min="6" max="7" width="10.7109375" style="90" customWidth="1"/>
    <col min="8" max="8" width="10.7109375" style="5" customWidth="1"/>
    <col min="9" max="9" width="10.7109375" style="90" customWidth="1"/>
    <col min="10" max="10" width="10.7109375" style="5" customWidth="1"/>
    <col min="11" max="12" width="10.7109375" style="90" customWidth="1"/>
    <col min="13" max="13" width="13.7109375" style="40" customWidth="1"/>
    <col min="14" max="15" width="9.140625" style="89"/>
    <col min="16" max="16" width="2" style="19" customWidth="1"/>
    <col min="17" max="17" width="10.7109375" style="5" customWidth="1"/>
    <col min="18" max="19" width="10.7109375" style="90" customWidth="1"/>
    <col min="20" max="20" width="10.7109375" style="5" customWidth="1"/>
    <col min="21" max="21" width="10.7109375" style="90" customWidth="1"/>
    <col min="22" max="22" width="10.7109375" style="5" customWidth="1"/>
    <col min="23" max="24" width="10.7109375" style="90" customWidth="1"/>
    <col min="25" max="25" width="2" style="19" customWidth="1"/>
    <col min="26" max="16384" width="9.140625" style="3"/>
  </cols>
  <sheetData>
    <row r="1" spans="1:25" x14ac:dyDescent="0.25">
      <c r="B1" s="89" t="s">
        <v>95</v>
      </c>
      <c r="E1" s="5" t="s">
        <v>1</v>
      </c>
      <c r="I1" s="31" t="s">
        <v>16</v>
      </c>
      <c r="N1" s="89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9" t="s">
        <v>257</v>
      </c>
      <c r="C2" s="89" t="s">
        <v>274</v>
      </c>
      <c r="F2" s="70" t="s">
        <v>211</v>
      </c>
      <c r="G2" s="70" t="s">
        <v>212</v>
      </c>
      <c r="H2" s="70" t="s">
        <v>213</v>
      </c>
      <c r="I2" s="70" t="s">
        <v>214</v>
      </c>
      <c r="J2" s="70" t="s">
        <v>246</v>
      </c>
      <c r="K2" s="70" t="s">
        <v>280</v>
      </c>
      <c r="L2" s="70" t="s">
        <v>229</v>
      </c>
      <c r="M2" s="39" t="s">
        <v>107</v>
      </c>
      <c r="N2" s="89" t="s">
        <v>257</v>
      </c>
      <c r="O2" s="89" t="s">
        <v>274</v>
      </c>
      <c r="R2" s="70" t="s">
        <v>211</v>
      </c>
      <c r="S2" s="70" t="s">
        <v>212</v>
      </c>
      <c r="T2" s="70" t="s">
        <v>213</v>
      </c>
      <c r="U2" s="70" t="s">
        <v>214</v>
      </c>
      <c r="V2" s="70" t="s">
        <v>246</v>
      </c>
      <c r="W2" s="70" t="s">
        <v>280</v>
      </c>
      <c r="X2" s="70" t="s">
        <v>229</v>
      </c>
      <c r="Y2" s="70" t="s">
        <v>229</v>
      </c>
    </row>
    <row r="3" spans="1:25" x14ac:dyDescent="0.25">
      <c r="B3" s="89" t="s">
        <v>264</v>
      </c>
      <c r="C3" s="89" t="s">
        <v>314</v>
      </c>
      <c r="F3" s="44" t="str">
        <f>C8</f>
        <v>+20 dBm CL Log Mag(dB)</v>
      </c>
      <c r="G3" s="44" t="str">
        <f>C214</f>
        <v>+18 dBm LO Log Mag(dB)</v>
      </c>
      <c r="H3" s="44" t="str">
        <f>C420</f>
        <v>+16 dBm LO Log Mag(dB)</v>
      </c>
      <c r="I3" s="44">
        <f>C626</f>
        <v>0</v>
      </c>
      <c r="J3" s="44">
        <f>C832</f>
        <v>0</v>
      </c>
      <c r="K3" s="44">
        <f>C1038</f>
        <v>0</v>
      </c>
      <c r="L3" s="44">
        <f>C1244</f>
        <v>0</v>
      </c>
      <c r="N3" s="89" t="s">
        <v>264</v>
      </c>
      <c r="O3" s="89" t="s">
        <v>314</v>
      </c>
      <c r="R3" s="44" t="str">
        <f>O8</f>
        <v>+20 dBm CL Log Mag(dB)</v>
      </c>
      <c r="S3" s="44" t="str">
        <f>O214</f>
        <v>+18 dBm LO Log Mag(dB)</v>
      </c>
      <c r="T3" s="44" t="str">
        <f>O420</f>
        <v>+16 dBm LO Log Mag(dB)</v>
      </c>
      <c r="U3" s="44">
        <f>O626</f>
        <v>0</v>
      </c>
      <c r="V3" s="44">
        <f>O832</f>
        <v>0</v>
      </c>
      <c r="W3" s="44">
        <f>O1038</f>
        <v>0</v>
      </c>
      <c r="X3" s="44">
        <f>O1244</f>
        <v>0</v>
      </c>
    </row>
    <row r="4" spans="1:25" x14ac:dyDescent="0.25">
      <c r="B4" s="89" t="s">
        <v>98</v>
      </c>
      <c r="F4" s="13">
        <f>AVERAGE(F27:F155)</f>
        <v>-8.5108097837209264</v>
      </c>
      <c r="H4" s="90"/>
      <c r="J4" s="90"/>
      <c r="N4" s="89" t="s">
        <v>98</v>
      </c>
      <c r="R4" s="13">
        <f>AVERAGE(R27:R155)</f>
        <v>-11.585120220155035</v>
      </c>
      <c r="T4" s="90"/>
      <c r="V4" s="90"/>
    </row>
    <row r="5" spans="1:25" x14ac:dyDescent="0.25">
      <c r="D5" s="20"/>
      <c r="E5" s="90">
        <f t="shared" ref="E5:E68" si="0">B9/1000000000</f>
        <v>0.191</v>
      </c>
      <c r="F5" s="90">
        <f t="shared" ref="F5:F68" si="1">C9</f>
        <v>-54.359188000000003</v>
      </c>
      <c r="G5" s="44">
        <f t="shared" ref="G5:G68" si="2">C215</f>
        <v>-55.064835000000002</v>
      </c>
      <c r="H5" s="44">
        <f t="shared" ref="H5:H68" si="3">C421</f>
        <v>-59.069941999999998</v>
      </c>
      <c r="I5" s="44">
        <f t="shared" ref="I5:I68" si="4">C627</f>
        <v>0</v>
      </c>
      <c r="J5" s="44">
        <f t="shared" ref="J5:J68" si="5">C833</f>
        <v>0</v>
      </c>
      <c r="K5" s="44">
        <f t="shared" ref="K5:K68" si="6">C1039</f>
        <v>0</v>
      </c>
      <c r="L5" s="44">
        <f>C1245</f>
        <v>0</v>
      </c>
      <c r="P5" s="20"/>
      <c r="Q5" s="90">
        <f>N9/1000000000</f>
        <v>0.191</v>
      </c>
      <c r="R5" s="90">
        <f>O9</f>
        <v>-30.570170999999998</v>
      </c>
      <c r="S5" s="44">
        <f>O215</f>
        <v>-31.128664000000001</v>
      </c>
      <c r="T5" s="44">
        <f>O421</f>
        <v>-30.465864</v>
      </c>
      <c r="U5" s="44">
        <f>O627</f>
        <v>0</v>
      </c>
      <c r="V5" s="44">
        <f>O833</f>
        <v>0</v>
      </c>
      <c r="W5" s="44">
        <f>O1039</f>
        <v>0</v>
      </c>
      <c r="X5" s="44">
        <f>O1245</f>
        <v>0</v>
      </c>
      <c r="Y5" s="20"/>
    </row>
    <row r="6" spans="1:25" x14ac:dyDescent="0.25">
      <c r="D6" s="20"/>
      <c r="E6" s="90">
        <f t="shared" si="0"/>
        <v>0.27004499999999998</v>
      </c>
      <c r="F6" s="90">
        <f t="shared" si="1"/>
        <v>-48.548999999999999</v>
      </c>
      <c r="G6" s="44">
        <f t="shared" si="2"/>
        <v>-50.155106000000004</v>
      </c>
      <c r="H6" s="44">
        <f t="shared" si="3"/>
        <v>-54.872630999999998</v>
      </c>
      <c r="I6" s="44">
        <f t="shared" si="4"/>
        <v>0</v>
      </c>
      <c r="J6" s="44">
        <f t="shared" si="5"/>
        <v>0</v>
      </c>
      <c r="K6" s="44">
        <f t="shared" si="6"/>
        <v>0</v>
      </c>
      <c r="L6" s="44">
        <f t="shared" ref="L6:L69" si="7">C1246</f>
        <v>0</v>
      </c>
      <c r="P6" s="20"/>
      <c r="Q6" s="90">
        <f t="shared" ref="Q6:Q69" si="8">N10/1000000000</f>
        <v>0.27004499999999998</v>
      </c>
      <c r="R6" s="90">
        <f t="shared" ref="R6:R69" si="9">O10</f>
        <v>-27.729782</v>
      </c>
      <c r="S6" s="44">
        <f t="shared" ref="S6:S69" si="10">O216</f>
        <v>-28.181566</v>
      </c>
      <c r="T6" s="44">
        <f t="shared" ref="T6:T69" si="11">O422</f>
        <v>-29.011220999999999</v>
      </c>
      <c r="U6" s="44">
        <f t="shared" ref="U6:U69" si="12">O628</f>
        <v>0</v>
      </c>
      <c r="V6" s="44">
        <f t="shared" ref="V6:V69" si="13">O834</f>
        <v>0</v>
      </c>
      <c r="W6" s="44">
        <f t="shared" ref="W6:W69" si="14">O1040</f>
        <v>0</v>
      </c>
      <c r="X6" s="44">
        <f t="shared" ref="X6:X69" si="15">O1246</f>
        <v>0</v>
      </c>
      <c r="Y6" s="20"/>
    </row>
    <row r="7" spans="1:25" x14ac:dyDescent="0.25">
      <c r="B7" s="89" t="s">
        <v>99</v>
      </c>
      <c r="D7" s="20"/>
      <c r="E7" s="90">
        <f t="shared" si="0"/>
        <v>0.34909000000000001</v>
      </c>
      <c r="F7" s="90">
        <f t="shared" si="1"/>
        <v>-44.036887999999998</v>
      </c>
      <c r="G7" s="44">
        <f t="shared" si="2"/>
        <v>-45.301090000000002</v>
      </c>
      <c r="H7" s="44">
        <f t="shared" si="3"/>
        <v>-50.047302000000002</v>
      </c>
      <c r="I7" s="44">
        <f t="shared" si="4"/>
        <v>0</v>
      </c>
      <c r="J7" s="44">
        <f t="shared" si="5"/>
        <v>0</v>
      </c>
      <c r="K7" s="44">
        <f t="shared" si="6"/>
        <v>0</v>
      </c>
      <c r="L7" s="44">
        <f t="shared" si="7"/>
        <v>0</v>
      </c>
      <c r="N7" s="89" t="s">
        <v>99</v>
      </c>
      <c r="P7" s="20"/>
      <c r="Q7" s="90">
        <f t="shared" si="8"/>
        <v>0.34909000000000001</v>
      </c>
      <c r="R7" s="90">
        <f t="shared" si="9"/>
        <v>-25.900988000000002</v>
      </c>
      <c r="S7" s="44">
        <f t="shared" si="10"/>
        <v>-26.303916999999998</v>
      </c>
      <c r="T7" s="44">
        <f t="shared" si="11"/>
        <v>-27.374276999999999</v>
      </c>
      <c r="U7" s="44">
        <f t="shared" si="12"/>
        <v>0</v>
      </c>
      <c r="V7" s="44">
        <f t="shared" si="13"/>
        <v>0</v>
      </c>
      <c r="W7" s="44">
        <f t="shared" si="14"/>
        <v>0</v>
      </c>
      <c r="X7" s="44">
        <f t="shared" si="15"/>
        <v>0</v>
      </c>
      <c r="Y7" s="20"/>
    </row>
    <row r="8" spans="1:25" x14ac:dyDescent="0.25">
      <c r="B8" s="89" t="s">
        <v>19</v>
      </c>
      <c r="C8" s="89" t="s">
        <v>290</v>
      </c>
      <c r="D8" s="20"/>
      <c r="E8" s="90">
        <f t="shared" si="0"/>
        <v>0.42813499999999999</v>
      </c>
      <c r="F8" s="90">
        <f t="shared" si="1"/>
        <v>-39.894011999999996</v>
      </c>
      <c r="G8" s="44">
        <f t="shared" si="2"/>
        <v>-40.553702999999999</v>
      </c>
      <c r="H8" s="44">
        <f t="shared" si="3"/>
        <v>-44.697719999999997</v>
      </c>
      <c r="I8" s="44">
        <f t="shared" si="4"/>
        <v>0</v>
      </c>
      <c r="J8" s="44">
        <f t="shared" si="5"/>
        <v>0</v>
      </c>
      <c r="K8" s="44">
        <f t="shared" si="6"/>
        <v>0</v>
      </c>
      <c r="L8" s="44">
        <f t="shared" si="7"/>
        <v>0</v>
      </c>
      <c r="N8" s="89" t="s">
        <v>19</v>
      </c>
      <c r="O8" s="89" t="s">
        <v>290</v>
      </c>
      <c r="P8" s="20"/>
      <c r="Q8" s="90">
        <f t="shared" si="8"/>
        <v>0.42813499999999999</v>
      </c>
      <c r="R8" s="90">
        <f t="shared" si="9"/>
        <v>-24.114809000000001</v>
      </c>
      <c r="S8" s="44">
        <f t="shared" si="10"/>
        <v>-24.417684999999999</v>
      </c>
      <c r="T8" s="44">
        <f t="shared" si="11"/>
        <v>-25.589275000000001</v>
      </c>
      <c r="U8" s="44">
        <f t="shared" si="12"/>
        <v>0</v>
      </c>
      <c r="V8" s="44">
        <f t="shared" si="13"/>
        <v>0</v>
      </c>
      <c r="W8" s="44">
        <f t="shared" si="14"/>
        <v>0</v>
      </c>
      <c r="X8" s="44">
        <f t="shared" si="15"/>
        <v>0</v>
      </c>
      <c r="Y8" s="20"/>
    </row>
    <row r="9" spans="1:25" x14ac:dyDescent="0.25">
      <c r="B9" s="89">
        <v>191000000</v>
      </c>
      <c r="C9" s="89">
        <v>-54.359188000000003</v>
      </c>
      <c r="D9" s="20"/>
      <c r="E9" s="90">
        <f t="shared" si="0"/>
        <v>0.50717999999999996</v>
      </c>
      <c r="F9" s="90">
        <f t="shared" si="1"/>
        <v>-36.837299000000002</v>
      </c>
      <c r="G9" s="44">
        <f t="shared" si="2"/>
        <v>-37.54636</v>
      </c>
      <c r="H9" s="44">
        <f t="shared" si="3"/>
        <v>-40.177647</v>
      </c>
      <c r="I9" s="44">
        <f t="shared" si="4"/>
        <v>0</v>
      </c>
      <c r="J9" s="44">
        <f t="shared" si="5"/>
        <v>0</v>
      </c>
      <c r="K9" s="44">
        <f t="shared" si="6"/>
        <v>0</v>
      </c>
      <c r="L9" s="44">
        <f t="shared" si="7"/>
        <v>0</v>
      </c>
      <c r="N9" s="89">
        <v>191000000</v>
      </c>
      <c r="O9" s="89">
        <v>-30.570170999999998</v>
      </c>
      <c r="P9" s="20"/>
      <c r="Q9" s="90">
        <f t="shared" si="8"/>
        <v>0.50717999999999996</v>
      </c>
      <c r="R9" s="90">
        <f t="shared" si="9"/>
        <v>-23.188883000000001</v>
      </c>
      <c r="S9" s="44">
        <f t="shared" si="10"/>
        <v>-23.499437</v>
      </c>
      <c r="T9" s="44">
        <f t="shared" si="11"/>
        <v>-24.275700000000001</v>
      </c>
      <c r="U9" s="44">
        <f t="shared" si="12"/>
        <v>0</v>
      </c>
      <c r="V9" s="44">
        <f t="shared" si="13"/>
        <v>0</v>
      </c>
      <c r="W9" s="44">
        <f t="shared" si="14"/>
        <v>0</v>
      </c>
      <c r="X9" s="44">
        <f t="shared" si="15"/>
        <v>0</v>
      </c>
      <c r="Y9" s="20"/>
    </row>
    <row r="10" spans="1:25" x14ac:dyDescent="0.25">
      <c r="B10" s="89">
        <v>270045000</v>
      </c>
      <c r="C10" s="89">
        <v>-48.548999999999999</v>
      </c>
      <c r="D10" s="20"/>
      <c r="E10" s="90">
        <f t="shared" si="0"/>
        <v>0.586225</v>
      </c>
      <c r="F10" s="90">
        <f t="shared" si="1"/>
        <v>-34.627040999999998</v>
      </c>
      <c r="G10" s="44">
        <f t="shared" si="2"/>
        <v>-35.272086999999999</v>
      </c>
      <c r="H10" s="44">
        <f t="shared" si="3"/>
        <v>-36.818840000000002</v>
      </c>
      <c r="I10" s="44">
        <f t="shared" si="4"/>
        <v>0</v>
      </c>
      <c r="J10" s="44">
        <f t="shared" si="5"/>
        <v>0</v>
      </c>
      <c r="K10" s="44">
        <f t="shared" si="6"/>
        <v>0</v>
      </c>
      <c r="L10" s="44">
        <f t="shared" si="7"/>
        <v>0</v>
      </c>
      <c r="N10" s="89">
        <v>270045000</v>
      </c>
      <c r="O10" s="89">
        <v>-27.729782</v>
      </c>
      <c r="P10" s="20"/>
      <c r="Q10" s="90">
        <f t="shared" si="8"/>
        <v>0.586225</v>
      </c>
      <c r="R10" s="90">
        <f t="shared" si="9"/>
        <v>-22.470486000000001</v>
      </c>
      <c r="S10" s="44">
        <f t="shared" si="10"/>
        <v>-22.794142000000001</v>
      </c>
      <c r="T10" s="44">
        <f t="shared" si="11"/>
        <v>-23.266897</v>
      </c>
      <c r="U10" s="44">
        <f t="shared" si="12"/>
        <v>0</v>
      </c>
      <c r="V10" s="44">
        <f t="shared" si="13"/>
        <v>0</v>
      </c>
      <c r="W10" s="44">
        <f t="shared" si="14"/>
        <v>0</v>
      </c>
      <c r="X10" s="44">
        <f t="shared" si="15"/>
        <v>0</v>
      </c>
      <c r="Y10" s="20"/>
    </row>
    <row r="11" spans="1:25" x14ac:dyDescent="0.25">
      <c r="B11" s="89">
        <v>349090000</v>
      </c>
      <c r="C11" s="89">
        <v>-44.036887999999998</v>
      </c>
      <c r="D11" s="20"/>
      <c r="E11" s="90">
        <f t="shared" si="0"/>
        <v>0.66527000000000003</v>
      </c>
      <c r="F11" s="90">
        <f t="shared" si="1"/>
        <v>-32.749538000000001</v>
      </c>
      <c r="G11" s="44">
        <f t="shared" si="2"/>
        <v>-33.254233999999997</v>
      </c>
      <c r="H11" s="44">
        <f t="shared" si="3"/>
        <v>-34.616321999999997</v>
      </c>
      <c r="I11" s="44">
        <f t="shared" si="4"/>
        <v>0</v>
      </c>
      <c r="J11" s="44">
        <f t="shared" si="5"/>
        <v>0</v>
      </c>
      <c r="K11" s="44">
        <f t="shared" si="6"/>
        <v>0</v>
      </c>
      <c r="L11" s="44">
        <f t="shared" si="7"/>
        <v>0</v>
      </c>
      <c r="N11" s="89">
        <v>349090000</v>
      </c>
      <c r="O11" s="89">
        <v>-25.900988000000002</v>
      </c>
      <c r="P11" s="20"/>
      <c r="Q11" s="90">
        <f t="shared" si="8"/>
        <v>0.66527000000000003</v>
      </c>
      <c r="R11" s="90">
        <f t="shared" si="9"/>
        <v>-21.765567999999998</v>
      </c>
      <c r="S11" s="44">
        <f t="shared" si="10"/>
        <v>-22.092251000000001</v>
      </c>
      <c r="T11" s="44">
        <f t="shared" si="11"/>
        <v>-22.589912000000002</v>
      </c>
      <c r="U11" s="44">
        <f t="shared" si="12"/>
        <v>0</v>
      </c>
      <c r="V11" s="44">
        <f t="shared" si="13"/>
        <v>0</v>
      </c>
      <c r="W11" s="44">
        <f t="shared" si="14"/>
        <v>0</v>
      </c>
      <c r="X11" s="44">
        <f t="shared" si="15"/>
        <v>0</v>
      </c>
      <c r="Y11" s="20"/>
    </row>
    <row r="12" spans="1:25" x14ac:dyDescent="0.25">
      <c r="B12" s="89">
        <v>428135000</v>
      </c>
      <c r="C12" s="89">
        <v>-39.894011999999996</v>
      </c>
      <c r="D12" s="20"/>
      <c r="E12" s="90">
        <f t="shared" si="0"/>
        <v>0.74431499999999995</v>
      </c>
      <c r="F12" s="90">
        <f t="shared" si="1"/>
        <v>-30.954547999999999</v>
      </c>
      <c r="G12" s="44">
        <f t="shared" si="2"/>
        <v>-31.561008000000001</v>
      </c>
      <c r="H12" s="44">
        <f t="shared" si="3"/>
        <v>-32.788330000000002</v>
      </c>
      <c r="I12" s="44">
        <f t="shared" si="4"/>
        <v>0</v>
      </c>
      <c r="J12" s="44">
        <f t="shared" si="5"/>
        <v>0</v>
      </c>
      <c r="K12" s="44">
        <f t="shared" si="6"/>
        <v>0</v>
      </c>
      <c r="L12" s="44">
        <f t="shared" si="7"/>
        <v>0</v>
      </c>
      <c r="N12" s="89">
        <v>428135000</v>
      </c>
      <c r="O12" s="89">
        <v>-24.114809000000001</v>
      </c>
      <c r="P12" s="20"/>
      <c r="Q12" s="90">
        <f t="shared" si="8"/>
        <v>0.74431499999999995</v>
      </c>
      <c r="R12" s="90">
        <f t="shared" si="9"/>
        <v>-21.080518999999999</v>
      </c>
      <c r="S12" s="44">
        <f t="shared" si="10"/>
        <v>-21.454910000000002</v>
      </c>
      <c r="T12" s="44">
        <f t="shared" si="11"/>
        <v>-22.060193999999999</v>
      </c>
      <c r="U12" s="44">
        <f t="shared" si="12"/>
        <v>0</v>
      </c>
      <c r="V12" s="44">
        <f t="shared" si="13"/>
        <v>0</v>
      </c>
      <c r="W12" s="44">
        <f t="shared" si="14"/>
        <v>0</v>
      </c>
      <c r="X12" s="44">
        <f t="shared" si="15"/>
        <v>0</v>
      </c>
      <c r="Y12" s="20"/>
    </row>
    <row r="13" spans="1:25" x14ac:dyDescent="0.25">
      <c r="B13" s="89">
        <v>507180000</v>
      </c>
      <c r="C13" s="89">
        <v>-36.837299000000002</v>
      </c>
      <c r="D13" s="20"/>
      <c r="E13" s="90">
        <f t="shared" si="0"/>
        <v>0.82335999999999998</v>
      </c>
      <c r="F13" s="90">
        <f t="shared" si="1"/>
        <v>-29.733409999999999</v>
      </c>
      <c r="G13" s="44">
        <f t="shared" si="2"/>
        <v>-30.359762</v>
      </c>
      <c r="H13" s="44">
        <f t="shared" si="3"/>
        <v>-31.240787999999998</v>
      </c>
      <c r="I13" s="44">
        <f t="shared" si="4"/>
        <v>0</v>
      </c>
      <c r="J13" s="44">
        <f t="shared" si="5"/>
        <v>0</v>
      </c>
      <c r="K13" s="44">
        <f t="shared" si="6"/>
        <v>0</v>
      </c>
      <c r="L13" s="44">
        <f t="shared" si="7"/>
        <v>0</v>
      </c>
      <c r="N13" s="89">
        <v>507180000</v>
      </c>
      <c r="O13" s="89">
        <v>-23.188883000000001</v>
      </c>
      <c r="P13" s="20"/>
      <c r="Q13" s="90">
        <f t="shared" si="8"/>
        <v>0.82335999999999998</v>
      </c>
      <c r="R13" s="90">
        <f t="shared" si="9"/>
        <v>-20.500883000000002</v>
      </c>
      <c r="S13" s="44">
        <f t="shared" si="10"/>
        <v>-20.961459999999999</v>
      </c>
      <c r="T13" s="44">
        <f t="shared" si="11"/>
        <v>-21.607647</v>
      </c>
      <c r="U13" s="44">
        <f t="shared" si="12"/>
        <v>0</v>
      </c>
      <c r="V13" s="44">
        <f t="shared" si="13"/>
        <v>0</v>
      </c>
      <c r="W13" s="44">
        <f t="shared" si="14"/>
        <v>0</v>
      </c>
      <c r="X13" s="44">
        <f t="shared" si="15"/>
        <v>0</v>
      </c>
      <c r="Y13" s="20"/>
    </row>
    <row r="14" spans="1:25" x14ac:dyDescent="0.25">
      <c r="B14" s="89">
        <v>586225000</v>
      </c>
      <c r="C14" s="89">
        <v>-34.627040999999998</v>
      </c>
      <c r="D14" s="20"/>
      <c r="E14" s="90">
        <f t="shared" si="0"/>
        <v>0.90240500000000001</v>
      </c>
      <c r="F14" s="90">
        <f t="shared" si="1"/>
        <v>-28.336119</v>
      </c>
      <c r="G14" s="44">
        <f t="shared" si="2"/>
        <v>-29.049455999999999</v>
      </c>
      <c r="H14" s="44">
        <f t="shared" si="3"/>
        <v>-29.937557000000002</v>
      </c>
      <c r="I14" s="44">
        <f t="shared" si="4"/>
        <v>0</v>
      </c>
      <c r="J14" s="44">
        <f t="shared" si="5"/>
        <v>0</v>
      </c>
      <c r="K14" s="44">
        <f t="shared" si="6"/>
        <v>0</v>
      </c>
      <c r="L14" s="44">
        <f t="shared" si="7"/>
        <v>0</v>
      </c>
      <c r="N14" s="89">
        <v>586225000</v>
      </c>
      <c r="O14" s="89">
        <v>-22.470486000000001</v>
      </c>
      <c r="P14" s="20"/>
      <c r="Q14" s="90">
        <f t="shared" si="8"/>
        <v>0.90240500000000001</v>
      </c>
      <c r="R14" s="90">
        <f t="shared" si="9"/>
        <v>-20.17408</v>
      </c>
      <c r="S14" s="44">
        <f t="shared" si="10"/>
        <v>-20.726776000000001</v>
      </c>
      <c r="T14" s="44">
        <f t="shared" si="11"/>
        <v>-21.221298000000001</v>
      </c>
      <c r="U14" s="44">
        <f t="shared" si="12"/>
        <v>0</v>
      </c>
      <c r="V14" s="44">
        <f t="shared" si="13"/>
        <v>0</v>
      </c>
      <c r="W14" s="44">
        <f t="shared" si="14"/>
        <v>0</v>
      </c>
      <c r="X14" s="44">
        <f t="shared" si="15"/>
        <v>0</v>
      </c>
      <c r="Y14" s="20"/>
    </row>
    <row r="15" spans="1:25" x14ac:dyDescent="0.25">
      <c r="B15" s="89">
        <v>665270000</v>
      </c>
      <c r="C15" s="89">
        <v>-32.749538000000001</v>
      </c>
      <c r="D15" s="20"/>
      <c r="E15" s="90">
        <f t="shared" si="0"/>
        <v>0.98145000000000004</v>
      </c>
      <c r="F15" s="90">
        <f t="shared" si="1"/>
        <v>-26.849318</v>
      </c>
      <c r="G15" s="44">
        <f t="shared" si="2"/>
        <v>-27.682714000000001</v>
      </c>
      <c r="H15" s="44">
        <f t="shared" si="3"/>
        <v>-28.714507999999999</v>
      </c>
      <c r="I15" s="44">
        <f t="shared" si="4"/>
        <v>0</v>
      </c>
      <c r="J15" s="44">
        <f t="shared" si="5"/>
        <v>0</v>
      </c>
      <c r="K15" s="44">
        <f t="shared" si="6"/>
        <v>0</v>
      </c>
      <c r="L15" s="44">
        <f t="shared" si="7"/>
        <v>0</v>
      </c>
      <c r="N15" s="89">
        <v>665270000</v>
      </c>
      <c r="O15" s="89">
        <v>-21.765567999999998</v>
      </c>
      <c r="P15" s="20"/>
      <c r="Q15" s="90">
        <f t="shared" si="8"/>
        <v>0.98145000000000004</v>
      </c>
      <c r="R15" s="90">
        <f t="shared" si="9"/>
        <v>-19.690626000000002</v>
      </c>
      <c r="S15" s="44">
        <f t="shared" si="10"/>
        <v>-20.291971</v>
      </c>
      <c r="T15" s="44">
        <f t="shared" si="11"/>
        <v>-20.861543999999999</v>
      </c>
      <c r="U15" s="44">
        <f t="shared" si="12"/>
        <v>0</v>
      </c>
      <c r="V15" s="44">
        <f t="shared" si="13"/>
        <v>0</v>
      </c>
      <c r="W15" s="44">
        <f t="shared" si="14"/>
        <v>0</v>
      </c>
      <c r="X15" s="44">
        <f t="shared" si="15"/>
        <v>0</v>
      </c>
      <c r="Y15" s="20"/>
    </row>
    <row r="16" spans="1:25" x14ac:dyDescent="0.25">
      <c r="B16" s="89">
        <v>744315000</v>
      </c>
      <c r="C16" s="89">
        <v>-30.954547999999999</v>
      </c>
      <c r="D16" s="20"/>
      <c r="E16" s="90">
        <f t="shared" si="0"/>
        <v>1.060495</v>
      </c>
      <c r="F16" s="90">
        <f t="shared" si="1"/>
        <v>-25.491215</v>
      </c>
      <c r="G16" s="44">
        <f t="shared" si="2"/>
        <v>-26.454082</v>
      </c>
      <c r="H16" s="44">
        <f t="shared" si="3"/>
        <v>-27.428377000000001</v>
      </c>
      <c r="I16" s="44">
        <f t="shared" si="4"/>
        <v>0</v>
      </c>
      <c r="J16" s="44">
        <f t="shared" si="5"/>
        <v>0</v>
      </c>
      <c r="K16" s="44">
        <f t="shared" si="6"/>
        <v>0</v>
      </c>
      <c r="L16" s="44">
        <f t="shared" si="7"/>
        <v>0</v>
      </c>
      <c r="N16" s="89">
        <v>744315000</v>
      </c>
      <c r="O16" s="89">
        <v>-21.080518999999999</v>
      </c>
      <c r="P16" s="20"/>
      <c r="Q16" s="90">
        <f t="shared" si="8"/>
        <v>1.060495</v>
      </c>
      <c r="R16" s="90">
        <f t="shared" si="9"/>
        <v>-19.113890000000001</v>
      </c>
      <c r="S16" s="44">
        <f t="shared" si="10"/>
        <v>-19.765765999999999</v>
      </c>
      <c r="T16" s="44">
        <f t="shared" si="11"/>
        <v>-20.436381999999998</v>
      </c>
      <c r="U16" s="44">
        <f t="shared" si="12"/>
        <v>0</v>
      </c>
      <c r="V16" s="44">
        <f t="shared" si="13"/>
        <v>0</v>
      </c>
      <c r="W16" s="44">
        <f t="shared" si="14"/>
        <v>0</v>
      </c>
      <c r="X16" s="44">
        <f t="shared" si="15"/>
        <v>0</v>
      </c>
      <c r="Y16" s="20"/>
    </row>
    <row r="17" spans="2:25" x14ac:dyDescent="0.25">
      <c r="B17" s="89">
        <v>823360000</v>
      </c>
      <c r="C17" s="89">
        <v>-29.733409999999999</v>
      </c>
      <c r="D17" s="20"/>
      <c r="E17" s="90">
        <f t="shared" si="0"/>
        <v>1.13954</v>
      </c>
      <c r="F17" s="90">
        <f t="shared" si="1"/>
        <v>-23.992065</v>
      </c>
      <c r="G17" s="44">
        <f t="shared" si="2"/>
        <v>-24.965664</v>
      </c>
      <c r="H17" s="44">
        <f t="shared" si="3"/>
        <v>-25.969263000000002</v>
      </c>
      <c r="I17" s="44">
        <f t="shared" si="4"/>
        <v>0</v>
      </c>
      <c r="J17" s="44">
        <f t="shared" si="5"/>
        <v>0</v>
      </c>
      <c r="K17" s="44">
        <f t="shared" si="6"/>
        <v>0</v>
      </c>
      <c r="L17" s="44">
        <f t="shared" si="7"/>
        <v>0</v>
      </c>
      <c r="N17" s="89">
        <v>823360000</v>
      </c>
      <c r="O17" s="89">
        <v>-20.500883000000002</v>
      </c>
      <c r="P17" s="20"/>
      <c r="Q17" s="90">
        <f t="shared" si="8"/>
        <v>1.13954</v>
      </c>
      <c r="R17" s="90">
        <f t="shared" si="9"/>
        <v>-18.456226000000001</v>
      </c>
      <c r="S17" s="44">
        <f t="shared" si="10"/>
        <v>-19.134253000000001</v>
      </c>
      <c r="T17" s="44">
        <f t="shared" si="11"/>
        <v>-19.886846999999999</v>
      </c>
      <c r="U17" s="44">
        <f t="shared" si="12"/>
        <v>0</v>
      </c>
      <c r="V17" s="44">
        <f t="shared" si="13"/>
        <v>0</v>
      </c>
      <c r="W17" s="44">
        <f t="shared" si="14"/>
        <v>0</v>
      </c>
      <c r="X17" s="44">
        <f t="shared" si="15"/>
        <v>0</v>
      </c>
      <c r="Y17" s="20"/>
    </row>
    <row r="18" spans="2:25" x14ac:dyDescent="0.25">
      <c r="B18" s="89">
        <v>902405000</v>
      </c>
      <c r="C18" s="89">
        <v>-28.336119</v>
      </c>
      <c r="D18" s="20"/>
      <c r="E18" s="90">
        <f t="shared" si="0"/>
        <v>1.218585</v>
      </c>
      <c r="F18" s="90">
        <f t="shared" si="1"/>
        <v>-22.416322999999998</v>
      </c>
      <c r="G18" s="44">
        <f t="shared" si="2"/>
        <v>-23.470797000000001</v>
      </c>
      <c r="H18" s="44">
        <f t="shared" si="3"/>
        <v>-24.387594</v>
      </c>
      <c r="I18" s="44">
        <f t="shared" si="4"/>
        <v>0</v>
      </c>
      <c r="J18" s="44">
        <f t="shared" si="5"/>
        <v>0</v>
      </c>
      <c r="K18" s="44">
        <f t="shared" si="6"/>
        <v>0</v>
      </c>
      <c r="L18" s="44">
        <f t="shared" si="7"/>
        <v>0</v>
      </c>
      <c r="N18" s="89">
        <v>902405000</v>
      </c>
      <c r="O18" s="89">
        <v>-20.17408</v>
      </c>
      <c r="P18" s="20"/>
      <c r="Q18" s="90">
        <f t="shared" si="8"/>
        <v>1.218585</v>
      </c>
      <c r="R18" s="90">
        <f t="shared" si="9"/>
        <v>-17.697514999999999</v>
      </c>
      <c r="S18" s="44">
        <f t="shared" si="10"/>
        <v>-18.408567000000001</v>
      </c>
      <c r="T18" s="44">
        <f t="shared" si="11"/>
        <v>-19.324981999999999</v>
      </c>
      <c r="U18" s="44">
        <f t="shared" si="12"/>
        <v>0</v>
      </c>
      <c r="V18" s="44">
        <f t="shared" si="13"/>
        <v>0</v>
      </c>
      <c r="W18" s="44">
        <f t="shared" si="14"/>
        <v>0</v>
      </c>
      <c r="X18" s="44">
        <f t="shared" si="15"/>
        <v>0</v>
      </c>
      <c r="Y18" s="20"/>
    </row>
    <row r="19" spans="2:25" x14ac:dyDescent="0.25">
      <c r="B19" s="89">
        <v>981450000</v>
      </c>
      <c r="C19" s="89">
        <v>-26.849318</v>
      </c>
      <c r="D19" s="20"/>
      <c r="E19" s="90">
        <f t="shared" si="0"/>
        <v>1.2976300000000001</v>
      </c>
      <c r="F19" s="90">
        <f t="shared" si="1"/>
        <v>-20.334109999999999</v>
      </c>
      <c r="G19" s="44">
        <f t="shared" si="2"/>
        <v>-21.345205</v>
      </c>
      <c r="H19" s="44">
        <f t="shared" si="3"/>
        <v>-22.536622999999999</v>
      </c>
      <c r="I19" s="44">
        <f t="shared" si="4"/>
        <v>0</v>
      </c>
      <c r="J19" s="44">
        <f t="shared" si="5"/>
        <v>0</v>
      </c>
      <c r="K19" s="44">
        <f t="shared" si="6"/>
        <v>0</v>
      </c>
      <c r="L19" s="44">
        <f t="shared" si="7"/>
        <v>0</v>
      </c>
      <c r="N19" s="89">
        <v>981450000</v>
      </c>
      <c r="O19" s="89">
        <v>-19.690626000000002</v>
      </c>
      <c r="P19" s="20"/>
      <c r="Q19" s="90">
        <f t="shared" si="8"/>
        <v>1.2976300000000001</v>
      </c>
      <c r="R19" s="90">
        <f t="shared" si="9"/>
        <v>-16.867471999999999</v>
      </c>
      <c r="S19" s="44">
        <f t="shared" si="10"/>
        <v>-17.620878000000001</v>
      </c>
      <c r="T19" s="44">
        <f t="shared" si="11"/>
        <v>-18.666172</v>
      </c>
      <c r="U19" s="44">
        <f t="shared" si="12"/>
        <v>0</v>
      </c>
      <c r="V19" s="44">
        <f t="shared" si="13"/>
        <v>0</v>
      </c>
      <c r="W19" s="44">
        <f t="shared" si="14"/>
        <v>0</v>
      </c>
      <c r="X19" s="44">
        <f t="shared" si="15"/>
        <v>0</v>
      </c>
      <c r="Y19" s="20"/>
    </row>
    <row r="20" spans="2:25" x14ac:dyDescent="0.25">
      <c r="B20" s="89">
        <v>1060495000</v>
      </c>
      <c r="C20" s="89">
        <v>-25.491215</v>
      </c>
      <c r="D20" s="20"/>
      <c r="E20" s="90">
        <f t="shared" si="0"/>
        <v>1.3766750000000001</v>
      </c>
      <c r="F20" s="90">
        <f t="shared" si="1"/>
        <v>-18.736180999999998</v>
      </c>
      <c r="G20" s="44">
        <f t="shared" si="2"/>
        <v>-19.749722999999999</v>
      </c>
      <c r="H20" s="44">
        <f t="shared" si="3"/>
        <v>-20.567858000000001</v>
      </c>
      <c r="I20" s="44">
        <f t="shared" si="4"/>
        <v>0</v>
      </c>
      <c r="J20" s="44">
        <f t="shared" si="5"/>
        <v>0</v>
      </c>
      <c r="K20" s="44">
        <f t="shared" si="6"/>
        <v>0</v>
      </c>
      <c r="L20" s="44">
        <f t="shared" si="7"/>
        <v>0</v>
      </c>
      <c r="N20" s="89">
        <v>1060495000</v>
      </c>
      <c r="O20" s="89">
        <v>-19.113890000000001</v>
      </c>
      <c r="P20" s="20"/>
      <c r="Q20" s="90">
        <f t="shared" si="8"/>
        <v>1.3766750000000001</v>
      </c>
      <c r="R20" s="90">
        <f t="shared" si="9"/>
        <v>-16.477851999999999</v>
      </c>
      <c r="S20" s="44">
        <f t="shared" si="10"/>
        <v>-17.250902</v>
      </c>
      <c r="T20" s="44">
        <f t="shared" si="11"/>
        <v>-17.957567000000001</v>
      </c>
      <c r="U20" s="44">
        <f t="shared" si="12"/>
        <v>0</v>
      </c>
      <c r="V20" s="44">
        <f t="shared" si="13"/>
        <v>0</v>
      </c>
      <c r="W20" s="44">
        <f t="shared" si="14"/>
        <v>0</v>
      </c>
      <c r="X20" s="44">
        <f t="shared" si="15"/>
        <v>0</v>
      </c>
      <c r="Y20" s="20"/>
    </row>
    <row r="21" spans="2:25" x14ac:dyDescent="0.25">
      <c r="B21" s="89">
        <v>1139540000</v>
      </c>
      <c r="C21" s="89">
        <v>-23.992065</v>
      </c>
      <c r="D21" s="20"/>
      <c r="E21" s="90">
        <f t="shared" si="0"/>
        <v>1.4557199999999999</v>
      </c>
      <c r="F21" s="90">
        <f t="shared" si="1"/>
        <v>-16.592061999999999</v>
      </c>
      <c r="G21" s="44">
        <f t="shared" si="2"/>
        <v>-17.513489</v>
      </c>
      <c r="H21" s="44">
        <f t="shared" si="3"/>
        <v>-18.544619000000001</v>
      </c>
      <c r="I21" s="44">
        <f t="shared" si="4"/>
        <v>0</v>
      </c>
      <c r="J21" s="44">
        <f t="shared" si="5"/>
        <v>0</v>
      </c>
      <c r="K21" s="44">
        <f t="shared" si="6"/>
        <v>0</v>
      </c>
      <c r="L21" s="44">
        <f t="shared" si="7"/>
        <v>0</v>
      </c>
      <c r="N21" s="89">
        <v>1139540000</v>
      </c>
      <c r="O21" s="89">
        <v>-18.456226000000001</v>
      </c>
      <c r="P21" s="20"/>
      <c r="Q21" s="90">
        <f t="shared" si="8"/>
        <v>1.4557199999999999</v>
      </c>
      <c r="R21" s="90">
        <f t="shared" si="9"/>
        <v>-15.651669</v>
      </c>
      <c r="S21" s="44">
        <f t="shared" si="10"/>
        <v>-16.364844999999999</v>
      </c>
      <c r="T21" s="44">
        <f t="shared" si="11"/>
        <v>-17.212468999999999</v>
      </c>
      <c r="U21" s="44">
        <f t="shared" si="12"/>
        <v>0</v>
      </c>
      <c r="V21" s="44">
        <f t="shared" si="13"/>
        <v>0</v>
      </c>
      <c r="W21" s="44">
        <f t="shared" si="14"/>
        <v>0</v>
      </c>
      <c r="X21" s="44">
        <f t="shared" si="15"/>
        <v>0</v>
      </c>
      <c r="Y21" s="20"/>
    </row>
    <row r="22" spans="2:25" x14ac:dyDescent="0.25">
      <c r="B22" s="89">
        <v>1218585000</v>
      </c>
      <c r="C22" s="89">
        <v>-22.416322999999998</v>
      </c>
      <c r="D22" s="20"/>
      <c r="E22" s="90">
        <f t="shared" si="0"/>
        <v>1.5347649999999999</v>
      </c>
      <c r="F22" s="90">
        <f t="shared" si="1"/>
        <v>-14.901866</v>
      </c>
      <c r="G22" s="44">
        <f t="shared" si="2"/>
        <v>-15.642439</v>
      </c>
      <c r="H22" s="44">
        <f t="shared" si="3"/>
        <v>-16.563148000000002</v>
      </c>
      <c r="I22" s="44">
        <f t="shared" si="4"/>
        <v>0</v>
      </c>
      <c r="J22" s="44">
        <f t="shared" si="5"/>
        <v>0</v>
      </c>
      <c r="K22" s="44">
        <f t="shared" si="6"/>
        <v>0</v>
      </c>
      <c r="L22" s="44">
        <f t="shared" si="7"/>
        <v>0</v>
      </c>
      <c r="N22" s="89">
        <v>1218585000</v>
      </c>
      <c r="O22" s="89">
        <v>-17.697514999999999</v>
      </c>
      <c r="P22" s="20"/>
      <c r="Q22" s="90">
        <f t="shared" si="8"/>
        <v>1.5347649999999999</v>
      </c>
      <c r="R22" s="90">
        <f t="shared" si="9"/>
        <v>-14.883438999999999</v>
      </c>
      <c r="S22" s="44">
        <f t="shared" si="10"/>
        <v>-15.615847</v>
      </c>
      <c r="T22" s="44">
        <f t="shared" si="11"/>
        <v>-16.399920000000002</v>
      </c>
      <c r="U22" s="44">
        <f t="shared" si="12"/>
        <v>0</v>
      </c>
      <c r="V22" s="44">
        <f t="shared" si="13"/>
        <v>0</v>
      </c>
      <c r="W22" s="44">
        <f t="shared" si="14"/>
        <v>0</v>
      </c>
      <c r="X22" s="44">
        <f t="shared" si="15"/>
        <v>0</v>
      </c>
      <c r="Y22" s="20"/>
    </row>
    <row r="23" spans="2:25" x14ac:dyDescent="0.25">
      <c r="B23" s="89">
        <v>1297630000</v>
      </c>
      <c r="C23" s="89">
        <v>-20.334109999999999</v>
      </c>
      <c r="D23" s="20"/>
      <c r="E23" s="90">
        <f t="shared" si="0"/>
        <v>1.61381</v>
      </c>
      <c r="F23" s="90">
        <f t="shared" si="1"/>
        <v>-13.313848</v>
      </c>
      <c r="G23" s="44">
        <f t="shared" si="2"/>
        <v>-13.938682</v>
      </c>
      <c r="H23" s="44">
        <f t="shared" si="3"/>
        <v>-14.548590000000001</v>
      </c>
      <c r="I23" s="44">
        <f t="shared" si="4"/>
        <v>0</v>
      </c>
      <c r="J23" s="44">
        <f t="shared" si="5"/>
        <v>0</v>
      </c>
      <c r="K23" s="44">
        <f t="shared" si="6"/>
        <v>0</v>
      </c>
      <c r="L23" s="44">
        <f t="shared" si="7"/>
        <v>0</v>
      </c>
      <c r="N23" s="89">
        <v>1297630000</v>
      </c>
      <c r="O23" s="89">
        <v>-16.867471999999999</v>
      </c>
      <c r="P23" s="20"/>
      <c r="Q23" s="90">
        <f t="shared" si="8"/>
        <v>1.61381</v>
      </c>
      <c r="R23" s="90">
        <f t="shared" si="9"/>
        <v>-13.865584999999999</v>
      </c>
      <c r="S23" s="44">
        <f t="shared" si="10"/>
        <v>-14.687886000000001</v>
      </c>
      <c r="T23" s="44">
        <f t="shared" si="11"/>
        <v>-15.476251</v>
      </c>
      <c r="U23" s="44">
        <f t="shared" si="12"/>
        <v>0</v>
      </c>
      <c r="V23" s="44">
        <f t="shared" si="13"/>
        <v>0</v>
      </c>
      <c r="W23" s="44">
        <f t="shared" si="14"/>
        <v>0</v>
      </c>
      <c r="X23" s="44">
        <f t="shared" si="15"/>
        <v>0</v>
      </c>
      <c r="Y23" s="20"/>
    </row>
    <row r="24" spans="2:25" x14ac:dyDescent="0.25">
      <c r="B24" s="89">
        <v>1376675000</v>
      </c>
      <c r="C24" s="89">
        <v>-18.736180999999998</v>
      </c>
      <c r="D24" s="20"/>
      <c r="E24" s="90">
        <f t="shared" si="0"/>
        <v>1.692855</v>
      </c>
      <c r="F24" s="90">
        <f t="shared" si="1"/>
        <v>-11.472623</v>
      </c>
      <c r="G24" s="44">
        <f t="shared" si="2"/>
        <v>-12.025907999999999</v>
      </c>
      <c r="H24" s="44">
        <f t="shared" si="3"/>
        <v>-12.723459999999999</v>
      </c>
      <c r="I24" s="44">
        <f t="shared" si="4"/>
        <v>0</v>
      </c>
      <c r="J24" s="44">
        <f t="shared" si="5"/>
        <v>0</v>
      </c>
      <c r="K24" s="44">
        <f t="shared" si="6"/>
        <v>0</v>
      </c>
      <c r="L24" s="44">
        <f t="shared" si="7"/>
        <v>0</v>
      </c>
      <c r="N24" s="89">
        <v>1376675000</v>
      </c>
      <c r="O24" s="89">
        <v>-16.477851999999999</v>
      </c>
      <c r="P24" s="20"/>
      <c r="Q24" s="90">
        <f t="shared" si="8"/>
        <v>1.692855</v>
      </c>
      <c r="R24" s="90">
        <f t="shared" si="9"/>
        <v>-12.795997</v>
      </c>
      <c r="S24" s="44">
        <f t="shared" si="10"/>
        <v>-13.571364000000001</v>
      </c>
      <c r="T24" s="44">
        <f t="shared" si="11"/>
        <v>-14.637154000000001</v>
      </c>
      <c r="U24" s="44">
        <f t="shared" si="12"/>
        <v>0</v>
      </c>
      <c r="V24" s="44">
        <f t="shared" si="13"/>
        <v>0</v>
      </c>
      <c r="W24" s="44">
        <f t="shared" si="14"/>
        <v>0</v>
      </c>
      <c r="X24" s="44">
        <f t="shared" si="15"/>
        <v>0</v>
      </c>
      <c r="Y24" s="20"/>
    </row>
    <row r="25" spans="2:25" x14ac:dyDescent="0.25">
      <c r="B25" s="89">
        <v>1455720000</v>
      </c>
      <c r="C25" s="89">
        <v>-16.592061999999999</v>
      </c>
      <c r="D25" s="20"/>
      <c r="E25" s="90">
        <f t="shared" si="0"/>
        <v>1.7719</v>
      </c>
      <c r="F25" s="90">
        <f t="shared" si="1"/>
        <v>-9.7451247999999993</v>
      </c>
      <c r="G25" s="44">
        <f t="shared" si="2"/>
        <v>-10.152511000000001</v>
      </c>
      <c r="H25" s="44">
        <f t="shared" si="3"/>
        <v>-11.152365</v>
      </c>
      <c r="I25" s="44">
        <f t="shared" si="4"/>
        <v>0</v>
      </c>
      <c r="J25" s="44">
        <f t="shared" si="5"/>
        <v>0</v>
      </c>
      <c r="K25" s="44">
        <f t="shared" si="6"/>
        <v>0</v>
      </c>
      <c r="L25" s="44">
        <f t="shared" si="7"/>
        <v>0</v>
      </c>
      <c r="N25" s="89">
        <v>1455720000</v>
      </c>
      <c r="O25" s="89">
        <v>-15.651669</v>
      </c>
      <c r="P25" s="20"/>
      <c r="Q25" s="90">
        <f t="shared" si="8"/>
        <v>1.7719</v>
      </c>
      <c r="R25" s="90">
        <f t="shared" si="9"/>
        <v>-11.994622</v>
      </c>
      <c r="S25" s="44">
        <f t="shared" si="10"/>
        <v>-12.673177000000001</v>
      </c>
      <c r="T25" s="44">
        <f t="shared" si="11"/>
        <v>-13.827833</v>
      </c>
      <c r="U25" s="44">
        <f t="shared" si="12"/>
        <v>0</v>
      </c>
      <c r="V25" s="44">
        <f t="shared" si="13"/>
        <v>0</v>
      </c>
      <c r="W25" s="44">
        <f t="shared" si="14"/>
        <v>0</v>
      </c>
      <c r="X25" s="44">
        <f t="shared" si="15"/>
        <v>0</v>
      </c>
      <c r="Y25" s="20"/>
    </row>
    <row r="26" spans="2:25" x14ac:dyDescent="0.25">
      <c r="B26" s="89">
        <v>1534765000</v>
      </c>
      <c r="C26" s="89">
        <v>-14.901866</v>
      </c>
      <c r="D26" s="20"/>
      <c r="E26" s="90">
        <f t="shared" si="0"/>
        <v>1.8509450000000001</v>
      </c>
      <c r="F26" s="90">
        <f t="shared" si="1"/>
        <v>-8.4830760999999999</v>
      </c>
      <c r="G26" s="44">
        <f t="shared" si="2"/>
        <v>-8.8022585000000007</v>
      </c>
      <c r="H26" s="44">
        <f t="shared" si="3"/>
        <v>-9.8118610000000004</v>
      </c>
      <c r="I26" s="44">
        <f t="shared" si="4"/>
        <v>0</v>
      </c>
      <c r="J26" s="44">
        <f t="shared" si="5"/>
        <v>0</v>
      </c>
      <c r="K26" s="44">
        <f t="shared" si="6"/>
        <v>0</v>
      </c>
      <c r="L26" s="44">
        <f t="shared" si="7"/>
        <v>0</v>
      </c>
      <c r="N26" s="89">
        <v>1534765000</v>
      </c>
      <c r="O26" s="89">
        <v>-14.883438999999999</v>
      </c>
      <c r="P26" s="20"/>
      <c r="Q26" s="90">
        <f t="shared" si="8"/>
        <v>1.8509450000000001</v>
      </c>
      <c r="R26" s="90">
        <f t="shared" si="9"/>
        <v>-11.630497</v>
      </c>
      <c r="S26" s="44">
        <f t="shared" si="10"/>
        <v>-12.259933</v>
      </c>
      <c r="T26" s="44">
        <f t="shared" si="11"/>
        <v>-13.043227</v>
      </c>
      <c r="U26" s="44">
        <f t="shared" si="12"/>
        <v>0</v>
      </c>
      <c r="V26" s="44">
        <f t="shared" si="13"/>
        <v>0</v>
      </c>
      <c r="W26" s="44">
        <f t="shared" si="14"/>
        <v>0</v>
      </c>
      <c r="X26" s="44">
        <f t="shared" si="15"/>
        <v>0</v>
      </c>
      <c r="Y26" s="20"/>
    </row>
    <row r="27" spans="2:25" x14ac:dyDescent="0.25">
      <c r="B27" s="89">
        <v>1613810000</v>
      </c>
      <c r="C27" s="89">
        <v>-13.313848</v>
      </c>
      <c r="D27" s="20"/>
      <c r="E27" s="90">
        <f t="shared" si="0"/>
        <v>1.9299900000000001</v>
      </c>
      <c r="F27" s="90">
        <f t="shared" si="1"/>
        <v>-7.7896751999999996</v>
      </c>
      <c r="G27" s="44">
        <f t="shared" si="2"/>
        <v>-8.0945558999999996</v>
      </c>
      <c r="H27" s="44">
        <f t="shared" si="3"/>
        <v>-8.7649688999999995</v>
      </c>
      <c r="I27" s="44">
        <f t="shared" si="4"/>
        <v>0</v>
      </c>
      <c r="J27" s="44">
        <f t="shared" si="5"/>
        <v>0</v>
      </c>
      <c r="K27" s="44">
        <f t="shared" si="6"/>
        <v>0</v>
      </c>
      <c r="L27" s="44">
        <f t="shared" si="7"/>
        <v>0</v>
      </c>
      <c r="N27" s="89">
        <v>1613810000</v>
      </c>
      <c r="O27" s="89">
        <v>-13.865584999999999</v>
      </c>
      <c r="P27" s="20"/>
      <c r="Q27" s="90">
        <f t="shared" si="8"/>
        <v>1.9299900000000001</v>
      </c>
      <c r="R27" s="90">
        <f t="shared" si="9"/>
        <v>-11.110168</v>
      </c>
      <c r="S27" s="44">
        <f t="shared" si="10"/>
        <v>-11.75318</v>
      </c>
      <c r="T27" s="44">
        <f t="shared" si="11"/>
        <v>-12.328620000000001</v>
      </c>
      <c r="U27" s="44">
        <f t="shared" si="12"/>
        <v>0</v>
      </c>
      <c r="V27" s="44">
        <f t="shared" si="13"/>
        <v>0</v>
      </c>
      <c r="W27" s="44">
        <f t="shared" si="14"/>
        <v>0</v>
      </c>
      <c r="X27" s="44">
        <f t="shared" si="15"/>
        <v>0</v>
      </c>
      <c r="Y27" s="20"/>
    </row>
    <row r="28" spans="2:25" x14ac:dyDescent="0.25">
      <c r="B28" s="89">
        <v>1692855000</v>
      </c>
      <c r="C28" s="89">
        <v>-11.472623</v>
      </c>
      <c r="D28" s="20"/>
      <c r="E28" s="90">
        <f t="shared" si="0"/>
        <v>2.0090349999999999</v>
      </c>
      <c r="F28" s="90">
        <f t="shared" si="1"/>
        <v>-7.3254232000000004</v>
      </c>
      <c r="G28" s="44">
        <f t="shared" si="2"/>
        <v>-7.5778790000000003</v>
      </c>
      <c r="H28" s="44">
        <f t="shared" si="3"/>
        <v>-8.0757980000000007</v>
      </c>
      <c r="I28" s="44">
        <f t="shared" si="4"/>
        <v>0</v>
      </c>
      <c r="J28" s="44">
        <f t="shared" si="5"/>
        <v>0</v>
      </c>
      <c r="K28" s="44">
        <f t="shared" si="6"/>
        <v>0</v>
      </c>
      <c r="L28" s="44">
        <f t="shared" si="7"/>
        <v>0</v>
      </c>
      <c r="N28" s="89">
        <v>1692855000</v>
      </c>
      <c r="O28" s="89">
        <v>-12.795997</v>
      </c>
      <c r="P28" s="20"/>
      <c r="Q28" s="90">
        <f t="shared" si="8"/>
        <v>2.0090349999999999</v>
      </c>
      <c r="R28" s="90">
        <f t="shared" si="9"/>
        <v>-10.564500000000001</v>
      </c>
      <c r="S28" s="44">
        <f t="shared" si="10"/>
        <v>-11.134071</v>
      </c>
      <c r="T28" s="44">
        <f t="shared" si="11"/>
        <v>-11.679368999999999</v>
      </c>
      <c r="U28" s="44">
        <f t="shared" si="12"/>
        <v>0</v>
      </c>
      <c r="V28" s="44">
        <f t="shared" si="13"/>
        <v>0</v>
      </c>
      <c r="W28" s="44">
        <f t="shared" si="14"/>
        <v>0</v>
      </c>
      <c r="X28" s="44">
        <f t="shared" si="15"/>
        <v>0</v>
      </c>
      <c r="Y28" s="20"/>
    </row>
    <row r="29" spans="2:25" x14ac:dyDescent="0.25">
      <c r="B29" s="89">
        <v>1771900000</v>
      </c>
      <c r="C29" s="89">
        <v>-9.7451247999999993</v>
      </c>
      <c r="D29" s="20"/>
      <c r="E29" s="90">
        <f t="shared" si="0"/>
        <v>2.0880800000000002</v>
      </c>
      <c r="F29" s="90">
        <f t="shared" si="1"/>
        <v>-6.9590591999999996</v>
      </c>
      <c r="G29" s="44">
        <f t="shared" si="2"/>
        <v>-7.1552892000000003</v>
      </c>
      <c r="H29" s="44">
        <f t="shared" si="3"/>
        <v>-7.6307073000000001</v>
      </c>
      <c r="I29" s="44">
        <f t="shared" si="4"/>
        <v>0</v>
      </c>
      <c r="J29" s="44">
        <f t="shared" si="5"/>
        <v>0</v>
      </c>
      <c r="K29" s="44">
        <f t="shared" si="6"/>
        <v>0</v>
      </c>
      <c r="L29" s="44">
        <f t="shared" si="7"/>
        <v>0</v>
      </c>
      <c r="N29" s="89">
        <v>1771900000</v>
      </c>
      <c r="O29" s="89">
        <v>-11.994622</v>
      </c>
      <c r="P29" s="20"/>
      <c r="Q29" s="90">
        <f t="shared" si="8"/>
        <v>2.0880800000000002</v>
      </c>
      <c r="R29" s="90">
        <f t="shared" si="9"/>
        <v>-9.8454256000000004</v>
      </c>
      <c r="S29" s="44">
        <f t="shared" si="10"/>
        <v>-10.3512</v>
      </c>
      <c r="T29" s="44">
        <f t="shared" si="11"/>
        <v>-11.014427</v>
      </c>
      <c r="U29" s="44">
        <f t="shared" si="12"/>
        <v>0</v>
      </c>
      <c r="V29" s="44">
        <f t="shared" si="13"/>
        <v>0</v>
      </c>
      <c r="W29" s="44">
        <f t="shared" si="14"/>
        <v>0</v>
      </c>
      <c r="X29" s="44">
        <f t="shared" si="15"/>
        <v>0</v>
      </c>
      <c r="Y29" s="20"/>
    </row>
    <row r="30" spans="2:25" x14ac:dyDescent="0.25">
      <c r="B30" s="89">
        <v>1850945000</v>
      </c>
      <c r="C30" s="89">
        <v>-8.4830760999999999</v>
      </c>
      <c r="D30" s="20"/>
      <c r="E30" s="90">
        <f t="shared" si="0"/>
        <v>2.167125</v>
      </c>
      <c r="F30" s="90">
        <f t="shared" si="1"/>
        <v>-6.8860387999999997</v>
      </c>
      <c r="G30" s="44">
        <f t="shared" si="2"/>
        <v>-7.0330868000000004</v>
      </c>
      <c r="H30" s="44">
        <f t="shared" si="3"/>
        <v>-7.3529400999999996</v>
      </c>
      <c r="I30" s="44">
        <f t="shared" si="4"/>
        <v>0</v>
      </c>
      <c r="J30" s="44">
        <f t="shared" si="5"/>
        <v>0</v>
      </c>
      <c r="K30" s="44">
        <f t="shared" si="6"/>
        <v>0</v>
      </c>
      <c r="L30" s="44">
        <f t="shared" si="7"/>
        <v>0</v>
      </c>
      <c r="N30" s="89">
        <v>1850945000</v>
      </c>
      <c r="O30" s="89">
        <v>-11.630497</v>
      </c>
      <c r="P30" s="20"/>
      <c r="Q30" s="90">
        <f t="shared" si="8"/>
        <v>2.167125</v>
      </c>
      <c r="R30" s="90">
        <f t="shared" si="9"/>
        <v>-9.3512219999999999</v>
      </c>
      <c r="S30" s="44">
        <f t="shared" si="10"/>
        <v>-9.7900247999999994</v>
      </c>
      <c r="T30" s="44">
        <f t="shared" si="11"/>
        <v>-10.380404</v>
      </c>
      <c r="U30" s="44">
        <f t="shared" si="12"/>
        <v>0</v>
      </c>
      <c r="V30" s="44">
        <f t="shared" si="13"/>
        <v>0</v>
      </c>
      <c r="W30" s="44">
        <f t="shared" si="14"/>
        <v>0</v>
      </c>
      <c r="X30" s="44">
        <f t="shared" si="15"/>
        <v>0</v>
      </c>
      <c r="Y30" s="20"/>
    </row>
    <row r="31" spans="2:25" x14ac:dyDescent="0.25">
      <c r="B31" s="89">
        <v>1929990000</v>
      </c>
      <c r="C31" s="89">
        <v>-7.7896751999999996</v>
      </c>
      <c r="D31" s="20"/>
      <c r="E31" s="90">
        <f t="shared" si="0"/>
        <v>2.2461700000000002</v>
      </c>
      <c r="F31" s="90">
        <f t="shared" si="1"/>
        <v>-6.7719154000000001</v>
      </c>
      <c r="G31" s="44">
        <f t="shared" si="2"/>
        <v>-6.8698864000000004</v>
      </c>
      <c r="H31" s="44">
        <f t="shared" si="3"/>
        <v>-7.2328128999999999</v>
      </c>
      <c r="I31" s="44">
        <f t="shared" si="4"/>
        <v>0</v>
      </c>
      <c r="J31" s="44">
        <f t="shared" si="5"/>
        <v>0</v>
      </c>
      <c r="K31" s="44">
        <f t="shared" si="6"/>
        <v>0</v>
      </c>
      <c r="L31" s="44">
        <f t="shared" si="7"/>
        <v>0</v>
      </c>
      <c r="N31" s="89">
        <v>1929990000</v>
      </c>
      <c r="O31" s="89">
        <v>-11.110168</v>
      </c>
      <c r="P31" s="20"/>
      <c r="Q31" s="90">
        <f t="shared" si="8"/>
        <v>2.2461700000000002</v>
      </c>
      <c r="R31" s="90">
        <f t="shared" si="9"/>
        <v>-8.8811560000000007</v>
      </c>
      <c r="S31" s="44">
        <f t="shared" si="10"/>
        <v>-9.2473992999999997</v>
      </c>
      <c r="T31" s="44">
        <f t="shared" si="11"/>
        <v>-9.8184070999999999</v>
      </c>
      <c r="U31" s="44">
        <f t="shared" si="12"/>
        <v>0</v>
      </c>
      <c r="V31" s="44">
        <f t="shared" si="13"/>
        <v>0</v>
      </c>
      <c r="W31" s="44">
        <f t="shared" si="14"/>
        <v>0</v>
      </c>
      <c r="X31" s="44">
        <f t="shared" si="15"/>
        <v>0</v>
      </c>
      <c r="Y31" s="20"/>
    </row>
    <row r="32" spans="2:25" x14ac:dyDescent="0.25">
      <c r="B32" s="89">
        <v>2009035000</v>
      </c>
      <c r="C32" s="89">
        <v>-7.3254232000000004</v>
      </c>
      <c r="D32" s="20"/>
      <c r="E32" s="90">
        <f t="shared" si="0"/>
        <v>2.325215</v>
      </c>
      <c r="F32" s="90">
        <f t="shared" si="1"/>
        <v>-6.8658308999999997</v>
      </c>
      <c r="G32" s="44">
        <f t="shared" si="2"/>
        <v>-6.9604716</v>
      </c>
      <c r="H32" s="44">
        <f t="shared" si="3"/>
        <v>-7.2532778000000002</v>
      </c>
      <c r="I32" s="44">
        <f t="shared" si="4"/>
        <v>0</v>
      </c>
      <c r="J32" s="44">
        <f t="shared" si="5"/>
        <v>0</v>
      </c>
      <c r="K32" s="44">
        <f t="shared" si="6"/>
        <v>0</v>
      </c>
      <c r="L32" s="44">
        <f t="shared" si="7"/>
        <v>0</v>
      </c>
      <c r="N32" s="89">
        <v>2009035000</v>
      </c>
      <c r="O32" s="89">
        <v>-10.564500000000001</v>
      </c>
      <c r="P32" s="20"/>
      <c r="Q32" s="90">
        <f t="shared" si="8"/>
        <v>2.325215</v>
      </c>
      <c r="R32" s="90">
        <f t="shared" si="9"/>
        <v>-8.5543364999999998</v>
      </c>
      <c r="S32" s="44">
        <f t="shared" si="10"/>
        <v>-8.8748169000000008</v>
      </c>
      <c r="T32" s="44">
        <f t="shared" si="11"/>
        <v>-9.3255768000000003</v>
      </c>
      <c r="U32" s="44">
        <f t="shared" si="12"/>
        <v>0</v>
      </c>
      <c r="V32" s="44">
        <f t="shared" si="13"/>
        <v>0</v>
      </c>
      <c r="W32" s="44">
        <f t="shared" si="14"/>
        <v>0</v>
      </c>
      <c r="X32" s="44">
        <f t="shared" si="15"/>
        <v>0</v>
      </c>
      <c r="Y32" s="20"/>
    </row>
    <row r="33" spans="2:25" x14ac:dyDescent="0.25">
      <c r="B33" s="89">
        <v>2088080000</v>
      </c>
      <c r="C33" s="89">
        <v>-6.9590591999999996</v>
      </c>
      <c r="D33" s="20"/>
      <c r="E33" s="90">
        <f t="shared" si="0"/>
        <v>2.4042599999999998</v>
      </c>
      <c r="F33" s="90">
        <f t="shared" si="1"/>
        <v>-7.0761409000000004</v>
      </c>
      <c r="G33" s="44">
        <f t="shared" si="2"/>
        <v>-7.1744671000000002</v>
      </c>
      <c r="H33" s="44">
        <f t="shared" si="3"/>
        <v>-7.3384470999999998</v>
      </c>
      <c r="I33" s="44">
        <f t="shared" si="4"/>
        <v>0</v>
      </c>
      <c r="J33" s="44">
        <f t="shared" si="5"/>
        <v>0</v>
      </c>
      <c r="K33" s="44">
        <f t="shared" si="6"/>
        <v>0</v>
      </c>
      <c r="L33" s="44">
        <f t="shared" si="7"/>
        <v>0</v>
      </c>
      <c r="N33" s="89">
        <v>2088080000</v>
      </c>
      <c r="O33" s="89">
        <v>-9.8454256000000004</v>
      </c>
      <c r="P33" s="20"/>
      <c r="Q33" s="90">
        <f t="shared" si="8"/>
        <v>2.4042599999999998</v>
      </c>
      <c r="R33" s="90">
        <f t="shared" si="9"/>
        <v>-8.2685002999999995</v>
      </c>
      <c r="S33" s="44">
        <f t="shared" si="10"/>
        <v>-8.5251341000000007</v>
      </c>
      <c r="T33" s="44">
        <f t="shared" si="11"/>
        <v>-8.9075679999999995</v>
      </c>
      <c r="U33" s="44">
        <f t="shared" si="12"/>
        <v>0</v>
      </c>
      <c r="V33" s="44">
        <f t="shared" si="13"/>
        <v>0</v>
      </c>
      <c r="W33" s="44">
        <f t="shared" si="14"/>
        <v>0</v>
      </c>
      <c r="X33" s="44">
        <f t="shared" si="15"/>
        <v>0</v>
      </c>
      <c r="Y33" s="20"/>
    </row>
    <row r="34" spans="2:25" x14ac:dyDescent="0.25">
      <c r="B34" s="89">
        <v>2167125000</v>
      </c>
      <c r="C34" s="89">
        <v>-6.8860387999999997</v>
      </c>
      <c r="D34" s="20"/>
      <c r="E34" s="90">
        <f t="shared" si="0"/>
        <v>2.4833050000000001</v>
      </c>
      <c r="F34" s="90">
        <f t="shared" si="1"/>
        <v>-7.2693500999999996</v>
      </c>
      <c r="G34" s="44">
        <f t="shared" si="2"/>
        <v>-7.4115992000000004</v>
      </c>
      <c r="H34" s="44">
        <f t="shared" si="3"/>
        <v>-7.4653429999999998</v>
      </c>
      <c r="I34" s="44">
        <f t="shared" si="4"/>
        <v>0</v>
      </c>
      <c r="J34" s="44">
        <f t="shared" si="5"/>
        <v>0</v>
      </c>
      <c r="K34" s="44">
        <f t="shared" si="6"/>
        <v>0</v>
      </c>
      <c r="L34" s="44">
        <f t="shared" si="7"/>
        <v>0</v>
      </c>
      <c r="N34" s="89">
        <v>2167125000</v>
      </c>
      <c r="O34" s="89">
        <v>-9.3512219999999999</v>
      </c>
      <c r="P34" s="20"/>
      <c r="Q34" s="90">
        <f t="shared" si="8"/>
        <v>2.4833050000000001</v>
      </c>
      <c r="R34" s="90">
        <f t="shared" si="9"/>
        <v>-7.9114088999999996</v>
      </c>
      <c r="S34" s="44">
        <f t="shared" si="10"/>
        <v>-8.1280994</v>
      </c>
      <c r="T34" s="44">
        <f t="shared" si="11"/>
        <v>-8.5730523999999999</v>
      </c>
      <c r="U34" s="44">
        <f t="shared" si="12"/>
        <v>0</v>
      </c>
      <c r="V34" s="44">
        <f t="shared" si="13"/>
        <v>0</v>
      </c>
      <c r="W34" s="44">
        <f t="shared" si="14"/>
        <v>0</v>
      </c>
      <c r="X34" s="44">
        <f t="shared" si="15"/>
        <v>0</v>
      </c>
      <c r="Y34" s="20"/>
    </row>
    <row r="35" spans="2:25" x14ac:dyDescent="0.25">
      <c r="B35" s="89">
        <v>2246170000</v>
      </c>
      <c r="C35" s="89">
        <v>-6.7719154000000001</v>
      </c>
      <c r="D35" s="20"/>
      <c r="E35" s="90">
        <f t="shared" si="0"/>
        <v>2.5623499999999999</v>
      </c>
      <c r="F35" s="90">
        <f t="shared" si="1"/>
        <v>-7.4480553</v>
      </c>
      <c r="G35" s="44">
        <f t="shared" si="2"/>
        <v>-7.5724206000000001</v>
      </c>
      <c r="H35" s="44">
        <f t="shared" si="3"/>
        <v>-7.5943335999999997</v>
      </c>
      <c r="I35" s="44">
        <f t="shared" si="4"/>
        <v>0</v>
      </c>
      <c r="J35" s="44">
        <f t="shared" si="5"/>
        <v>0</v>
      </c>
      <c r="K35" s="44">
        <f t="shared" si="6"/>
        <v>0</v>
      </c>
      <c r="L35" s="44">
        <f t="shared" si="7"/>
        <v>0</v>
      </c>
      <c r="N35" s="89">
        <v>2246170000</v>
      </c>
      <c r="O35" s="89">
        <v>-8.8811560000000007</v>
      </c>
      <c r="P35" s="20"/>
      <c r="Q35" s="90">
        <f t="shared" si="8"/>
        <v>2.5623499999999999</v>
      </c>
      <c r="R35" s="90">
        <f t="shared" si="9"/>
        <v>-7.7508530999999996</v>
      </c>
      <c r="S35" s="44">
        <f t="shared" si="10"/>
        <v>-7.9147892000000004</v>
      </c>
      <c r="T35" s="44">
        <f t="shared" si="11"/>
        <v>-8.3056812000000004</v>
      </c>
      <c r="U35" s="44">
        <f t="shared" si="12"/>
        <v>0</v>
      </c>
      <c r="V35" s="44">
        <f t="shared" si="13"/>
        <v>0</v>
      </c>
      <c r="W35" s="44">
        <f t="shared" si="14"/>
        <v>0</v>
      </c>
      <c r="X35" s="44">
        <f t="shared" si="15"/>
        <v>0</v>
      </c>
      <c r="Y35" s="20"/>
    </row>
    <row r="36" spans="2:25" x14ac:dyDescent="0.25">
      <c r="B36" s="89">
        <v>2325215000</v>
      </c>
      <c r="C36" s="89">
        <v>-6.8658308999999997</v>
      </c>
      <c r="D36" s="20"/>
      <c r="E36" s="90">
        <f t="shared" si="0"/>
        <v>2.6413950000000002</v>
      </c>
      <c r="F36" s="90">
        <f t="shared" si="1"/>
        <v>-7.4694117999999996</v>
      </c>
      <c r="G36" s="44">
        <f t="shared" si="2"/>
        <v>-7.6046218999999997</v>
      </c>
      <c r="H36" s="44">
        <f t="shared" si="3"/>
        <v>-7.6875743999999999</v>
      </c>
      <c r="I36" s="44">
        <f t="shared" si="4"/>
        <v>0</v>
      </c>
      <c r="J36" s="44">
        <f t="shared" si="5"/>
        <v>0</v>
      </c>
      <c r="K36" s="44">
        <f t="shared" si="6"/>
        <v>0</v>
      </c>
      <c r="L36" s="44">
        <f t="shared" si="7"/>
        <v>0</v>
      </c>
      <c r="N36" s="89">
        <v>2325215000</v>
      </c>
      <c r="O36" s="89">
        <v>-8.5543364999999998</v>
      </c>
      <c r="P36" s="20"/>
      <c r="Q36" s="90">
        <f t="shared" si="8"/>
        <v>2.6413950000000002</v>
      </c>
      <c r="R36" s="90">
        <f t="shared" si="9"/>
        <v>-7.6785687999999999</v>
      </c>
      <c r="S36" s="44">
        <f t="shared" si="10"/>
        <v>-7.8090333999999997</v>
      </c>
      <c r="T36" s="44">
        <f t="shared" si="11"/>
        <v>-8.0964556000000005</v>
      </c>
      <c r="U36" s="44">
        <f t="shared" si="12"/>
        <v>0</v>
      </c>
      <c r="V36" s="44">
        <f t="shared" si="13"/>
        <v>0</v>
      </c>
      <c r="W36" s="44">
        <f t="shared" si="14"/>
        <v>0</v>
      </c>
      <c r="X36" s="44">
        <f t="shared" si="15"/>
        <v>0</v>
      </c>
      <c r="Y36" s="20"/>
    </row>
    <row r="37" spans="2:25" x14ac:dyDescent="0.25">
      <c r="B37" s="89">
        <v>2404260000</v>
      </c>
      <c r="C37" s="89">
        <v>-7.0761409000000004</v>
      </c>
      <c r="D37" s="20"/>
      <c r="E37" s="90">
        <f t="shared" si="0"/>
        <v>2.72044</v>
      </c>
      <c r="F37" s="90">
        <f t="shared" si="1"/>
        <v>-7.5907359000000003</v>
      </c>
      <c r="G37" s="44">
        <f t="shared" si="2"/>
        <v>-7.6806888999999998</v>
      </c>
      <c r="H37" s="44">
        <f t="shared" si="3"/>
        <v>-7.7458415</v>
      </c>
      <c r="I37" s="44">
        <f t="shared" si="4"/>
        <v>0</v>
      </c>
      <c r="J37" s="44">
        <f t="shared" si="5"/>
        <v>0</v>
      </c>
      <c r="K37" s="44">
        <f t="shared" si="6"/>
        <v>0</v>
      </c>
      <c r="L37" s="44">
        <f t="shared" si="7"/>
        <v>0</v>
      </c>
      <c r="N37" s="89">
        <v>2404260000</v>
      </c>
      <c r="O37" s="89">
        <v>-8.2685002999999995</v>
      </c>
      <c r="P37" s="20"/>
      <c r="Q37" s="90">
        <f t="shared" si="8"/>
        <v>2.72044</v>
      </c>
      <c r="R37" s="90">
        <f t="shared" si="9"/>
        <v>-7.6690535999999998</v>
      </c>
      <c r="S37" s="44">
        <f t="shared" si="10"/>
        <v>-7.7561192999999999</v>
      </c>
      <c r="T37" s="44">
        <f t="shared" si="11"/>
        <v>-7.9602971</v>
      </c>
      <c r="U37" s="44">
        <f t="shared" si="12"/>
        <v>0</v>
      </c>
      <c r="V37" s="44">
        <f t="shared" si="13"/>
        <v>0</v>
      </c>
      <c r="W37" s="44">
        <f t="shared" si="14"/>
        <v>0</v>
      </c>
      <c r="X37" s="44">
        <f t="shared" si="15"/>
        <v>0</v>
      </c>
      <c r="Y37" s="20"/>
    </row>
    <row r="38" spans="2:25" x14ac:dyDescent="0.25">
      <c r="B38" s="89">
        <v>2483305000</v>
      </c>
      <c r="C38" s="89">
        <v>-7.2693500999999996</v>
      </c>
      <c r="D38" s="20"/>
      <c r="E38" s="90">
        <f t="shared" si="0"/>
        <v>2.7994849999999998</v>
      </c>
      <c r="F38" s="90">
        <f t="shared" si="1"/>
        <v>-7.5801677999999999</v>
      </c>
      <c r="G38" s="44">
        <f t="shared" si="2"/>
        <v>-7.6604209000000001</v>
      </c>
      <c r="H38" s="44">
        <f t="shared" si="3"/>
        <v>-7.8207697999999999</v>
      </c>
      <c r="I38" s="44">
        <f t="shared" si="4"/>
        <v>0</v>
      </c>
      <c r="J38" s="44">
        <f t="shared" si="5"/>
        <v>0</v>
      </c>
      <c r="K38" s="44">
        <f t="shared" si="6"/>
        <v>0</v>
      </c>
      <c r="L38" s="44">
        <f t="shared" si="7"/>
        <v>0</v>
      </c>
      <c r="N38" s="89">
        <v>2483305000</v>
      </c>
      <c r="O38" s="89">
        <v>-7.9114088999999996</v>
      </c>
      <c r="P38" s="20"/>
      <c r="Q38" s="90">
        <f t="shared" si="8"/>
        <v>2.7994849999999998</v>
      </c>
      <c r="R38" s="90">
        <f t="shared" si="9"/>
        <v>-7.6236305</v>
      </c>
      <c r="S38" s="44">
        <f t="shared" si="10"/>
        <v>-7.6898812999999997</v>
      </c>
      <c r="T38" s="44">
        <f t="shared" si="11"/>
        <v>-7.8575802000000001</v>
      </c>
      <c r="U38" s="44">
        <f t="shared" si="12"/>
        <v>0</v>
      </c>
      <c r="V38" s="44">
        <f t="shared" si="13"/>
        <v>0</v>
      </c>
      <c r="W38" s="44">
        <f t="shared" si="14"/>
        <v>0</v>
      </c>
      <c r="X38" s="44">
        <f t="shared" si="15"/>
        <v>0</v>
      </c>
      <c r="Y38" s="20"/>
    </row>
    <row r="39" spans="2:25" x14ac:dyDescent="0.25">
      <c r="B39" s="89">
        <v>2562350000</v>
      </c>
      <c r="C39" s="89">
        <v>-7.4480553</v>
      </c>
      <c r="D39" s="20"/>
      <c r="E39" s="90">
        <f t="shared" si="0"/>
        <v>2.87853</v>
      </c>
      <c r="F39" s="90">
        <f t="shared" si="1"/>
        <v>-7.6477503999999996</v>
      </c>
      <c r="G39" s="44">
        <f t="shared" si="2"/>
        <v>-7.7295765999999997</v>
      </c>
      <c r="H39" s="44">
        <f t="shared" si="3"/>
        <v>-7.9022961</v>
      </c>
      <c r="I39" s="44">
        <f t="shared" si="4"/>
        <v>0</v>
      </c>
      <c r="J39" s="44">
        <f t="shared" si="5"/>
        <v>0</v>
      </c>
      <c r="K39" s="44">
        <f t="shared" si="6"/>
        <v>0</v>
      </c>
      <c r="L39" s="44">
        <f t="shared" si="7"/>
        <v>0</v>
      </c>
      <c r="N39" s="89">
        <v>2562350000</v>
      </c>
      <c r="O39" s="89">
        <v>-7.7508530999999996</v>
      </c>
      <c r="P39" s="20"/>
      <c r="Q39" s="90">
        <f t="shared" si="8"/>
        <v>2.87853</v>
      </c>
      <c r="R39" s="90">
        <f t="shared" si="9"/>
        <v>-7.6031336999999999</v>
      </c>
      <c r="S39" s="44">
        <f t="shared" si="10"/>
        <v>-7.6540736999999996</v>
      </c>
      <c r="T39" s="44">
        <f t="shared" si="11"/>
        <v>-7.7626681</v>
      </c>
      <c r="U39" s="44">
        <f t="shared" si="12"/>
        <v>0</v>
      </c>
      <c r="V39" s="44">
        <f t="shared" si="13"/>
        <v>0</v>
      </c>
      <c r="W39" s="44">
        <f t="shared" si="14"/>
        <v>0</v>
      </c>
      <c r="X39" s="44">
        <f t="shared" si="15"/>
        <v>0</v>
      </c>
      <c r="Y39" s="20"/>
    </row>
    <row r="40" spans="2:25" x14ac:dyDescent="0.25">
      <c r="B40" s="89">
        <v>2641395000</v>
      </c>
      <c r="C40" s="89">
        <v>-7.4694117999999996</v>
      </c>
      <c r="D40" s="20"/>
      <c r="E40" s="90">
        <f t="shared" si="0"/>
        <v>2.9575749999999998</v>
      </c>
      <c r="F40" s="90">
        <f t="shared" si="1"/>
        <v>-7.7290558999999996</v>
      </c>
      <c r="G40" s="44">
        <f t="shared" si="2"/>
        <v>-7.844233</v>
      </c>
      <c r="H40" s="44">
        <f t="shared" si="3"/>
        <v>-7.9611793000000004</v>
      </c>
      <c r="I40" s="44">
        <f t="shared" si="4"/>
        <v>0</v>
      </c>
      <c r="J40" s="44">
        <f t="shared" si="5"/>
        <v>0</v>
      </c>
      <c r="K40" s="44">
        <f t="shared" si="6"/>
        <v>0</v>
      </c>
      <c r="L40" s="44">
        <f t="shared" si="7"/>
        <v>0</v>
      </c>
      <c r="N40" s="89">
        <v>2641395000</v>
      </c>
      <c r="O40" s="89">
        <v>-7.6785687999999999</v>
      </c>
      <c r="P40" s="20"/>
      <c r="Q40" s="90">
        <f t="shared" si="8"/>
        <v>2.9575749999999998</v>
      </c>
      <c r="R40" s="90">
        <f t="shared" si="9"/>
        <v>-7.5215268000000002</v>
      </c>
      <c r="S40" s="44">
        <f t="shared" si="10"/>
        <v>-7.5393615</v>
      </c>
      <c r="T40" s="44">
        <f t="shared" si="11"/>
        <v>-7.6893406000000004</v>
      </c>
      <c r="U40" s="44">
        <f t="shared" si="12"/>
        <v>0</v>
      </c>
      <c r="V40" s="44">
        <f t="shared" si="13"/>
        <v>0</v>
      </c>
      <c r="W40" s="44">
        <f t="shared" si="14"/>
        <v>0</v>
      </c>
      <c r="X40" s="44">
        <f t="shared" si="15"/>
        <v>0</v>
      </c>
      <c r="Y40" s="20"/>
    </row>
    <row r="41" spans="2:25" x14ac:dyDescent="0.25">
      <c r="B41" s="89">
        <v>2720440000</v>
      </c>
      <c r="C41" s="89">
        <v>-7.5907359000000003</v>
      </c>
      <c r="D41" s="20"/>
      <c r="E41" s="90">
        <f t="shared" si="0"/>
        <v>3.0366200000000001</v>
      </c>
      <c r="F41" s="90">
        <f t="shared" si="1"/>
        <v>-7.7627005999999996</v>
      </c>
      <c r="G41" s="44">
        <f t="shared" si="2"/>
        <v>-7.8856640000000002</v>
      </c>
      <c r="H41" s="44">
        <f t="shared" si="3"/>
        <v>-8.0081921000000005</v>
      </c>
      <c r="I41" s="44">
        <f t="shared" si="4"/>
        <v>0</v>
      </c>
      <c r="J41" s="44">
        <f t="shared" si="5"/>
        <v>0</v>
      </c>
      <c r="K41" s="44">
        <f t="shared" si="6"/>
        <v>0</v>
      </c>
      <c r="L41" s="44">
        <f t="shared" si="7"/>
        <v>0</v>
      </c>
      <c r="N41" s="89">
        <v>2720440000</v>
      </c>
      <c r="O41" s="89">
        <v>-7.6690535999999998</v>
      </c>
      <c r="P41" s="20"/>
      <c r="Q41" s="90">
        <f t="shared" si="8"/>
        <v>3.0366200000000001</v>
      </c>
      <c r="R41" s="90">
        <f t="shared" si="9"/>
        <v>-7.4872160000000001</v>
      </c>
      <c r="S41" s="44">
        <f t="shared" si="10"/>
        <v>-7.4561957999999997</v>
      </c>
      <c r="T41" s="44">
        <f t="shared" si="11"/>
        <v>-7.6578831999999997</v>
      </c>
      <c r="U41" s="44">
        <f t="shared" si="12"/>
        <v>0</v>
      </c>
      <c r="V41" s="44">
        <f t="shared" si="13"/>
        <v>0</v>
      </c>
      <c r="W41" s="44">
        <f t="shared" si="14"/>
        <v>0</v>
      </c>
      <c r="X41" s="44">
        <f t="shared" si="15"/>
        <v>0</v>
      </c>
      <c r="Y41" s="20"/>
    </row>
    <row r="42" spans="2:25" x14ac:dyDescent="0.25">
      <c r="B42" s="89">
        <v>2799485000</v>
      </c>
      <c r="C42" s="89">
        <v>-7.5801677999999999</v>
      </c>
      <c r="D42" s="20"/>
      <c r="E42" s="90">
        <f t="shared" si="0"/>
        <v>3.1156649999999999</v>
      </c>
      <c r="F42" s="90">
        <f t="shared" si="1"/>
        <v>-7.7708162999999999</v>
      </c>
      <c r="G42" s="44">
        <f t="shared" si="2"/>
        <v>-7.8889284000000002</v>
      </c>
      <c r="H42" s="44">
        <f t="shared" si="3"/>
        <v>-8.0551700999999998</v>
      </c>
      <c r="I42" s="44">
        <f t="shared" si="4"/>
        <v>0</v>
      </c>
      <c r="J42" s="44">
        <f t="shared" si="5"/>
        <v>0</v>
      </c>
      <c r="K42" s="44">
        <f t="shared" si="6"/>
        <v>0</v>
      </c>
      <c r="L42" s="44">
        <f t="shared" si="7"/>
        <v>0</v>
      </c>
      <c r="N42" s="89">
        <v>2799485000</v>
      </c>
      <c r="O42" s="89">
        <v>-7.6236305</v>
      </c>
      <c r="P42" s="20"/>
      <c r="Q42" s="90">
        <f t="shared" si="8"/>
        <v>3.1156649999999999</v>
      </c>
      <c r="R42" s="90">
        <f t="shared" si="9"/>
        <v>-7.4851909000000001</v>
      </c>
      <c r="S42" s="44">
        <f t="shared" si="10"/>
        <v>-7.4562119999999998</v>
      </c>
      <c r="T42" s="44">
        <f t="shared" si="11"/>
        <v>-7.6589517999999996</v>
      </c>
      <c r="U42" s="44">
        <f t="shared" si="12"/>
        <v>0</v>
      </c>
      <c r="V42" s="44">
        <f t="shared" si="13"/>
        <v>0</v>
      </c>
      <c r="W42" s="44">
        <f t="shared" si="14"/>
        <v>0</v>
      </c>
      <c r="X42" s="44">
        <f t="shared" si="15"/>
        <v>0</v>
      </c>
      <c r="Y42" s="20"/>
    </row>
    <row r="43" spans="2:25" x14ac:dyDescent="0.25">
      <c r="B43" s="89">
        <v>2878530000</v>
      </c>
      <c r="C43" s="89">
        <v>-7.6477503999999996</v>
      </c>
      <c r="D43" s="20"/>
      <c r="E43" s="90">
        <f t="shared" si="0"/>
        <v>3.1947100000000002</v>
      </c>
      <c r="F43" s="90">
        <f t="shared" si="1"/>
        <v>-7.8270426000000004</v>
      </c>
      <c r="G43" s="44">
        <f t="shared" si="2"/>
        <v>-7.8872399</v>
      </c>
      <c r="H43" s="44">
        <f t="shared" si="3"/>
        <v>-8.0742072999999994</v>
      </c>
      <c r="I43" s="44">
        <f t="shared" si="4"/>
        <v>0</v>
      </c>
      <c r="J43" s="44">
        <f t="shared" si="5"/>
        <v>0</v>
      </c>
      <c r="K43" s="44">
        <f t="shared" si="6"/>
        <v>0</v>
      </c>
      <c r="L43" s="44">
        <f t="shared" si="7"/>
        <v>0</v>
      </c>
      <c r="N43" s="89">
        <v>2878530000</v>
      </c>
      <c r="O43" s="89">
        <v>-7.6031336999999999</v>
      </c>
      <c r="P43" s="20"/>
      <c r="Q43" s="90">
        <f t="shared" si="8"/>
        <v>3.1947100000000002</v>
      </c>
      <c r="R43" s="90">
        <f t="shared" si="9"/>
        <v>-7.4934257999999998</v>
      </c>
      <c r="S43" s="44">
        <f t="shared" si="10"/>
        <v>-7.4817247</v>
      </c>
      <c r="T43" s="44">
        <f t="shared" si="11"/>
        <v>-7.6910439000000004</v>
      </c>
      <c r="U43" s="44">
        <f t="shared" si="12"/>
        <v>0</v>
      </c>
      <c r="V43" s="44">
        <f t="shared" si="13"/>
        <v>0</v>
      </c>
      <c r="W43" s="44">
        <f t="shared" si="14"/>
        <v>0</v>
      </c>
      <c r="X43" s="44">
        <f t="shared" si="15"/>
        <v>0</v>
      </c>
      <c r="Y43" s="20"/>
    </row>
    <row r="44" spans="2:25" x14ac:dyDescent="0.25">
      <c r="B44" s="89">
        <v>2957575000</v>
      </c>
      <c r="C44" s="89">
        <v>-7.7290558999999996</v>
      </c>
      <c r="D44" s="20"/>
      <c r="E44" s="90">
        <f t="shared" si="0"/>
        <v>3.273755</v>
      </c>
      <c r="F44" s="90">
        <f t="shared" si="1"/>
        <v>-7.8646083000000004</v>
      </c>
      <c r="G44" s="44">
        <f t="shared" si="2"/>
        <v>-7.8971353000000004</v>
      </c>
      <c r="H44" s="44">
        <f t="shared" si="3"/>
        <v>-8.0996732999999992</v>
      </c>
      <c r="I44" s="44">
        <f t="shared" si="4"/>
        <v>0</v>
      </c>
      <c r="J44" s="44">
        <f t="shared" si="5"/>
        <v>0</v>
      </c>
      <c r="K44" s="44">
        <f t="shared" si="6"/>
        <v>0</v>
      </c>
      <c r="L44" s="44">
        <f t="shared" si="7"/>
        <v>0</v>
      </c>
      <c r="N44" s="89">
        <v>2957575000</v>
      </c>
      <c r="O44" s="89">
        <v>-7.5215268000000002</v>
      </c>
      <c r="P44" s="20"/>
      <c r="Q44" s="90">
        <f t="shared" si="8"/>
        <v>3.273755</v>
      </c>
      <c r="R44" s="90">
        <f t="shared" si="9"/>
        <v>-7.4528270000000001</v>
      </c>
      <c r="S44" s="44">
        <f t="shared" si="10"/>
        <v>-7.5111403000000001</v>
      </c>
      <c r="T44" s="44">
        <f t="shared" si="11"/>
        <v>-7.7586202999999996</v>
      </c>
      <c r="U44" s="44">
        <f t="shared" si="12"/>
        <v>0</v>
      </c>
      <c r="V44" s="44">
        <f t="shared" si="13"/>
        <v>0</v>
      </c>
      <c r="W44" s="44">
        <f t="shared" si="14"/>
        <v>0</v>
      </c>
      <c r="X44" s="44">
        <f t="shared" si="15"/>
        <v>0</v>
      </c>
      <c r="Y44" s="20"/>
    </row>
    <row r="45" spans="2:25" x14ac:dyDescent="0.25">
      <c r="B45" s="89">
        <v>3036620000</v>
      </c>
      <c r="C45" s="89">
        <v>-7.7627005999999996</v>
      </c>
      <c r="D45" s="20"/>
      <c r="E45" s="90">
        <f t="shared" si="0"/>
        <v>3.3527999999999998</v>
      </c>
      <c r="F45" s="90">
        <f t="shared" si="1"/>
        <v>-7.9124160000000003</v>
      </c>
      <c r="G45" s="44">
        <f t="shared" si="2"/>
        <v>-7.9175873000000001</v>
      </c>
      <c r="H45" s="44">
        <f t="shared" si="3"/>
        <v>-8.1420020999999991</v>
      </c>
      <c r="I45" s="44">
        <f t="shared" si="4"/>
        <v>0</v>
      </c>
      <c r="J45" s="44">
        <f t="shared" si="5"/>
        <v>0</v>
      </c>
      <c r="K45" s="44">
        <f t="shared" si="6"/>
        <v>0</v>
      </c>
      <c r="L45" s="44">
        <f t="shared" si="7"/>
        <v>0</v>
      </c>
      <c r="N45" s="89">
        <v>3036620000</v>
      </c>
      <c r="O45" s="89">
        <v>-7.4872160000000001</v>
      </c>
      <c r="P45" s="20"/>
      <c r="Q45" s="90">
        <f t="shared" si="8"/>
        <v>3.3527999999999998</v>
      </c>
      <c r="R45" s="90">
        <f t="shared" si="9"/>
        <v>-7.5332656</v>
      </c>
      <c r="S45" s="44">
        <f t="shared" si="10"/>
        <v>-7.5911936999999998</v>
      </c>
      <c r="T45" s="44">
        <f t="shared" si="11"/>
        <v>-7.8116044999999996</v>
      </c>
      <c r="U45" s="44">
        <f t="shared" si="12"/>
        <v>0</v>
      </c>
      <c r="V45" s="44">
        <f t="shared" si="13"/>
        <v>0</v>
      </c>
      <c r="W45" s="44">
        <f t="shared" si="14"/>
        <v>0</v>
      </c>
      <c r="X45" s="44">
        <f t="shared" si="15"/>
        <v>0</v>
      </c>
      <c r="Y45" s="20"/>
    </row>
    <row r="46" spans="2:25" x14ac:dyDescent="0.25">
      <c r="B46" s="89">
        <v>3115665000</v>
      </c>
      <c r="C46" s="89">
        <v>-7.7708162999999999</v>
      </c>
      <c r="D46" s="20"/>
      <c r="E46" s="90">
        <f t="shared" si="0"/>
        <v>3.431845</v>
      </c>
      <c r="F46" s="90">
        <f t="shared" si="1"/>
        <v>-7.9321704000000004</v>
      </c>
      <c r="G46" s="44">
        <f t="shared" si="2"/>
        <v>-7.9439191999999998</v>
      </c>
      <c r="H46" s="44">
        <f t="shared" si="3"/>
        <v>-8.1621790000000001</v>
      </c>
      <c r="I46" s="44">
        <f t="shared" si="4"/>
        <v>0</v>
      </c>
      <c r="J46" s="44">
        <f t="shared" si="5"/>
        <v>0</v>
      </c>
      <c r="K46" s="44">
        <f t="shared" si="6"/>
        <v>0</v>
      </c>
      <c r="L46" s="44">
        <f t="shared" si="7"/>
        <v>0</v>
      </c>
      <c r="N46" s="89">
        <v>3115665000</v>
      </c>
      <c r="O46" s="89">
        <v>-7.4851909000000001</v>
      </c>
      <c r="P46" s="20"/>
      <c r="Q46" s="90">
        <f t="shared" si="8"/>
        <v>3.431845</v>
      </c>
      <c r="R46" s="90">
        <f t="shared" si="9"/>
        <v>-7.5155405999999996</v>
      </c>
      <c r="S46" s="44">
        <f t="shared" si="10"/>
        <v>-7.6166606000000003</v>
      </c>
      <c r="T46" s="44">
        <f t="shared" si="11"/>
        <v>-7.8244084999999997</v>
      </c>
      <c r="U46" s="44">
        <f t="shared" si="12"/>
        <v>0</v>
      </c>
      <c r="V46" s="44">
        <f t="shared" si="13"/>
        <v>0</v>
      </c>
      <c r="W46" s="44">
        <f t="shared" si="14"/>
        <v>0</v>
      </c>
      <c r="X46" s="44">
        <f t="shared" si="15"/>
        <v>0</v>
      </c>
      <c r="Y46" s="20"/>
    </row>
    <row r="47" spans="2:25" x14ac:dyDescent="0.25">
      <c r="B47" s="89">
        <v>3194710000</v>
      </c>
      <c r="C47" s="89">
        <v>-7.8270426000000004</v>
      </c>
      <c r="D47" s="20"/>
      <c r="E47" s="90">
        <f t="shared" si="0"/>
        <v>3.5108899999999998</v>
      </c>
      <c r="F47" s="90">
        <f t="shared" si="1"/>
        <v>-7.8980465000000004</v>
      </c>
      <c r="G47" s="44">
        <f t="shared" si="2"/>
        <v>-7.9321938000000003</v>
      </c>
      <c r="H47" s="44">
        <f t="shared" si="3"/>
        <v>-8.1690387999999992</v>
      </c>
      <c r="I47" s="44">
        <f t="shared" si="4"/>
        <v>0</v>
      </c>
      <c r="J47" s="44">
        <f t="shared" si="5"/>
        <v>0</v>
      </c>
      <c r="K47" s="44">
        <f t="shared" si="6"/>
        <v>0</v>
      </c>
      <c r="L47" s="44">
        <f t="shared" si="7"/>
        <v>0</v>
      </c>
      <c r="N47" s="89">
        <v>3194710000</v>
      </c>
      <c r="O47" s="89">
        <v>-7.4934257999999998</v>
      </c>
      <c r="P47" s="20"/>
      <c r="Q47" s="90">
        <f t="shared" si="8"/>
        <v>3.5108899999999998</v>
      </c>
      <c r="R47" s="90">
        <f t="shared" si="9"/>
        <v>-7.5197510999999997</v>
      </c>
      <c r="S47" s="44">
        <f t="shared" si="10"/>
        <v>-7.5864186</v>
      </c>
      <c r="T47" s="44">
        <f t="shared" si="11"/>
        <v>-7.8315581999999999</v>
      </c>
      <c r="U47" s="44">
        <f t="shared" si="12"/>
        <v>0</v>
      </c>
      <c r="V47" s="44">
        <f t="shared" si="13"/>
        <v>0</v>
      </c>
      <c r="W47" s="44">
        <f t="shared" si="14"/>
        <v>0</v>
      </c>
      <c r="X47" s="44">
        <f t="shared" si="15"/>
        <v>0</v>
      </c>
      <c r="Y47" s="20"/>
    </row>
    <row r="48" spans="2:25" x14ac:dyDescent="0.25">
      <c r="B48" s="89">
        <v>3273755000</v>
      </c>
      <c r="C48" s="89">
        <v>-7.8646083000000004</v>
      </c>
      <c r="D48" s="20"/>
      <c r="E48" s="90">
        <f t="shared" si="0"/>
        <v>3.5899350000000001</v>
      </c>
      <c r="F48" s="90">
        <f t="shared" si="1"/>
        <v>-7.7292204</v>
      </c>
      <c r="G48" s="44">
        <f t="shared" si="2"/>
        <v>-7.7543416000000001</v>
      </c>
      <c r="H48" s="44">
        <f t="shared" si="3"/>
        <v>-8.1967297000000006</v>
      </c>
      <c r="I48" s="44">
        <f t="shared" si="4"/>
        <v>0</v>
      </c>
      <c r="J48" s="44">
        <f t="shared" si="5"/>
        <v>0</v>
      </c>
      <c r="K48" s="44">
        <f t="shared" si="6"/>
        <v>0</v>
      </c>
      <c r="L48" s="44">
        <f t="shared" si="7"/>
        <v>0</v>
      </c>
      <c r="N48" s="89">
        <v>3273755000</v>
      </c>
      <c r="O48" s="89">
        <v>-7.4528270000000001</v>
      </c>
      <c r="P48" s="20"/>
      <c r="Q48" s="90">
        <f t="shared" si="8"/>
        <v>3.5899350000000001</v>
      </c>
      <c r="R48" s="90">
        <f t="shared" si="9"/>
        <v>-7.4687923999999999</v>
      </c>
      <c r="S48" s="44">
        <f t="shared" si="10"/>
        <v>-7.4988460999999997</v>
      </c>
      <c r="T48" s="44">
        <f t="shared" si="11"/>
        <v>-7.8308796999999997</v>
      </c>
      <c r="U48" s="44">
        <f t="shared" si="12"/>
        <v>0</v>
      </c>
      <c r="V48" s="44">
        <f t="shared" si="13"/>
        <v>0</v>
      </c>
      <c r="W48" s="44">
        <f t="shared" si="14"/>
        <v>0</v>
      </c>
      <c r="X48" s="44">
        <f t="shared" si="15"/>
        <v>0</v>
      </c>
      <c r="Y48" s="20"/>
    </row>
    <row r="49" spans="2:25" x14ac:dyDescent="0.25">
      <c r="B49" s="89">
        <v>3352800000</v>
      </c>
      <c r="C49" s="89">
        <v>-7.9124160000000003</v>
      </c>
      <c r="D49" s="20"/>
      <c r="E49" s="90">
        <f t="shared" si="0"/>
        <v>3.6689799999999999</v>
      </c>
      <c r="F49" s="90">
        <f t="shared" si="1"/>
        <v>-7.6266017000000002</v>
      </c>
      <c r="G49" s="44">
        <f t="shared" si="2"/>
        <v>-7.7029638</v>
      </c>
      <c r="H49" s="44">
        <f t="shared" si="3"/>
        <v>-8.2264605</v>
      </c>
      <c r="I49" s="44">
        <f t="shared" si="4"/>
        <v>0</v>
      </c>
      <c r="J49" s="44">
        <f t="shared" si="5"/>
        <v>0</v>
      </c>
      <c r="K49" s="44">
        <f t="shared" si="6"/>
        <v>0</v>
      </c>
      <c r="L49" s="44">
        <f t="shared" si="7"/>
        <v>0</v>
      </c>
      <c r="N49" s="89">
        <v>3352800000</v>
      </c>
      <c r="O49" s="89">
        <v>-7.5332656</v>
      </c>
      <c r="P49" s="20"/>
      <c r="Q49" s="90">
        <f t="shared" si="8"/>
        <v>3.6689799999999999</v>
      </c>
      <c r="R49" s="90">
        <f t="shared" si="9"/>
        <v>-7.5691718999999997</v>
      </c>
      <c r="S49" s="44">
        <f t="shared" si="10"/>
        <v>-7.5813565000000001</v>
      </c>
      <c r="T49" s="44">
        <f t="shared" si="11"/>
        <v>-7.8395348</v>
      </c>
      <c r="U49" s="44">
        <f t="shared" si="12"/>
        <v>0</v>
      </c>
      <c r="V49" s="44">
        <f t="shared" si="13"/>
        <v>0</v>
      </c>
      <c r="W49" s="44">
        <f t="shared" si="14"/>
        <v>0</v>
      </c>
      <c r="X49" s="44">
        <f t="shared" si="15"/>
        <v>0</v>
      </c>
      <c r="Y49" s="20"/>
    </row>
    <row r="50" spans="2:25" x14ac:dyDescent="0.25">
      <c r="B50" s="89">
        <v>3431845000</v>
      </c>
      <c r="C50" s="89">
        <v>-7.9321704000000004</v>
      </c>
      <c r="D50" s="20"/>
      <c r="E50" s="90">
        <f t="shared" si="0"/>
        <v>3.7480250000000002</v>
      </c>
      <c r="F50" s="90">
        <f t="shared" si="1"/>
        <v>-7.6547631999999997</v>
      </c>
      <c r="G50" s="44">
        <f t="shared" si="2"/>
        <v>-7.78965</v>
      </c>
      <c r="H50" s="44">
        <f t="shared" si="3"/>
        <v>-8.2587671</v>
      </c>
      <c r="I50" s="44">
        <f t="shared" si="4"/>
        <v>0</v>
      </c>
      <c r="J50" s="44">
        <f t="shared" si="5"/>
        <v>0</v>
      </c>
      <c r="K50" s="44">
        <f t="shared" si="6"/>
        <v>0</v>
      </c>
      <c r="L50" s="44">
        <f t="shared" si="7"/>
        <v>0</v>
      </c>
      <c r="N50" s="89">
        <v>3431845000</v>
      </c>
      <c r="O50" s="89">
        <v>-7.5155405999999996</v>
      </c>
      <c r="P50" s="20"/>
      <c r="Q50" s="90">
        <f t="shared" si="8"/>
        <v>3.7480250000000002</v>
      </c>
      <c r="R50" s="90">
        <f t="shared" si="9"/>
        <v>-7.6413869999999999</v>
      </c>
      <c r="S50" s="44">
        <f t="shared" si="10"/>
        <v>-7.6529150000000001</v>
      </c>
      <c r="T50" s="44">
        <f t="shared" si="11"/>
        <v>-7.8752431999999999</v>
      </c>
      <c r="U50" s="44">
        <f t="shared" si="12"/>
        <v>0</v>
      </c>
      <c r="V50" s="44">
        <f t="shared" si="13"/>
        <v>0</v>
      </c>
      <c r="W50" s="44">
        <f t="shared" si="14"/>
        <v>0</v>
      </c>
      <c r="X50" s="44">
        <f t="shared" si="15"/>
        <v>0</v>
      </c>
      <c r="Y50" s="20"/>
    </row>
    <row r="51" spans="2:25" x14ac:dyDescent="0.25">
      <c r="B51" s="89">
        <v>3510890000</v>
      </c>
      <c r="C51" s="89">
        <v>-7.8980465000000004</v>
      </c>
      <c r="D51" s="20"/>
      <c r="E51" s="90">
        <f t="shared" si="0"/>
        <v>3.82707</v>
      </c>
      <c r="F51" s="90">
        <f t="shared" si="1"/>
        <v>-7.6618728999999997</v>
      </c>
      <c r="G51" s="44">
        <f t="shared" si="2"/>
        <v>-7.8440441999999999</v>
      </c>
      <c r="H51" s="44">
        <f t="shared" si="3"/>
        <v>-8.3292865999999997</v>
      </c>
      <c r="I51" s="44">
        <f t="shared" si="4"/>
        <v>0</v>
      </c>
      <c r="J51" s="44">
        <f t="shared" si="5"/>
        <v>0</v>
      </c>
      <c r="K51" s="44">
        <f t="shared" si="6"/>
        <v>0</v>
      </c>
      <c r="L51" s="44">
        <f t="shared" si="7"/>
        <v>0</v>
      </c>
      <c r="N51" s="89">
        <v>3510890000</v>
      </c>
      <c r="O51" s="89">
        <v>-7.5197510999999997</v>
      </c>
      <c r="P51" s="20"/>
      <c r="Q51" s="90">
        <f t="shared" si="8"/>
        <v>3.82707</v>
      </c>
      <c r="R51" s="90">
        <f t="shared" si="9"/>
        <v>-7.6907462999999998</v>
      </c>
      <c r="S51" s="44">
        <f t="shared" si="10"/>
        <v>-7.7360429999999996</v>
      </c>
      <c r="T51" s="44">
        <f t="shared" si="11"/>
        <v>-7.9544473</v>
      </c>
      <c r="U51" s="44">
        <f t="shared" si="12"/>
        <v>0</v>
      </c>
      <c r="V51" s="44">
        <f t="shared" si="13"/>
        <v>0</v>
      </c>
      <c r="W51" s="44">
        <f t="shared" si="14"/>
        <v>0</v>
      </c>
      <c r="X51" s="44">
        <f t="shared" si="15"/>
        <v>0</v>
      </c>
      <c r="Y51" s="20"/>
    </row>
    <row r="52" spans="2:25" x14ac:dyDescent="0.25">
      <c r="B52" s="89">
        <v>3589935000</v>
      </c>
      <c r="C52" s="89">
        <v>-7.7292204</v>
      </c>
      <c r="D52" s="20"/>
      <c r="E52" s="90">
        <f t="shared" si="0"/>
        <v>3.9061149999999998</v>
      </c>
      <c r="F52" s="90">
        <f t="shared" si="1"/>
        <v>-7.7372316999999997</v>
      </c>
      <c r="G52" s="44">
        <f t="shared" si="2"/>
        <v>-7.9224224000000003</v>
      </c>
      <c r="H52" s="44">
        <f t="shared" si="3"/>
        <v>-8.3904572000000002</v>
      </c>
      <c r="I52" s="44">
        <f t="shared" si="4"/>
        <v>0</v>
      </c>
      <c r="J52" s="44">
        <f t="shared" si="5"/>
        <v>0</v>
      </c>
      <c r="K52" s="44">
        <f t="shared" si="6"/>
        <v>0</v>
      </c>
      <c r="L52" s="44">
        <f t="shared" si="7"/>
        <v>0</v>
      </c>
      <c r="N52" s="89">
        <v>3589935000</v>
      </c>
      <c r="O52" s="89">
        <v>-7.4687923999999999</v>
      </c>
      <c r="P52" s="20"/>
      <c r="Q52" s="90">
        <f t="shared" si="8"/>
        <v>3.9061149999999998</v>
      </c>
      <c r="R52" s="90">
        <f t="shared" si="9"/>
        <v>-7.7492976000000002</v>
      </c>
      <c r="S52" s="44">
        <f t="shared" si="10"/>
        <v>-7.8053869999999996</v>
      </c>
      <c r="T52" s="44">
        <f t="shared" si="11"/>
        <v>-8.0368957999999999</v>
      </c>
      <c r="U52" s="44">
        <f t="shared" si="12"/>
        <v>0</v>
      </c>
      <c r="V52" s="44">
        <f t="shared" si="13"/>
        <v>0</v>
      </c>
      <c r="W52" s="44">
        <f t="shared" si="14"/>
        <v>0</v>
      </c>
      <c r="X52" s="44">
        <f t="shared" si="15"/>
        <v>0</v>
      </c>
      <c r="Y52" s="20"/>
    </row>
    <row r="53" spans="2:25" x14ac:dyDescent="0.25">
      <c r="B53" s="89">
        <v>3668980000</v>
      </c>
      <c r="C53" s="89">
        <v>-7.6266017000000002</v>
      </c>
      <c r="D53" s="20"/>
      <c r="E53" s="90">
        <f t="shared" si="0"/>
        <v>3.98516</v>
      </c>
      <c r="F53" s="90">
        <f t="shared" si="1"/>
        <v>-7.7803183000000002</v>
      </c>
      <c r="G53" s="44">
        <f t="shared" si="2"/>
        <v>-7.9566622000000002</v>
      </c>
      <c r="H53" s="44">
        <f t="shared" si="3"/>
        <v>-8.4139938000000001</v>
      </c>
      <c r="I53" s="44">
        <f t="shared" si="4"/>
        <v>0</v>
      </c>
      <c r="J53" s="44">
        <f t="shared" si="5"/>
        <v>0</v>
      </c>
      <c r="K53" s="44">
        <f t="shared" si="6"/>
        <v>0</v>
      </c>
      <c r="L53" s="44">
        <f t="shared" si="7"/>
        <v>0</v>
      </c>
      <c r="N53" s="89">
        <v>3668980000</v>
      </c>
      <c r="O53" s="89">
        <v>-7.5691718999999997</v>
      </c>
      <c r="P53" s="20"/>
      <c r="Q53" s="90">
        <f t="shared" si="8"/>
        <v>3.98516</v>
      </c>
      <c r="R53" s="90">
        <f t="shared" si="9"/>
        <v>-7.8027401000000003</v>
      </c>
      <c r="S53" s="44">
        <f t="shared" si="10"/>
        <v>-7.8782873000000002</v>
      </c>
      <c r="T53" s="44">
        <f t="shared" si="11"/>
        <v>-8.1545143000000007</v>
      </c>
      <c r="U53" s="44">
        <f t="shared" si="12"/>
        <v>0</v>
      </c>
      <c r="V53" s="44">
        <f t="shared" si="13"/>
        <v>0</v>
      </c>
      <c r="W53" s="44">
        <f t="shared" si="14"/>
        <v>0</v>
      </c>
      <c r="X53" s="44">
        <f t="shared" si="15"/>
        <v>0</v>
      </c>
      <c r="Y53" s="20"/>
    </row>
    <row r="54" spans="2:25" x14ac:dyDescent="0.25">
      <c r="B54" s="89">
        <v>3748025000</v>
      </c>
      <c r="C54" s="89">
        <v>-7.6547631999999997</v>
      </c>
      <c r="D54" s="20"/>
      <c r="E54" s="90">
        <f t="shared" si="0"/>
        <v>4.0642050000000003</v>
      </c>
      <c r="F54" s="90">
        <f t="shared" si="1"/>
        <v>-7.6177362999999998</v>
      </c>
      <c r="G54" s="44">
        <f t="shared" si="2"/>
        <v>-7.7914877000000002</v>
      </c>
      <c r="H54" s="44">
        <f t="shared" si="3"/>
        <v>-8.4357576000000005</v>
      </c>
      <c r="I54" s="44">
        <f t="shared" si="4"/>
        <v>0</v>
      </c>
      <c r="J54" s="44">
        <f t="shared" si="5"/>
        <v>0</v>
      </c>
      <c r="K54" s="44">
        <f t="shared" si="6"/>
        <v>0</v>
      </c>
      <c r="L54" s="44">
        <f t="shared" si="7"/>
        <v>0</v>
      </c>
      <c r="N54" s="89">
        <v>3748025000</v>
      </c>
      <c r="O54" s="89">
        <v>-7.6413869999999999</v>
      </c>
      <c r="P54" s="20"/>
      <c r="Q54" s="90">
        <f t="shared" si="8"/>
        <v>4.0642050000000003</v>
      </c>
      <c r="R54" s="90">
        <f t="shared" si="9"/>
        <v>-7.8315573000000001</v>
      </c>
      <c r="S54" s="44">
        <f t="shared" si="10"/>
        <v>-7.9240183999999996</v>
      </c>
      <c r="T54" s="44">
        <f t="shared" si="11"/>
        <v>-8.3140011000000005</v>
      </c>
      <c r="U54" s="44">
        <f t="shared" si="12"/>
        <v>0</v>
      </c>
      <c r="V54" s="44">
        <f t="shared" si="13"/>
        <v>0</v>
      </c>
      <c r="W54" s="44">
        <f t="shared" si="14"/>
        <v>0</v>
      </c>
      <c r="X54" s="44">
        <f t="shared" si="15"/>
        <v>0</v>
      </c>
      <c r="Y54" s="20"/>
    </row>
    <row r="55" spans="2:25" x14ac:dyDescent="0.25">
      <c r="B55" s="89">
        <v>3827070000</v>
      </c>
      <c r="C55" s="89">
        <v>-7.6618728999999997</v>
      </c>
      <c r="D55" s="20"/>
      <c r="E55" s="90">
        <f t="shared" si="0"/>
        <v>4.1432500000000001</v>
      </c>
      <c r="F55" s="90">
        <f t="shared" si="1"/>
        <v>-7.5272169</v>
      </c>
      <c r="G55" s="44">
        <f t="shared" si="2"/>
        <v>-7.6971803000000003</v>
      </c>
      <c r="H55" s="44">
        <f t="shared" si="3"/>
        <v>-8.5545416000000003</v>
      </c>
      <c r="I55" s="44">
        <f t="shared" si="4"/>
        <v>0</v>
      </c>
      <c r="J55" s="44">
        <f t="shared" si="5"/>
        <v>0</v>
      </c>
      <c r="K55" s="44">
        <f t="shared" si="6"/>
        <v>0</v>
      </c>
      <c r="L55" s="44">
        <f t="shared" si="7"/>
        <v>0</v>
      </c>
      <c r="N55" s="89">
        <v>3827070000</v>
      </c>
      <c r="O55" s="89">
        <v>-7.6907462999999998</v>
      </c>
      <c r="P55" s="20"/>
      <c r="Q55" s="90">
        <f t="shared" si="8"/>
        <v>4.1432500000000001</v>
      </c>
      <c r="R55" s="90">
        <f t="shared" si="9"/>
        <v>-7.9877533999999999</v>
      </c>
      <c r="S55" s="44">
        <f t="shared" si="10"/>
        <v>-8.1054010000000005</v>
      </c>
      <c r="T55" s="44">
        <f t="shared" si="11"/>
        <v>-8.4881457999999999</v>
      </c>
      <c r="U55" s="44">
        <f t="shared" si="12"/>
        <v>0</v>
      </c>
      <c r="V55" s="44">
        <f t="shared" si="13"/>
        <v>0</v>
      </c>
      <c r="W55" s="44">
        <f t="shared" si="14"/>
        <v>0</v>
      </c>
      <c r="X55" s="44">
        <f t="shared" si="15"/>
        <v>0</v>
      </c>
      <c r="Y55" s="20"/>
    </row>
    <row r="56" spans="2:25" x14ac:dyDescent="0.25">
      <c r="B56" s="89">
        <v>3906115000</v>
      </c>
      <c r="C56" s="89">
        <v>-7.7372316999999997</v>
      </c>
      <c r="E56" s="90">
        <f t="shared" si="0"/>
        <v>4.2222949999999999</v>
      </c>
      <c r="F56" s="90">
        <f t="shared" si="1"/>
        <v>-7.5215807000000003</v>
      </c>
      <c r="G56" s="44">
        <f t="shared" si="2"/>
        <v>-7.7438231000000002</v>
      </c>
      <c r="H56" s="44">
        <f t="shared" si="3"/>
        <v>-8.6982192999999999</v>
      </c>
      <c r="I56" s="44">
        <f t="shared" si="4"/>
        <v>0</v>
      </c>
      <c r="J56" s="44">
        <f t="shared" si="5"/>
        <v>0</v>
      </c>
      <c r="K56" s="44">
        <f t="shared" si="6"/>
        <v>0</v>
      </c>
      <c r="L56" s="44">
        <f t="shared" si="7"/>
        <v>0</v>
      </c>
      <c r="N56" s="89">
        <v>3906115000</v>
      </c>
      <c r="O56" s="89">
        <v>-7.7492976000000002</v>
      </c>
      <c r="Q56" s="90">
        <f t="shared" si="8"/>
        <v>4.2222949999999999</v>
      </c>
      <c r="R56" s="90">
        <f t="shared" si="9"/>
        <v>-8.1930970999999992</v>
      </c>
      <c r="S56" s="44">
        <f t="shared" si="10"/>
        <v>-8.3413763000000003</v>
      </c>
      <c r="T56" s="44">
        <f t="shared" si="11"/>
        <v>-8.6464766999999991</v>
      </c>
      <c r="U56" s="44">
        <f t="shared" si="12"/>
        <v>0</v>
      </c>
      <c r="V56" s="44">
        <f t="shared" si="13"/>
        <v>0</v>
      </c>
      <c r="W56" s="44">
        <f t="shared" si="14"/>
        <v>0</v>
      </c>
      <c r="X56" s="44">
        <f t="shared" si="15"/>
        <v>0</v>
      </c>
    </row>
    <row r="57" spans="2:25" x14ac:dyDescent="0.25">
      <c r="B57" s="89">
        <v>3985160000</v>
      </c>
      <c r="C57" s="89">
        <v>-7.7803183000000002</v>
      </c>
      <c r="E57" s="90">
        <f t="shared" si="0"/>
        <v>4.3013399999999997</v>
      </c>
      <c r="F57" s="90">
        <f t="shared" si="1"/>
        <v>-7.6118321</v>
      </c>
      <c r="G57" s="44">
        <f t="shared" si="2"/>
        <v>-8.0308341999999993</v>
      </c>
      <c r="H57" s="44">
        <f t="shared" si="3"/>
        <v>-8.8666306000000006</v>
      </c>
      <c r="I57" s="44">
        <f t="shared" si="4"/>
        <v>0</v>
      </c>
      <c r="J57" s="44">
        <f t="shared" si="5"/>
        <v>0</v>
      </c>
      <c r="K57" s="44">
        <f t="shared" si="6"/>
        <v>0</v>
      </c>
      <c r="L57" s="44">
        <f t="shared" si="7"/>
        <v>0</v>
      </c>
      <c r="N57" s="89">
        <v>3985160000</v>
      </c>
      <c r="O57" s="89">
        <v>-7.8027401000000003</v>
      </c>
      <c r="Q57" s="90">
        <f t="shared" si="8"/>
        <v>4.3013399999999997</v>
      </c>
      <c r="R57" s="90">
        <f t="shared" si="9"/>
        <v>-8.3007182999999998</v>
      </c>
      <c r="S57" s="44">
        <f t="shared" si="10"/>
        <v>-8.4485253999999994</v>
      </c>
      <c r="T57" s="44">
        <f t="shared" si="11"/>
        <v>-8.8391619000000006</v>
      </c>
      <c r="U57" s="44">
        <f t="shared" si="12"/>
        <v>0</v>
      </c>
      <c r="V57" s="44">
        <f t="shared" si="13"/>
        <v>0</v>
      </c>
      <c r="W57" s="44">
        <f t="shared" si="14"/>
        <v>0</v>
      </c>
      <c r="X57" s="44">
        <f t="shared" si="15"/>
        <v>0</v>
      </c>
    </row>
    <row r="58" spans="2:25" x14ac:dyDescent="0.25">
      <c r="B58" s="89">
        <v>4064205000</v>
      </c>
      <c r="C58" s="89">
        <v>-7.6177362999999998</v>
      </c>
      <c r="E58" s="90">
        <f t="shared" si="0"/>
        <v>4.3803850000000004</v>
      </c>
      <c r="F58" s="90">
        <f t="shared" si="1"/>
        <v>-7.6387792000000001</v>
      </c>
      <c r="G58" s="44">
        <f t="shared" si="2"/>
        <v>-8.1484612999999992</v>
      </c>
      <c r="H58" s="44">
        <f t="shared" si="3"/>
        <v>-9.1045646999999992</v>
      </c>
      <c r="I58" s="44">
        <f t="shared" si="4"/>
        <v>0</v>
      </c>
      <c r="J58" s="44">
        <f t="shared" si="5"/>
        <v>0</v>
      </c>
      <c r="K58" s="44">
        <f t="shared" si="6"/>
        <v>0</v>
      </c>
      <c r="L58" s="44">
        <f t="shared" si="7"/>
        <v>0</v>
      </c>
      <c r="N58" s="89">
        <v>4064205000</v>
      </c>
      <c r="O58" s="89">
        <v>-7.8315573000000001</v>
      </c>
      <c r="Q58" s="90">
        <f t="shared" si="8"/>
        <v>4.3803850000000004</v>
      </c>
      <c r="R58" s="90">
        <f t="shared" si="9"/>
        <v>-8.3421278000000001</v>
      </c>
      <c r="S58" s="44">
        <f t="shared" si="10"/>
        <v>-8.4852076000000007</v>
      </c>
      <c r="T58" s="44">
        <f t="shared" si="11"/>
        <v>-9.0197658999999994</v>
      </c>
      <c r="U58" s="44">
        <f t="shared" si="12"/>
        <v>0</v>
      </c>
      <c r="V58" s="44">
        <f t="shared" si="13"/>
        <v>0</v>
      </c>
      <c r="W58" s="44">
        <f t="shared" si="14"/>
        <v>0</v>
      </c>
      <c r="X58" s="44">
        <f t="shared" si="15"/>
        <v>0</v>
      </c>
    </row>
    <row r="59" spans="2:25" x14ac:dyDescent="0.25">
      <c r="B59" s="89">
        <v>4143250000</v>
      </c>
      <c r="C59" s="89">
        <v>-7.5272169</v>
      </c>
      <c r="E59" s="90">
        <f t="shared" si="0"/>
        <v>4.4594300000000002</v>
      </c>
      <c r="F59" s="90">
        <f t="shared" si="1"/>
        <v>-7.7095852000000002</v>
      </c>
      <c r="G59" s="44">
        <f t="shared" si="2"/>
        <v>-8.2352524000000003</v>
      </c>
      <c r="H59" s="44">
        <f t="shared" si="3"/>
        <v>-9.338336</v>
      </c>
      <c r="I59" s="44">
        <f t="shared" si="4"/>
        <v>0</v>
      </c>
      <c r="J59" s="44">
        <f t="shared" si="5"/>
        <v>0</v>
      </c>
      <c r="K59" s="44">
        <f t="shared" si="6"/>
        <v>0</v>
      </c>
      <c r="L59" s="44">
        <f t="shared" si="7"/>
        <v>0</v>
      </c>
      <c r="N59" s="89">
        <v>4143250000</v>
      </c>
      <c r="O59" s="89">
        <v>-7.9877533999999999</v>
      </c>
      <c r="Q59" s="90">
        <f t="shared" si="8"/>
        <v>4.4594300000000002</v>
      </c>
      <c r="R59" s="90">
        <f t="shared" si="9"/>
        <v>-8.4497584999999997</v>
      </c>
      <c r="S59" s="44">
        <f t="shared" si="10"/>
        <v>-8.6227274000000005</v>
      </c>
      <c r="T59" s="44">
        <f t="shared" si="11"/>
        <v>-9.1425543000000005</v>
      </c>
      <c r="U59" s="44">
        <f t="shared" si="12"/>
        <v>0</v>
      </c>
      <c r="V59" s="44">
        <f t="shared" si="13"/>
        <v>0</v>
      </c>
      <c r="W59" s="44">
        <f t="shared" si="14"/>
        <v>0</v>
      </c>
      <c r="X59" s="44">
        <f t="shared" si="15"/>
        <v>0</v>
      </c>
    </row>
    <row r="60" spans="2:25" x14ac:dyDescent="0.25">
      <c r="B60" s="89">
        <v>4222295000</v>
      </c>
      <c r="C60" s="89">
        <v>-7.5215807000000003</v>
      </c>
      <c r="E60" s="90">
        <f t="shared" si="0"/>
        <v>4.538475</v>
      </c>
      <c r="F60" s="90">
        <f t="shared" si="1"/>
        <v>-7.8351793000000001</v>
      </c>
      <c r="G60" s="44">
        <f t="shared" si="2"/>
        <v>-8.4291668000000008</v>
      </c>
      <c r="H60" s="44">
        <f t="shared" si="3"/>
        <v>-9.4907570000000003</v>
      </c>
      <c r="I60" s="44">
        <f t="shared" si="4"/>
        <v>0</v>
      </c>
      <c r="J60" s="44">
        <f t="shared" si="5"/>
        <v>0</v>
      </c>
      <c r="K60" s="44">
        <f t="shared" si="6"/>
        <v>0</v>
      </c>
      <c r="L60" s="44">
        <f t="shared" si="7"/>
        <v>0</v>
      </c>
      <c r="N60" s="89">
        <v>4222295000</v>
      </c>
      <c r="O60" s="89">
        <v>-8.1930970999999992</v>
      </c>
      <c r="Q60" s="90">
        <f t="shared" si="8"/>
        <v>4.538475</v>
      </c>
      <c r="R60" s="90">
        <f t="shared" si="9"/>
        <v>-8.5344925000000007</v>
      </c>
      <c r="S60" s="44">
        <f t="shared" si="10"/>
        <v>-8.7534399000000001</v>
      </c>
      <c r="T60" s="44">
        <f t="shared" si="11"/>
        <v>-9.2688807999999998</v>
      </c>
      <c r="U60" s="44">
        <f t="shared" si="12"/>
        <v>0</v>
      </c>
      <c r="V60" s="44">
        <f t="shared" si="13"/>
        <v>0</v>
      </c>
      <c r="W60" s="44">
        <f t="shared" si="14"/>
        <v>0</v>
      </c>
      <c r="X60" s="44">
        <f t="shared" si="15"/>
        <v>0</v>
      </c>
    </row>
    <row r="61" spans="2:25" x14ac:dyDescent="0.25">
      <c r="B61" s="89">
        <v>4301340000</v>
      </c>
      <c r="C61" s="89">
        <v>-7.6118321</v>
      </c>
      <c r="E61" s="90">
        <f t="shared" si="0"/>
        <v>4.6175199999999998</v>
      </c>
      <c r="F61" s="90">
        <f t="shared" si="1"/>
        <v>-7.8389378000000001</v>
      </c>
      <c r="G61" s="44">
        <f t="shared" si="2"/>
        <v>-8.4700193000000006</v>
      </c>
      <c r="H61" s="44">
        <f t="shared" si="3"/>
        <v>-9.6185369000000005</v>
      </c>
      <c r="I61" s="44">
        <f t="shared" si="4"/>
        <v>0</v>
      </c>
      <c r="J61" s="44">
        <f t="shared" si="5"/>
        <v>0</v>
      </c>
      <c r="K61" s="44">
        <f t="shared" si="6"/>
        <v>0</v>
      </c>
      <c r="L61" s="44">
        <f t="shared" si="7"/>
        <v>0</v>
      </c>
      <c r="N61" s="89">
        <v>4301340000</v>
      </c>
      <c r="O61" s="89">
        <v>-8.3007182999999998</v>
      </c>
      <c r="Q61" s="90">
        <f t="shared" si="8"/>
        <v>4.6175199999999998</v>
      </c>
      <c r="R61" s="90">
        <f t="shared" si="9"/>
        <v>-8.6171684000000006</v>
      </c>
      <c r="S61" s="44">
        <f t="shared" si="10"/>
        <v>-8.8556118000000001</v>
      </c>
      <c r="T61" s="44">
        <f t="shared" si="11"/>
        <v>-9.3943977000000007</v>
      </c>
      <c r="U61" s="44">
        <f t="shared" si="12"/>
        <v>0</v>
      </c>
      <c r="V61" s="44">
        <f t="shared" si="13"/>
        <v>0</v>
      </c>
      <c r="W61" s="44">
        <f t="shared" si="14"/>
        <v>0</v>
      </c>
      <c r="X61" s="44">
        <f t="shared" si="15"/>
        <v>0</v>
      </c>
    </row>
    <row r="62" spans="2:25" x14ac:dyDescent="0.25">
      <c r="B62" s="89">
        <v>4380385000</v>
      </c>
      <c r="C62" s="89">
        <v>-7.6387792000000001</v>
      </c>
      <c r="E62" s="90">
        <f t="shared" si="0"/>
        <v>4.6965649999999997</v>
      </c>
      <c r="F62" s="90">
        <f t="shared" si="1"/>
        <v>-8.0021810999999996</v>
      </c>
      <c r="G62" s="44">
        <f t="shared" si="2"/>
        <v>-8.666995</v>
      </c>
      <c r="H62" s="44">
        <f t="shared" si="3"/>
        <v>-9.7025614000000004</v>
      </c>
      <c r="I62" s="44">
        <f t="shared" si="4"/>
        <v>0</v>
      </c>
      <c r="J62" s="44">
        <f t="shared" si="5"/>
        <v>0</v>
      </c>
      <c r="K62" s="44">
        <f t="shared" si="6"/>
        <v>0</v>
      </c>
      <c r="L62" s="44">
        <f t="shared" si="7"/>
        <v>0</v>
      </c>
      <c r="N62" s="89">
        <v>4380385000</v>
      </c>
      <c r="O62" s="89">
        <v>-8.3421278000000001</v>
      </c>
      <c r="Q62" s="90">
        <f t="shared" si="8"/>
        <v>4.6965649999999997</v>
      </c>
      <c r="R62" s="90">
        <f t="shared" si="9"/>
        <v>-8.7688512999999997</v>
      </c>
      <c r="S62" s="44">
        <f t="shared" si="10"/>
        <v>-9.0544329000000001</v>
      </c>
      <c r="T62" s="44">
        <f t="shared" si="11"/>
        <v>-9.4679184000000003</v>
      </c>
      <c r="U62" s="44">
        <f t="shared" si="12"/>
        <v>0</v>
      </c>
      <c r="V62" s="44">
        <f t="shared" si="13"/>
        <v>0</v>
      </c>
      <c r="W62" s="44">
        <f t="shared" si="14"/>
        <v>0</v>
      </c>
      <c r="X62" s="44">
        <f t="shared" si="15"/>
        <v>0</v>
      </c>
    </row>
    <row r="63" spans="2:25" x14ac:dyDescent="0.25">
      <c r="B63" s="89">
        <v>4459430000</v>
      </c>
      <c r="C63" s="89">
        <v>-7.7095852000000002</v>
      </c>
      <c r="E63" s="90">
        <f t="shared" si="0"/>
        <v>4.7756100000000004</v>
      </c>
      <c r="F63" s="90">
        <f t="shared" si="1"/>
        <v>-8.1371316999999994</v>
      </c>
      <c r="G63" s="44">
        <f t="shared" si="2"/>
        <v>-8.7767877999999993</v>
      </c>
      <c r="H63" s="44">
        <f t="shared" si="3"/>
        <v>-9.7489547999999999</v>
      </c>
      <c r="I63" s="44">
        <f t="shared" si="4"/>
        <v>0</v>
      </c>
      <c r="J63" s="44">
        <f t="shared" si="5"/>
        <v>0</v>
      </c>
      <c r="K63" s="44">
        <f t="shared" si="6"/>
        <v>0</v>
      </c>
      <c r="L63" s="44">
        <f t="shared" si="7"/>
        <v>0</v>
      </c>
      <c r="N63" s="89">
        <v>4459430000</v>
      </c>
      <c r="O63" s="89">
        <v>-8.4497584999999997</v>
      </c>
      <c r="Q63" s="90">
        <f t="shared" si="8"/>
        <v>4.7756100000000004</v>
      </c>
      <c r="R63" s="90">
        <f t="shared" si="9"/>
        <v>-8.8586720999999997</v>
      </c>
      <c r="S63" s="44">
        <f t="shared" si="10"/>
        <v>-9.1261939999999999</v>
      </c>
      <c r="T63" s="44">
        <f t="shared" si="11"/>
        <v>-9.5304851999999993</v>
      </c>
      <c r="U63" s="44">
        <f t="shared" si="12"/>
        <v>0</v>
      </c>
      <c r="V63" s="44">
        <f t="shared" si="13"/>
        <v>0</v>
      </c>
      <c r="W63" s="44">
        <f t="shared" si="14"/>
        <v>0</v>
      </c>
      <c r="X63" s="44">
        <f t="shared" si="15"/>
        <v>0</v>
      </c>
    </row>
    <row r="64" spans="2:25" x14ac:dyDescent="0.25">
      <c r="B64" s="89">
        <v>4538475000</v>
      </c>
      <c r="C64" s="89">
        <v>-7.8351793000000001</v>
      </c>
      <c r="E64" s="90">
        <f t="shared" si="0"/>
        <v>4.8546550000000002</v>
      </c>
      <c r="F64" s="90">
        <f t="shared" si="1"/>
        <v>-8.0296593000000005</v>
      </c>
      <c r="G64" s="44">
        <f t="shared" si="2"/>
        <v>-8.6722374000000002</v>
      </c>
      <c r="H64" s="44">
        <f t="shared" si="3"/>
        <v>-9.7841845000000003</v>
      </c>
      <c r="I64" s="44">
        <f t="shared" si="4"/>
        <v>0</v>
      </c>
      <c r="J64" s="44">
        <f t="shared" si="5"/>
        <v>0</v>
      </c>
      <c r="K64" s="44">
        <f t="shared" si="6"/>
        <v>0</v>
      </c>
      <c r="L64" s="44">
        <f t="shared" si="7"/>
        <v>0</v>
      </c>
      <c r="N64" s="89">
        <v>4538475000</v>
      </c>
      <c r="O64" s="89">
        <v>-8.5344925000000007</v>
      </c>
      <c r="Q64" s="90">
        <f t="shared" si="8"/>
        <v>4.8546550000000002</v>
      </c>
      <c r="R64" s="90">
        <f t="shared" si="9"/>
        <v>-8.8485422000000007</v>
      </c>
      <c r="S64" s="44">
        <f t="shared" si="10"/>
        <v>-9.0945891999999997</v>
      </c>
      <c r="T64" s="44">
        <f t="shared" si="11"/>
        <v>-9.6070355999999997</v>
      </c>
      <c r="U64" s="44">
        <f t="shared" si="12"/>
        <v>0</v>
      </c>
      <c r="V64" s="44">
        <f t="shared" si="13"/>
        <v>0</v>
      </c>
      <c r="W64" s="44">
        <f t="shared" si="14"/>
        <v>0</v>
      </c>
      <c r="X64" s="44">
        <f t="shared" si="15"/>
        <v>0</v>
      </c>
    </row>
    <row r="65" spans="2:24" x14ac:dyDescent="0.25">
      <c r="B65" s="89">
        <v>4617520000</v>
      </c>
      <c r="C65" s="89">
        <v>-7.8389378000000001</v>
      </c>
      <c r="E65" s="90">
        <f t="shared" si="0"/>
        <v>4.9337</v>
      </c>
      <c r="F65" s="90">
        <f t="shared" si="1"/>
        <v>-8.1131791999999994</v>
      </c>
      <c r="G65" s="44">
        <f t="shared" si="2"/>
        <v>-8.7636918999999995</v>
      </c>
      <c r="H65" s="44">
        <f t="shared" si="3"/>
        <v>-9.8199080999999993</v>
      </c>
      <c r="I65" s="44">
        <f t="shared" si="4"/>
        <v>0</v>
      </c>
      <c r="J65" s="44">
        <f t="shared" si="5"/>
        <v>0</v>
      </c>
      <c r="K65" s="44">
        <f t="shared" si="6"/>
        <v>0</v>
      </c>
      <c r="L65" s="44">
        <f t="shared" si="7"/>
        <v>0</v>
      </c>
      <c r="N65" s="89">
        <v>4617520000</v>
      </c>
      <c r="O65" s="89">
        <v>-8.6171684000000006</v>
      </c>
      <c r="Q65" s="90">
        <f t="shared" si="8"/>
        <v>4.9337</v>
      </c>
      <c r="R65" s="90">
        <f t="shared" si="9"/>
        <v>-8.9415188000000008</v>
      </c>
      <c r="S65" s="44">
        <f t="shared" si="10"/>
        <v>-9.1852751000000001</v>
      </c>
      <c r="T65" s="44">
        <f t="shared" si="11"/>
        <v>-9.6583891000000008</v>
      </c>
      <c r="U65" s="44">
        <f t="shared" si="12"/>
        <v>0</v>
      </c>
      <c r="V65" s="44">
        <f t="shared" si="13"/>
        <v>0</v>
      </c>
      <c r="W65" s="44">
        <f t="shared" si="14"/>
        <v>0</v>
      </c>
      <c r="X65" s="44">
        <f t="shared" si="15"/>
        <v>0</v>
      </c>
    </row>
    <row r="66" spans="2:24" x14ac:dyDescent="0.25">
      <c r="B66" s="89">
        <v>4696565000</v>
      </c>
      <c r="C66" s="89">
        <v>-8.0021810999999996</v>
      </c>
      <c r="E66" s="90">
        <f t="shared" si="0"/>
        <v>5.0127449999999998</v>
      </c>
      <c r="F66" s="90">
        <f t="shared" si="1"/>
        <v>-8.1767187000000003</v>
      </c>
      <c r="G66" s="44">
        <f t="shared" si="2"/>
        <v>-8.7836361000000007</v>
      </c>
      <c r="H66" s="44">
        <f t="shared" si="3"/>
        <v>-9.8395261999999999</v>
      </c>
      <c r="I66" s="44">
        <f t="shared" si="4"/>
        <v>0</v>
      </c>
      <c r="J66" s="44">
        <f t="shared" si="5"/>
        <v>0</v>
      </c>
      <c r="K66" s="44">
        <f t="shared" si="6"/>
        <v>0</v>
      </c>
      <c r="L66" s="44">
        <f t="shared" si="7"/>
        <v>0</v>
      </c>
      <c r="N66" s="89">
        <v>4696565000</v>
      </c>
      <c r="O66" s="89">
        <v>-8.7688512999999997</v>
      </c>
      <c r="Q66" s="90">
        <f t="shared" si="8"/>
        <v>5.0127449999999998</v>
      </c>
      <c r="R66" s="90">
        <f t="shared" si="9"/>
        <v>-9.0648526999999994</v>
      </c>
      <c r="S66" s="44">
        <f t="shared" si="10"/>
        <v>-9.2983770000000003</v>
      </c>
      <c r="T66" s="44">
        <f t="shared" si="11"/>
        <v>-9.7211169999999996</v>
      </c>
      <c r="U66" s="44">
        <f t="shared" si="12"/>
        <v>0</v>
      </c>
      <c r="V66" s="44">
        <f t="shared" si="13"/>
        <v>0</v>
      </c>
      <c r="W66" s="44">
        <f t="shared" si="14"/>
        <v>0</v>
      </c>
      <c r="X66" s="44">
        <f t="shared" si="15"/>
        <v>0</v>
      </c>
    </row>
    <row r="67" spans="2:24" x14ac:dyDescent="0.25">
      <c r="B67" s="89">
        <v>4775610000</v>
      </c>
      <c r="C67" s="89">
        <v>-8.1371316999999994</v>
      </c>
      <c r="E67" s="90">
        <f t="shared" si="0"/>
        <v>5.0917899999999996</v>
      </c>
      <c r="F67" s="90">
        <f t="shared" si="1"/>
        <v>-8.2853966000000003</v>
      </c>
      <c r="G67" s="44">
        <f t="shared" si="2"/>
        <v>-8.8603468000000003</v>
      </c>
      <c r="H67" s="44">
        <f t="shared" si="3"/>
        <v>-9.8569469000000005</v>
      </c>
      <c r="I67" s="44">
        <f t="shared" si="4"/>
        <v>0</v>
      </c>
      <c r="J67" s="44">
        <f t="shared" si="5"/>
        <v>0</v>
      </c>
      <c r="K67" s="44">
        <f t="shared" si="6"/>
        <v>0</v>
      </c>
      <c r="L67" s="44">
        <f t="shared" si="7"/>
        <v>0</v>
      </c>
      <c r="N67" s="89">
        <v>4775610000</v>
      </c>
      <c r="O67" s="89">
        <v>-8.8586720999999997</v>
      </c>
      <c r="Q67" s="90">
        <f t="shared" si="8"/>
        <v>5.0917899999999996</v>
      </c>
      <c r="R67" s="90">
        <f t="shared" si="9"/>
        <v>-9.1218271000000009</v>
      </c>
      <c r="S67" s="44">
        <f t="shared" si="10"/>
        <v>-9.3487825000000004</v>
      </c>
      <c r="T67" s="44">
        <f t="shared" si="11"/>
        <v>-9.8095884000000009</v>
      </c>
      <c r="U67" s="44">
        <f t="shared" si="12"/>
        <v>0</v>
      </c>
      <c r="V67" s="44">
        <f t="shared" si="13"/>
        <v>0</v>
      </c>
      <c r="W67" s="44">
        <f t="shared" si="14"/>
        <v>0</v>
      </c>
      <c r="X67" s="44">
        <f t="shared" si="15"/>
        <v>0</v>
      </c>
    </row>
    <row r="68" spans="2:24" x14ac:dyDescent="0.25">
      <c r="B68" s="89">
        <v>4854655000</v>
      </c>
      <c r="C68" s="89">
        <v>-8.0296593000000005</v>
      </c>
      <c r="E68" s="90">
        <f t="shared" si="0"/>
        <v>5.1708350000000003</v>
      </c>
      <c r="F68" s="90">
        <f t="shared" si="1"/>
        <v>-8.3628225</v>
      </c>
      <c r="G68" s="44">
        <f t="shared" si="2"/>
        <v>-8.8920697999999998</v>
      </c>
      <c r="H68" s="44">
        <f t="shared" si="3"/>
        <v>-9.9286919000000005</v>
      </c>
      <c r="I68" s="44">
        <f t="shared" si="4"/>
        <v>0</v>
      </c>
      <c r="J68" s="44">
        <f t="shared" si="5"/>
        <v>0</v>
      </c>
      <c r="K68" s="44">
        <f t="shared" si="6"/>
        <v>0</v>
      </c>
      <c r="L68" s="44">
        <f t="shared" si="7"/>
        <v>0</v>
      </c>
      <c r="N68" s="89">
        <v>4854655000</v>
      </c>
      <c r="O68" s="89">
        <v>-8.8485422000000007</v>
      </c>
      <c r="Q68" s="90">
        <f t="shared" si="8"/>
        <v>5.1708350000000003</v>
      </c>
      <c r="R68" s="90">
        <f t="shared" si="9"/>
        <v>-9.2337208000000004</v>
      </c>
      <c r="S68" s="44">
        <f t="shared" si="10"/>
        <v>-9.4569521000000005</v>
      </c>
      <c r="T68" s="44">
        <f t="shared" si="11"/>
        <v>-9.8859577000000005</v>
      </c>
      <c r="U68" s="44">
        <f t="shared" si="12"/>
        <v>0</v>
      </c>
      <c r="V68" s="44">
        <f t="shared" si="13"/>
        <v>0</v>
      </c>
      <c r="W68" s="44">
        <f t="shared" si="14"/>
        <v>0</v>
      </c>
      <c r="X68" s="44">
        <f t="shared" si="15"/>
        <v>0</v>
      </c>
    </row>
    <row r="69" spans="2:24" x14ac:dyDescent="0.25">
      <c r="B69" s="89">
        <v>4933700000</v>
      </c>
      <c r="C69" s="89">
        <v>-8.1131791999999994</v>
      </c>
      <c r="E69" s="90">
        <f t="shared" ref="E69:E132" si="16">B73/1000000000</f>
        <v>5.2498800000000001</v>
      </c>
      <c r="F69" s="90">
        <f t="shared" ref="F69:F132" si="17">C73</f>
        <v>-8.3494854000000007</v>
      </c>
      <c r="G69" s="44">
        <f t="shared" ref="G69:G132" si="18">C279</f>
        <v>-8.8347072999999998</v>
      </c>
      <c r="H69" s="44">
        <f t="shared" ref="H69:H132" si="19">C485</f>
        <v>-9.9797744999999995</v>
      </c>
      <c r="I69" s="44">
        <f t="shared" ref="I69:I132" si="20">C691</f>
        <v>0</v>
      </c>
      <c r="J69" s="44">
        <f t="shared" ref="J69:J132" si="21">C897</f>
        <v>0</v>
      </c>
      <c r="K69" s="44">
        <f t="shared" ref="K69:K132" si="22">C1103</f>
        <v>0</v>
      </c>
      <c r="L69" s="44">
        <f t="shared" si="7"/>
        <v>0</v>
      </c>
      <c r="N69" s="89">
        <v>4933700000</v>
      </c>
      <c r="O69" s="89">
        <v>-8.9415188000000008</v>
      </c>
      <c r="Q69" s="90">
        <f t="shared" si="8"/>
        <v>5.2498800000000001</v>
      </c>
      <c r="R69" s="90">
        <f t="shared" si="9"/>
        <v>-9.2623719999999992</v>
      </c>
      <c r="S69" s="44">
        <f t="shared" si="10"/>
        <v>-9.4974317999999993</v>
      </c>
      <c r="T69" s="44">
        <f t="shared" si="11"/>
        <v>-9.9307479999999995</v>
      </c>
      <c r="U69" s="44">
        <f t="shared" si="12"/>
        <v>0</v>
      </c>
      <c r="V69" s="44">
        <f t="shared" si="13"/>
        <v>0</v>
      </c>
      <c r="W69" s="44">
        <f t="shared" si="14"/>
        <v>0</v>
      </c>
      <c r="X69" s="44">
        <f t="shared" si="15"/>
        <v>0</v>
      </c>
    </row>
    <row r="70" spans="2:24" x14ac:dyDescent="0.25">
      <c r="B70" s="89">
        <v>5012745000</v>
      </c>
      <c r="C70" s="89">
        <v>-8.1767187000000003</v>
      </c>
      <c r="E70" s="90">
        <f t="shared" si="16"/>
        <v>5.3289249999999999</v>
      </c>
      <c r="F70" s="90">
        <f t="shared" si="17"/>
        <v>-8.3639755000000005</v>
      </c>
      <c r="G70" s="44">
        <f t="shared" si="18"/>
        <v>-8.8859891999999991</v>
      </c>
      <c r="H70" s="44">
        <f t="shared" si="19"/>
        <v>-9.9402522999999992</v>
      </c>
      <c r="I70" s="44">
        <f t="shared" si="20"/>
        <v>0</v>
      </c>
      <c r="J70" s="44">
        <f t="shared" si="21"/>
        <v>0</v>
      </c>
      <c r="K70" s="44">
        <f t="shared" si="22"/>
        <v>0</v>
      </c>
      <c r="L70" s="44">
        <f t="shared" ref="L70:L133" si="23">C1310</f>
        <v>0</v>
      </c>
      <c r="N70" s="89">
        <v>5012745000</v>
      </c>
      <c r="O70" s="89">
        <v>-9.0648526999999994</v>
      </c>
      <c r="Q70" s="90">
        <f t="shared" ref="Q70:Q133" si="24">N74/1000000000</f>
        <v>5.3289249999999999</v>
      </c>
      <c r="R70" s="90">
        <f t="shared" ref="R70:R133" si="25">O74</f>
        <v>-9.2507552999999998</v>
      </c>
      <c r="S70" s="44">
        <f t="shared" ref="S70:S133" si="26">O280</f>
        <v>-9.4892272999999996</v>
      </c>
      <c r="T70" s="44">
        <f t="shared" ref="T70:T133" si="27">O486</f>
        <v>-10.009638000000001</v>
      </c>
      <c r="U70" s="44">
        <f t="shared" ref="U70:U133" si="28">O692</f>
        <v>0</v>
      </c>
      <c r="V70" s="44">
        <f t="shared" ref="V70:V133" si="29">O898</f>
        <v>0</v>
      </c>
      <c r="W70" s="44">
        <f t="shared" ref="W70:W133" si="30">O1104</f>
        <v>0</v>
      </c>
      <c r="X70" s="44">
        <f t="shared" ref="X70:X133" si="31">O1310</f>
        <v>0</v>
      </c>
    </row>
    <row r="71" spans="2:24" x14ac:dyDescent="0.25">
      <c r="B71" s="89">
        <v>5091790000</v>
      </c>
      <c r="C71" s="89">
        <v>-8.2853966000000003</v>
      </c>
      <c r="E71" s="90">
        <f t="shared" si="16"/>
        <v>5.4079699999999997</v>
      </c>
      <c r="F71" s="90">
        <f t="shared" si="17"/>
        <v>-8.3120975000000001</v>
      </c>
      <c r="G71" s="44">
        <f t="shared" si="18"/>
        <v>-8.8037386000000009</v>
      </c>
      <c r="H71" s="44">
        <f t="shared" si="19"/>
        <v>-9.9699354000000007</v>
      </c>
      <c r="I71" s="44">
        <f t="shared" si="20"/>
        <v>0</v>
      </c>
      <c r="J71" s="44">
        <f t="shared" si="21"/>
        <v>0</v>
      </c>
      <c r="K71" s="44">
        <f t="shared" si="22"/>
        <v>0</v>
      </c>
      <c r="L71" s="44">
        <f t="shared" si="23"/>
        <v>0</v>
      </c>
      <c r="N71" s="89">
        <v>5091790000</v>
      </c>
      <c r="O71" s="89">
        <v>-9.1218271000000009</v>
      </c>
      <c r="Q71" s="90">
        <f t="shared" si="24"/>
        <v>5.4079699999999997</v>
      </c>
      <c r="R71" s="90">
        <f t="shared" si="25"/>
        <v>-9.3553324</v>
      </c>
      <c r="S71" s="44">
        <f t="shared" si="26"/>
        <v>-9.5471506000000002</v>
      </c>
      <c r="T71" s="44">
        <f t="shared" si="27"/>
        <v>-10.105271999999999</v>
      </c>
      <c r="U71" s="44">
        <f t="shared" si="28"/>
        <v>0</v>
      </c>
      <c r="V71" s="44">
        <f t="shared" si="29"/>
        <v>0</v>
      </c>
      <c r="W71" s="44">
        <f t="shared" si="30"/>
        <v>0</v>
      </c>
      <c r="X71" s="44">
        <f t="shared" si="31"/>
        <v>0</v>
      </c>
    </row>
    <row r="72" spans="2:24" x14ac:dyDescent="0.25">
      <c r="B72" s="89">
        <v>5170835000</v>
      </c>
      <c r="C72" s="89">
        <v>-8.3628225</v>
      </c>
      <c r="E72" s="90">
        <f t="shared" si="16"/>
        <v>5.4870150000000004</v>
      </c>
      <c r="F72" s="90">
        <f t="shared" si="17"/>
        <v>-8.3649138999999995</v>
      </c>
      <c r="G72" s="44">
        <f t="shared" si="18"/>
        <v>-8.8119469000000006</v>
      </c>
      <c r="H72" s="44">
        <f t="shared" si="19"/>
        <v>-10.077213</v>
      </c>
      <c r="I72" s="44">
        <f t="shared" si="20"/>
        <v>0</v>
      </c>
      <c r="J72" s="44">
        <f t="shared" si="21"/>
        <v>0</v>
      </c>
      <c r="K72" s="44">
        <f t="shared" si="22"/>
        <v>0</v>
      </c>
      <c r="L72" s="44">
        <f t="shared" si="23"/>
        <v>0</v>
      </c>
      <c r="N72" s="89">
        <v>5170835000</v>
      </c>
      <c r="O72" s="89">
        <v>-9.2337208000000004</v>
      </c>
      <c r="Q72" s="90">
        <f t="shared" si="24"/>
        <v>5.4870150000000004</v>
      </c>
      <c r="R72" s="90">
        <f t="shared" si="25"/>
        <v>-9.4973382999999991</v>
      </c>
      <c r="S72" s="44">
        <f t="shared" si="26"/>
        <v>-9.7075758000000008</v>
      </c>
      <c r="T72" s="44">
        <f t="shared" si="27"/>
        <v>-10.165837</v>
      </c>
      <c r="U72" s="44">
        <f t="shared" si="28"/>
        <v>0</v>
      </c>
      <c r="V72" s="44">
        <f t="shared" si="29"/>
        <v>0</v>
      </c>
      <c r="W72" s="44">
        <f t="shared" si="30"/>
        <v>0</v>
      </c>
      <c r="X72" s="44">
        <f t="shared" si="31"/>
        <v>0</v>
      </c>
    </row>
    <row r="73" spans="2:24" x14ac:dyDescent="0.25">
      <c r="B73" s="89">
        <v>5249880000</v>
      </c>
      <c r="C73" s="89">
        <v>-8.3494854000000007</v>
      </c>
      <c r="E73" s="90">
        <f t="shared" si="16"/>
        <v>5.5660600000000002</v>
      </c>
      <c r="F73" s="90">
        <f t="shared" si="17"/>
        <v>-8.4476356999999993</v>
      </c>
      <c r="G73" s="44">
        <f t="shared" si="18"/>
        <v>-8.9319667999999997</v>
      </c>
      <c r="H73" s="44">
        <f t="shared" si="19"/>
        <v>-10.094332</v>
      </c>
      <c r="I73" s="44">
        <f t="shared" si="20"/>
        <v>0</v>
      </c>
      <c r="J73" s="44">
        <f t="shared" si="21"/>
        <v>0</v>
      </c>
      <c r="K73" s="44">
        <f t="shared" si="22"/>
        <v>0</v>
      </c>
      <c r="L73" s="44">
        <f t="shared" si="23"/>
        <v>0</v>
      </c>
      <c r="N73" s="89">
        <v>5249880000</v>
      </c>
      <c r="O73" s="89">
        <v>-9.2623719999999992</v>
      </c>
      <c r="Q73" s="90">
        <f t="shared" si="24"/>
        <v>5.5660600000000002</v>
      </c>
      <c r="R73" s="90">
        <f t="shared" si="25"/>
        <v>-9.5741291000000004</v>
      </c>
      <c r="S73" s="44">
        <f t="shared" si="26"/>
        <v>-9.8300017999999998</v>
      </c>
      <c r="T73" s="44">
        <f t="shared" si="27"/>
        <v>-10.224684999999999</v>
      </c>
      <c r="U73" s="44">
        <f t="shared" si="28"/>
        <v>0</v>
      </c>
      <c r="V73" s="44">
        <f t="shared" si="29"/>
        <v>0</v>
      </c>
      <c r="W73" s="44">
        <f t="shared" si="30"/>
        <v>0</v>
      </c>
      <c r="X73" s="44">
        <f t="shared" si="31"/>
        <v>0</v>
      </c>
    </row>
    <row r="74" spans="2:24" x14ac:dyDescent="0.25">
      <c r="B74" s="89">
        <v>5328925000</v>
      </c>
      <c r="C74" s="89">
        <v>-8.3639755000000005</v>
      </c>
      <c r="E74" s="90">
        <f t="shared" si="16"/>
        <v>5.645105</v>
      </c>
      <c r="F74" s="90">
        <f t="shared" si="17"/>
        <v>-8.4890919</v>
      </c>
      <c r="G74" s="44">
        <f t="shared" si="18"/>
        <v>-9.0018128999999991</v>
      </c>
      <c r="H74" s="44">
        <f t="shared" si="19"/>
        <v>-10.153649</v>
      </c>
      <c r="I74" s="44">
        <f t="shared" si="20"/>
        <v>0</v>
      </c>
      <c r="J74" s="44">
        <f t="shared" si="21"/>
        <v>0</v>
      </c>
      <c r="K74" s="44">
        <f t="shared" si="22"/>
        <v>0</v>
      </c>
      <c r="L74" s="44">
        <f t="shared" si="23"/>
        <v>0</v>
      </c>
      <c r="N74" s="89">
        <v>5328925000</v>
      </c>
      <c r="O74" s="89">
        <v>-9.2507552999999998</v>
      </c>
      <c r="Q74" s="90">
        <f t="shared" si="24"/>
        <v>5.645105</v>
      </c>
      <c r="R74" s="90">
        <f t="shared" si="25"/>
        <v>-9.5783328999999995</v>
      </c>
      <c r="S74" s="44">
        <f t="shared" si="26"/>
        <v>-9.8139790999999992</v>
      </c>
      <c r="T74" s="44">
        <f t="shared" si="27"/>
        <v>-10.286597</v>
      </c>
      <c r="U74" s="44">
        <f t="shared" si="28"/>
        <v>0</v>
      </c>
      <c r="V74" s="44">
        <f t="shared" si="29"/>
        <v>0</v>
      </c>
      <c r="W74" s="44">
        <f t="shared" si="30"/>
        <v>0</v>
      </c>
      <c r="X74" s="44">
        <f t="shared" si="31"/>
        <v>0</v>
      </c>
    </row>
    <row r="75" spans="2:24" x14ac:dyDescent="0.25">
      <c r="B75" s="89">
        <v>5407970000</v>
      </c>
      <c r="C75" s="89">
        <v>-8.3120975000000001</v>
      </c>
      <c r="E75" s="90">
        <f t="shared" si="16"/>
        <v>5.7241499999999998</v>
      </c>
      <c r="F75" s="90">
        <f t="shared" si="17"/>
        <v>-8.5061665000000009</v>
      </c>
      <c r="G75" s="44">
        <f t="shared" si="18"/>
        <v>-8.9846562999999993</v>
      </c>
      <c r="H75" s="44">
        <f t="shared" si="19"/>
        <v>-10.224843999999999</v>
      </c>
      <c r="I75" s="44">
        <f t="shared" si="20"/>
        <v>0</v>
      </c>
      <c r="J75" s="44">
        <f t="shared" si="21"/>
        <v>0</v>
      </c>
      <c r="K75" s="44">
        <f t="shared" si="22"/>
        <v>0</v>
      </c>
      <c r="L75" s="44">
        <f t="shared" si="23"/>
        <v>0</v>
      </c>
      <c r="N75" s="89">
        <v>5407970000</v>
      </c>
      <c r="O75" s="89">
        <v>-9.3553324</v>
      </c>
      <c r="Q75" s="90">
        <f t="shared" si="24"/>
        <v>5.7241499999999998</v>
      </c>
      <c r="R75" s="90">
        <f t="shared" si="25"/>
        <v>-9.5856838</v>
      </c>
      <c r="S75" s="44">
        <f t="shared" si="26"/>
        <v>-9.8146353000000008</v>
      </c>
      <c r="T75" s="44">
        <f t="shared" si="27"/>
        <v>-10.310682</v>
      </c>
      <c r="U75" s="44">
        <f t="shared" si="28"/>
        <v>0</v>
      </c>
      <c r="V75" s="44">
        <f t="shared" si="29"/>
        <v>0</v>
      </c>
      <c r="W75" s="44">
        <f t="shared" si="30"/>
        <v>0</v>
      </c>
      <c r="X75" s="44">
        <f t="shared" si="31"/>
        <v>0</v>
      </c>
    </row>
    <row r="76" spans="2:24" x14ac:dyDescent="0.25">
      <c r="B76" s="89">
        <v>5487015000</v>
      </c>
      <c r="C76" s="89">
        <v>-8.3649138999999995</v>
      </c>
      <c r="E76" s="90">
        <f t="shared" si="16"/>
        <v>5.8031949999999997</v>
      </c>
      <c r="F76" s="90">
        <f t="shared" si="17"/>
        <v>-8.4339943000000002</v>
      </c>
      <c r="G76" s="44">
        <f t="shared" si="18"/>
        <v>-8.9074182999999998</v>
      </c>
      <c r="H76" s="44">
        <f t="shared" si="19"/>
        <v>-10.236971</v>
      </c>
      <c r="I76" s="44">
        <f t="shared" si="20"/>
        <v>0</v>
      </c>
      <c r="J76" s="44">
        <f t="shared" si="21"/>
        <v>0</v>
      </c>
      <c r="K76" s="44">
        <f t="shared" si="22"/>
        <v>0</v>
      </c>
      <c r="L76" s="44">
        <f t="shared" si="23"/>
        <v>0</v>
      </c>
      <c r="N76" s="89">
        <v>5487015000</v>
      </c>
      <c r="O76" s="89">
        <v>-9.4973382999999991</v>
      </c>
      <c r="Q76" s="90">
        <f t="shared" si="24"/>
        <v>5.8031949999999997</v>
      </c>
      <c r="R76" s="90">
        <f t="shared" si="25"/>
        <v>-9.5885867999999999</v>
      </c>
      <c r="S76" s="44">
        <f t="shared" si="26"/>
        <v>-9.8108205999999996</v>
      </c>
      <c r="T76" s="44">
        <f t="shared" si="27"/>
        <v>-10.340089000000001</v>
      </c>
      <c r="U76" s="44">
        <f t="shared" si="28"/>
        <v>0</v>
      </c>
      <c r="V76" s="44">
        <f t="shared" si="29"/>
        <v>0</v>
      </c>
      <c r="W76" s="44">
        <f t="shared" si="30"/>
        <v>0</v>
      </c>
      <c r="X76" s="44">
        <f t="shared" si="31"/>
        <v>0</v>
      </c>
    </row>
    <row r="77" spans="2:24" x14ac:dyDescent="0.25">
      <c r="B77" s="89">
        <v>5566060000</v>
      </c>
      <c r="C77" s="89">
        <v>-8.4476356999999993</v>
      </c>
      <c r="E77" s="90">
        <f t="shared" si="16"/>
        <v>5.8822400000000004</v>
      </c>
      <c r="F77" s="90">
        <f t="shared" si="17"/>
        <v>-8.4464865000000007</v>
      </c>
      <c r="G77" s="44">
        <f t="shared" si="18"/>
        <v>-8.8664769999999997</v>
      </c>
      <c r="H77" s="44">
        <f t="shared" si="19"/>
        <v>-10.356102999999999</v>
      </c>
      <c r="I77" s="44">
        <f t="shared" si="20"/>
        <v>0</v>
      </c>
      <c r="J77" s="44">
        <f t="shared" si="21"/>
        <v>0</v>
      </c>
      <c r="K77" s="44">
        <f t="shared" si="22"/>
        <v>0</v>
      </c>
      <c r="L77" s="44">
        <f t="shared" si="23"/>
        <v>0</v>
      </c>
      <c r="N77" s="89">
        <v>5566060000</v>
      </c>
      <c r="O77" s="89">
        <v>-9.5741291000000004</v>
      </c>
      <c r="Q77" s="90">
        <f t="shared" si="24"/>
        <v>5.8822400000000004</v>
      </c>
      <c r="R77" s="90">
        <f t="shared" si="25"/>
        <v>-9.6907539000000007</v>
      </c>
      <c r="S77" s="44">
        <f t="shared" si="26"/>
        <v>-9.8921404000000006</v>
      </c>
      <c r="T77" s="44">
        <f t="shared" si="27"/>
        <v>-10.401382999999999</v>
      </c>
      <c r="U77" s="44">
        <f t="shared" si="28"/>
        <v>0</v>
      </c>
      <c r="V77" s="44">
        <f t="shared" si="29"/>
        <v>0</v>
      </c>
      <c r="W77" s="44">
        <f t="shared" si="30"/>
        <v>0</v>
      </c>
      <c r="X77" s="44">
        <f t="shared" si="31"/>
        <v>0</v>
      </c>
    </row>
    <row r="78" spans="2:24" x14ac:dyDescent="0.25">
      <c r="B78" s="89">
        <v>5645105000</v>
      </c>
      <c r="C78" s="89">
        <v>-8.4890919</v>
      </c>
      <c r="E78" s="90">
        <f t="shared" si="16"/>
        <v>5.9612850000000002</v>
      </c>
      <c r="F78" s="90">
        <f t="shared" si="17"/>
        <v>-8.4507036000000006</v>
      </c>
      <c r="G78" s="44">
        <f t="shared" si="18"/>
        <v>-8.8731708999999999</v>
      </c>
      <c r="H78" s="44">
        <f t="shared" si="19"/>
        <v>-10.531763</v>
      </c>
      <c r="I78" s="44">
        <f t="shared" si="20"/>
        <v>0</v>
      </c>
      <c r="J78" s="44">
        <f t="shared" si="21"/>
        <v>0</v>
      </c>
      <c r="K78" s="44">
        <f t="shared" si="22"/>
        <v>0</v>
      </c>
      <c r="L78" s="44">
        <f t="shared" si="23"/>
        <v>0</v>
      </c>
      <c r="N78" s="89">
        <v>5645105000</v>
      </c>
      <c r="O78" s="89">
        <v>-9.5783328999999995</v>
      </c>
      <c r="Q78" s="90">
        <f t="shared" si="24"/>
        <v>5.9612850000000002</v>
      </c>
      <c r="R78" s="90">
        <f t="shared" si="25"/>
        <v>-9.7697658999999994</v>
      </c>
      <c r="S78" s="44">
        <f t="shared" si="26"/>
        <v>-10.009815</v>
      </c>
      <c r="T78" s="44">
        <f t="shared" si="27"/>
        <v>-10.431330000000001</v>
      </c>
      <c r="U78" s="44">
        <f t="shared" si="28"/>
        <v>0</v>
      </c>
      <c r="V78" s="44">
        <f t="shared" si="29"/>
        <v>0</v>
      </c>
      <c r="W78" s="44">
        <f t="shared" si="30"/>
        <v>0</v>
      </c>
      <c r="X78" s="44">
        <f t="shared" si="31"/>
        <v>0</v>
      </c>
    </row>
    <row r="79" spans="2:24" x14ac:dyDescent="0.25">
      <c r="B79" s="89">
        <v>5724150000</v>
      </c>
      <c r="C79" s="89">
        <v>-8.5061665000000009</v>
      </c>
      <c r="E79" s="90">
        <f t="shared" si="16"/>
        <v>6.04033</v>
      </c>
      <c r="F79" s="90">
        <f t="shared" si="17"/>
        <v>-8.4996928999999994</v>
      </c>
      <c r="G79" s="44">
        <f t="shared" si="18"/>
        <v>-9.0432281000000003</v>
      </c>
      <c r="H79" s="44">
        <f t="shared" si="19"/>
        <v>-10.549083</v>
      </c>
      <c r="I79" s="44">
        <f t="shared" si="20"/>
        <v>0</v>
      </c>
      <c r="J79" s="44">
        <f t="shared" si="21"/>
        <v>0</v>
      </c>
      <c r="K79" s="44">
        <f t="shared" si="22"/>
        <v>0</v>
      </c>
      <c r="L79" s="44">
        <f t="shared" si="23"/>
        <v>0</v>
      </c>
      <c r="N79" s="89">
        <v>5724150000</v>
      </c>
      <c r="O79" s="89">
        <v>-9.5856838</v>
      </c>
      <c r="Q79" s="90">
        <f t="shared" si="24"/>
        <v>6.04033</v>
      </c>
      <c r="R79" s="90">
        <f t="shared" si="25"/>
        <v>-9.7924471000000004</v>
      </c>
      <c r="S79" s="44">
        <f t="shared" si="26"/>
        <v>-10.048724</v>
      </c>
      <c r="T79" s="44">
        <f t="shared" si="27"/>
        <v>-10.454571</v>
      </c>
      <c r="U79" s="44">
        <f t="shared" si="28"/>
        <v>0</v>
      </c>
      <c r="V79" s="44">
        <f t="shared" si="29"/>
        <v>0</v>
      </c>
      <c r="W79" s="44">
        <f t="shared" si="30"/>
        <v>0</v>
      </c>
      <c r="X79" s="44">
        <f t="shared" si="31"/>
        <v>0</v>
      </c>
    </row>
    <row r="80" spans="2:24" x14ac:dyDescent="0.25">
      <c r="B80" s="89">
        <v>5803195000</v>
      </c>
      <c r="C80" s="89">
        <v>-8.4339943000000002</v>
      </c>
      <c r="E80" s="90">
        <f t="shared" si="16"/>
        <v>6.1193749999999998</v>
      </c>
      <c r="F80" s="90">
        <f t="shared" si="17"/>
        <v>-8.4756459999999993</v>
      </c>
      <c r="G80" s="44">
        <f t="shared" si="18"/>
        <v>-9.0389023000000002</v>
      </c>
      <c r="H80" s="44">
        <f t="shared" si="19"/>
        <v>-10.597683999999999</v>
      </c>
      <c r="I80" s="44">
        <f t="shared" si="20"/>
        <v>0</v>
      </c>
      <c r="J80" s="44">
        <f t="shared" si="21"/>
        <v>0</v>
      </c>
      <c r="K80" s="44">
        <f t="shared" si="22"/>
        <v>0</v>
      </c>
      <c r="L80" s="44">
        <f t="shared" si="23"/>
        <v>0</v>
      </c>
      <c r="N80" s="89">
        <v>5803195000</v>
      </c>
      <c r="O80" s="89">
        <v>-9.5885867999999999</v>
      </c>
      <c r="Q80" s="90">
        <f t="shared" si="24"/>
        <v>6.1193749999999998</v>
      </c>
      <c r="R80" s="90">
        <f t="shared" si="25"/>
        <v>-9.7245177999999992</v>
      </c>
      <c r="S80" s="44">
        <f t="shared" si="26"/>
        <v>-9.9346972000000004</v>
      </c>
      <c r="T80" s="44">
        <f t="shared" si="27"/>
        <v>-10.492744999999999</v>
      </c>
      <c r="U80" s="44">
        <f t="shared" si="28"/>
        <v>0</v>
      </c>
      <c r="V80" s="44">
        <f t="shared" si="29"/>
        <v>0</v>
      </c>
      <c r="W80" s="44">
        <f t="shared" si="30"/>
        <v>0</v>
      </c>
      <c r="X80" s="44">
        <f t="shared" si="31"/>
        <v>0</v>
      </c>
    </row>
    <row r="81" spans="2:24" x14ac:dyDescent="0.25">
      <c r="B81" s="89">
        <v>5882240000</v>
      </c>
      <c r="C81" s="89">
        <v>-8.4464865000000007</v>
      </c>
      <c r="E81" s="90">
        <f t="shared" si="16"/>
        <v>6.1984199999999996</v>
      </c>
      <c r="F81" s="90">
        <f t="shared" si="17"/>
        <v>-8.3351641000000001</v>
      </c>
      <c r="G81" s="44">
        <f t="shared" si="18"/>
        <v>-8.8165607000000001</v>
      </c>
      <c r="H81" s="44">
        <f t="shared" si="19"/>
        <v>-10.861568999999999</v>
      </c>
      <c r="I81" s="44">
        <f t="shared" si="20"/>
        <v>0</v>
      </c>
      <c r="J81" s="44">
        <f t="shared" si="21"/>
        <v>0</v>
      </c>
      <c r="K81" s="44">
        <f t="shared" si="22"/>
        <v>0</v>
      </c>
      <c r="L81" s="44">
        <f t="shared" si="23"/>
        <v>0</v>
      </c>
      <c r="N81" s="89">
        <v>5882240000</v>
      </c>
      <c r="O81" s="89">
        <v>-9.6907539000000007</v>
      </c>
      <c r="Q81" s="90">
        <f t="shared" si="24"/>
        <v>6.1984199999999996</v>
      </c>
      <c r="R81" s="90">
        <f t="shared" si="25"/>
        <v>-9.6751175000000007</v>
      </c>
      <c r="S81" s="44">
        <f t="shared" si="26"/>
        <v>-9.9003458000000002</v>
      </c>
      <c r="T81" s="44">
        <f t="shared" si="27"/>
        <v>-10.529574</v>
      </c>
      <c r="U81" s="44">
        <f t="shared" si="28"/>
        <v>0</v>
      </c>
      <c r="V81" s="44">
        <f t="shared" si="29"/>
        <v>0</v>
      </c>
      <c r="W81" s="44">
        <f t="shared" si="30"/>
        <v>0</v>
      </c>
      <c r="X81" s="44">
        <f t="shared" si="31"/>
        <v>0</v>
      </c>
    </row>
    <row r="82" spans="2:24" x14ac:dyDescent="0.25">
      <c r="B82" s="89">
        <v>5961285000</v>
      </c>
      <c r="C82" s="89">
        <v>-8.4507036000000006</v>
      </c>
      <c r="E82" s="90">
        <f t="shared" si="16"/>
        <v>6.2774650000000003</v>
      </c>
      <c r="F82" s="90">
        <f t="shared" si="17"/>
        <v>-8.3315935000000003</v>
      </c>
      <c r="G82" s="44">
        <f t="shared" si="18"/>
        <v>-8.7935972000000007</v>
      </c>
      <c r="H82" s="44">
        <f t="shared" si="19"/>
        <v>-11.020224000000001</v>
      </c>
      <c r="I82" s="44">
        <f t="shared" si="20"/>
        <v>0</v>
      </c>
      <c r="J82" s="44">
        <f t="shared" si="21"/>
        <v>0</v>
      </c>
      <c r="K82" s="44">
        <f t="shared" si="22"/>
        <v>0</v>
      </c>
      <c r="L82" s="44">
        <f t="shared" si="23"/>
        <v>0</v>
      </c>
      <c r="N82" s="89">
        <v>5961285000</v>
      </c>
      <c r="O82" s="89">
        <v>-9.7697658999999994</v>
      </c>
      <c r="Q82" s="90">
        <f t="shared" si="24"/>
        <v>6.2774650000000003</v>
      </c>
      <c r="R82" s="90">
        <f t="shared" si="25"/>
        <v>-9.6955585000000006</v>
      </c>
      <c r="S82" s="44">
        <f t="shared" si="26"/>
        <v>-9.9264565000000005</v>
      </c>
      <c r="T82" s="44">
        <f t="shared" si="27"/>
        <v>-10.513287</v>
      </c>
      <c r="U82" s="44">
        <f t="shared" si="28"/>
        <v>0</v>
      </c>
      <c r="V82" s="44">
        <f t="shared" si="29"/>
        <v>0</v>
      </c>
      <c r="W82" s="44">
        <f t="shared" si="30"/>
        <v>0</v>
      </c>
      <c r="X82" s="44">
        <f t="shared" si="31"/>
        <v>0</v>
      </c>
    </row>
    <row r="83" spans="2:24" x14ac:dyDescent="0.25">
      <c r="B83" s="89">
        <v>6040330000</v>
      </c>
      <c r="C83" s="89">
        <v>-8.4996928999999994</v>
      </c>
      <c r="E83" s="90">
        <f t="shared" si="16"/>
        <v>6.3565100000000001</v>
      </c>
      <c r="F83" s="90">
        <f t="shared" si="17"/>
        <v>-8.3407040000000006</v>
      </c>
      <c r="G83" s="44">
        <f t="shared" si="18"/>
        <v>-8.9472628000000007</v>
      </c>
      <c r="H83" s="44">
        <f t="shared" si="19"/>
        <v>-10.980392999999999</v>
      </c>
      <c r="I83" s="44">
        <f t="shared" si="20"/>
        <v>0</v>
      </c>
      <c r="J83" s="44">
        <f t="shared" si="21"/>
        <v>0</v>
      </c>
      <c r="K83" s="44">
        <f t="shared" si="22"/>
        <v>0</v>
      </c>
      <c r="L83" s="44">
        <f t="shared" si="23"/>
        <v>0</v>
      </c>
      <c r="N83" s="89">
        <v>6040330000</v>
      </c>
      <c r="O83" s="89">
        <v>-9.7924471000000004</v>
      </c>
      <c r="Q83" s="90">
        <f t="shared" si="24"/>
        <v>6.3565100000000001</v>
      </c>
      <c r="R83" s="90">
        <f t="shared" si="25"/>
        <v>-9.7524947999999991</v>
      </c>
      <c r="S83" s="44">
        <f t="shared" si="26"/>
        <v>-10.02622</v>
      </c>
      <c r="T83" s="44">
        <f t="shared" si="27"/>
        <v>-10.527371</v>
      </c>
      <c r="U83" s="44">
        <f t="shared" si="28"/>
        <v>0</v>
      </c>
      <c r="V83" s="44">
        <f t="shared" si="29"/>
        <v>0</v>
      </c>
      <c r="W83" s="44">
        <f t="shared" si="30"/>
        <v>0</v>
      </c>
      <c r="X83" s="44">
        <f t="shared" si="31"/>
        <v>0</v>
      </c>
    </row>
    <row r="84" spans="2:24" x14ac:dyDescent="0.25">
      <c r="B84" s="89">
        <v>6119375000</v>
      </c>
      <c r="C84" s="89">
        <v>-8.4756459999999993</v>
      </c>
      <c r="E84" s="90">
        <f t="shared" si="16"/>
        <v>6.4355549999999999</v>
      </c>
      <c r="F84" s="90">
        <f t="shared" si="17"/>
        <v>-8.3720779000000007</v>
      </c>
      <c r="G84" s="44">
        <f t="shared" si="18"/>
        <v>-9.0551166999999992</v>
      </c>
      <c r="H84" s="44">
        <f t="shared" si="19"/>
        <v>-11.142459000000001</v>
      </c>
      <c r="I84" s="44">
        <f t="shared" si="20"/>
        <v>0</v>
      </c>
      <c r="J84" s="44">
        <f t="shared" si="21"/>
        <v>0</v>
      </c>
      <c r="K84" s="44">
        <f t="shared" si="22"/>
        <v>0</v>
      </c>
      <c r="L84" s="44">
        <f t="shared" si="23"/>
        <v>0</v>
      </c>
      <c r="N84" s="89">
        <v>6119375000</v>
      </c>
      <c r="O84" s="89">
        <v>-9.7245177999999992</v>
      </c>
      <c r="Q84" s="90">
        <f t="shared" si="24"/>
        <v>6.4355549999999999</v>
      </c>
      <c r="R84" s="90">
        <f t="shared" si="25"/>
        <v>-9.7947234999999999</v>
      </c>
      <c r="S84" s="44">
        <f t="shared" si="26"/>
        <v>-10.003071</v>
      </c>
      <c r="T84" s="44">
        <f t="shared" si="27"/>
        <v>-10.552070000000001</v>
      </c>
      <c r="U84" s="44">
        <f t="shared" si="28"/>
        <v>0</v>
      </c>
      <c r="V84" s="44">
        <f t="shared" si="29"/>
        <v>0</v>
      </c>
      <c r="W84" s="44">
        <f t="shared" si="30"/>
        <v>0</v>
      </c>
      <c r="X84" s="44">
        <f t="shared" si="31"/>
        <v>0</v>
      </c>
    </row>
    <row r="85" spans="2:24" x14ac:dyDescent="0.25">
      <c r="B85" s="89">
        <v>6198420000</v>
      </c>
      <c r="C85" s="89">
        <v>-8.3351641000000001</v>
      </c>
      <c r="E85" s="90">
        <f t="shared" si="16"/>
        <v>6.5145999999999997</v>
      </c>
      <c r="F85" s="90">
        <f t="shared" si="17"/>
        <v>-8.3162126999999995</v>
      </c>
      <c r="G85" s="44">
        <f t="shared" si="18"/>
        <v>-8.8848094999999994</v>
      </c>
      <c r="H85" s="44">
        <f t="shared" si="19"/>
        <v>-11.304715</v>
      </c>
      <c r="I85" s="44">
        <f t="shared" si="20"/>
        <v>0</v>
      </c>
      <c r="J85" s="44">
        <f t="shared" si="21"/>
        <v>0</v>
      </c>
      <c r="K85" s="44">
        <f t="shared" si="22"/>
        <v>0</v>
      </c>
      <c r="L85" s="44">
        <f t="shared" si="23"/>
        <v>0</v>
      </c>
      <c r="N85" s="89">
        <v>6198420000</v>
      </c>
      <c r="O85" s="89">
        <v>-9.6751175000000007</v>
      </c>
      <c r="Q85" s="90">
        <f t="shared" si="24"/>
        <v>6.5145999999999997</v>
      </c>
      <c r="R85" s="90">
        <f t="shared" si="25"/>
        <v>-9.7751178999999997</v>
      </c>
      <c r="S85" s="44">
        <f t="shared" si="26"/>
        <v>-9.9926318999999992</v>
      </c>
      <c r="T85" s="44">
        <f t="shared" si="27"/>
        <v>-10.534948</v>
      </c>
      <c r="U85" s="44">
        <f t="shared" si="28"/>
        <v>0</v>
      </c>
      <c r="V85" s="44">
        <f t="shared" si="29"/>
        <v>0</v>
      </c>
      <c r="W85" s="44">
        <f t="shared" si="30"/>
        <v>0</v>
      </c>
      <c r="X85" s="44">
        <f t="shared" si="31"/>
        <v>0</v>
      </c>
    </row>
    <row r="86" spans="2:24" x14ac:dyDescent="0.25">
      <c r="B86" s="89">
        <v>6277465000</v>
      </c>
      <c r="C86" s="89">
        <v>-8.3315935000000003</v>
      </c>
      <c r="E86" s="90">
        <f t="shared" si="16"/>
        <v>6.5936450000000004</v>
      </c>
      <c r="F86" s="90">
        <f t="shared" si="17"/>
        <v>-8.2766360999999993</v>
      </c>
      <c r="G86" s="44">
        <f t="shared" si="18"/>
        <v>-8.8824138999999995</v>
      </c>
      <c r="H86" s="44">
        <f t="shared" si="19"/>
        <v>-11.288399</v>
      </c>
      <c r="I86" s="44">
        <f t="shared" si="20"/>
        <v>0</v>
      </c>
      <c r="J86" s="44">
        <f t="shared" si="21"/>
        <v>0</v>
      </c>
      <c r="K86" s="44">
        <f t="shared" si="22"/>
        <v>0</v>
      </c>
      <c r="L86" s="44">
        <f t="shared" si="23"/>
        <v>0</v>
      </c>
      <c r="N86" s="89">
        <v>6277465000</v>
      </c>
      <c r="O86" s="89">
        <v>-9.6955585000000006</v>
      </c>
      <c r="Q86" s="90">
        <f t="shared" si="24"/>
        <v>6.5936450000000004</v>
      </c>
      <c r="R86" s="90">
        <f t="shared" si="25"/>
        <v>-9.7132319999999996</v>
      </c>
      <c r="S86" s="44">
        <f t="shared" si="26"/>
        <v>-9.9401226000000005</v>
      </c>
      <c r="T86" s="44">
        <f t="shared" si="27"/>
        <v>-10.504057</v>
      </c>
      <c r="U86" s="44">
        <f t="shared" si="28"/>
        <v>0</v>
      </c>
      <c r="V86" s="44">
        <f t="shared" si="29"/>
        <v>0</v>
      </c>
      <c r="W86" s="44">
        <f t="shared" si="30"/>
        <v>0</v>
      </c>
      <c r="X86" s="44">
        <f t="shared" si="31"/>
        <v>0</v>
      </c>
    </row>
    <row r="87" spans="2:24" x14ac:dyDescent="0.25">
      <c r="B87" s="89">
        <v>6356510000</v>
      </c>
      <c r="C87" s="89">
        <v>-8.3407040000000006</v>
      </c>
      <c r="E87" s="90">
        <f t="shared" si="16"/>
        <v>6.6726900000000002</v>
      </c>
      <c r="F87" s="90">
        <f t="shared" si="17"/>
        <v>-8.2120046999999996</v>
      </c>
      <c r="G87" s="44">
        <f t="shared" si="18"/>
        <v>-8.8260392999999997</v>
      </c>
      <c r="H87" s="44">
        <f t="shared" si="19"/>
        <v>-11.477264</v>
      </c>
      <c r="I87" s="44">
        <f t="shared" si="20"/>
        <v>0</v>
      </c>
      <c r="J87" s="44">
        <f t="shared" si="21"/>
        <v>0</v>
      </c>
      <c r="K87" s="44">
        <f t="shared" si="22"/>
        <v>0</v>
      </c>
      <c r="L87" s="44">
        <f t="shared" si="23"/>
        <v>0</v>
      </c>
      <c r="N87" s="89">
        <v>6356510000</v>
      </c>
      <c r="O87" s="89">
        <v>-9.7524947999999991</v>
      </c>
      <c r="Q87" s="90">
        <f t="shared" si="24"/>
        <v>6.6726900000000002</v>
      </c>
      <c r="R87" s="90">
        <f t="shared" si="25"/>
        <v>-9.6410941999999995</v>
      </c>
      <c r="S87" s="44">
        <f t="shared" si="26"/>
        <v>-9.8509436000000008</v>
      </c>
      <c r="T87" s="44">
        <f t="shared" si="27"/>
        <v>-10.524449000000001</v>
      </c>
      <c r="U87" s="44">
        <f t="shared" si="28"/>
        <v>0</v>
      </c>
      <c r="V87" s="44">
        <f t="shared" si="29"/>
        <v>0</v>
      </c>
      <c r="W87" s="44">
        <f t="shared" si="30"/>
        <v>0</v>
      </c>
      <c r="X87" s="44">
        <f t="shared" si="31"/>
        <v>0</v>
      </c>
    </row>
    <row r="88" spans="2:24" x14ac:dyDescent="0.25">
      <c r="B88" s="89">
        <v>6435555000</v>
      </c>
      <c r="C88" s="89">
        <v>-8.3720779000000007</v>
      </c>
      <c r="E88" s="90">
        <f t="shared" si="16"/>
        <v>6.751735</v>
      </c>
      <c r="F88" s="90">
        <f t="shared" si="17"/>
        <v>-8.1647692000000003</v>
      </c>
      <c r="G88" s="44">
        <f t="shared" si="18"/>
        <v>-8.8127680000000002</v>
      </c>
      <c r="H88" s="44">
        <f t="shared" si="19"/>
        <v>-11.654636</v>
      </c>
      <c r="I88" s="44">
        <f t="shared" si="20"/>
        <v>0</v>
      </c>
      <c r="J88" s="44">
        <f t="shared" si="21"/>
        <v>0</v>
      </c>
      <c r="K88" s="44">
        <f t="shared" si="22"/>
        <v>0</v>
      </c>
      <c r="L88" s="44">
        <f t="shared" si="23"/>
        <v>0</v>
      </c>
      <c r="N88" s="89">
        <v>6435555000</v>
      </c>
      <c r="O88" s="89">
        <v>-9.7947234999999999</v>
      </c>
      <c r="Q88" s="90">
        <f t="shared" si="24"/>
        <v>6.751735</v>
      </c>
      <c r="R88" s="90">
        <f t="shared" si="25"/>
        <v>-9.6549168000000005</v>
      </c>
      <c r="S88" s="44">
        <f t="shared" si="26"/>
        <v>-9.9124174000000007</v>
      </c>
      <c r="T88" s="44">
        <f t="shared" si="27"/>
        <v>-10.51022</v>
      </c>
      <c r="U88" s="44">
        <f t="shared" si="28"/>
        <v>0</v>
      </c>
      <c r="V88" s="44">
        <f t="shared" si="29"/>
        <v>0</v>
      </c>
      <c r="W88" s="44">
        <f t="shared" si="30"/>
        <v>0</v>
      </c>
      <c r="X88" s="44">
        <f t="shared" si="31"/>
        <v>0</v>
      </c>
    </row>
    <row r="89" spans="2:24" x14ac:dyDescent="0.25">
      <c r="B89" s="89">
        <v>6514600000</v>
      </c>
      <c r="C89" s="89">
        <v>-8.3162126999999995</v>
      </c>
      <c r="E89" s="90">
        <f t="shared" si="16"/>
        <v>6.8307799999999999</v>
      </c>
      <c r="F89" s="90">
        <f t="shared" si="17"/>
        <v>-8.1744880999999996</v>
      </c>
      <c r="G89" s="44">
        <f t="shared" si="18"/>
        <v>-8.9850025000000002</v>
      </c>
      <c r="H89" s="44">
        <f t="shared" si="19"/>
        <v>-11.642246999999999</v>
      </c>
      <c r="I89" s="44">
        <f t="shared" si="20"/>
        <v>0</v>
      </c>
      <c r="J89" s="44">
        <f t="shared" si="21"/>
        <v>0</v>
      </c>
      <c r="K89" s="44">
        <f t="shared" si="22"/>
        <v>0</v>
      </c>
      <c r="L89" s="44">
        <f t="shared" si="23"/>
        <v>0</v>
      </c>
      <c r="N89" s="89">
        <v>6514600000</v>
      </c>
      <c r="O89" s="89">
        <v>-9.7751178999999997</v>
      </c>
      <c r="Q89" s="90">
        <f t="shared" si="24"/>
        <v>6.8307799999999999</v>
      </c>
      <c r="R89" s="90">
        <f t="shared" si="25"/>
        <v>-9.6534376000000002</v>
      </c>
      <c r="S89" s="44">
        <f t="shared" si="26"/>
        <v>-9.9384803999999995</v>
      </c>
      <c r="T89" s="44">
        <f t="shared" si="27"/>
        <v>-10.520287</v>
      </c>
      <c r="U89" s="44">
        <f t="shared" si="28"/>
        <v>0</v>
      </c>
      <c r="V89" s="44">
        <f t="shared" si="29"/>
        <v>0</v>
      </c>
      <c r="W89" s="44">
        <f t="shared" si="30"/>
        <v>0</v>
      </c>
      <c r="X89" s="44">
        <f t="shared" si="31"/>
        <v>0</v>
      </c>
    </row>
    <row r="90" spans="2:24" x14ac:dyDescent="0.25">
      <c r="B90" s="89">
        <v>6593645000</v>
      </c>
      <c r="C90" s="89">
        <v>-8.2766360999999993</v>
      </c>
      <c r="E90" s="90">
        <f t="shared" si="16"/>
        <v>6.9098249999999997</v>
      </c>
      <c r="F90" s="90">
        <f t="shared" si="17"/>
        <v>-8.1058865000000004</v>
      </c>
      <c r="G90" s="44">
        <f t="shared" si="18"/>
        <v>-8.8089600000000008</v>
      </c>
      <c r="H90" s="44">
        <f t="shared" si="19"/>
        <v>-11.873735999999999</v>
      </c>
      <c r="I90" s="44">
        <f t="shared" si="20"/>
        <v>0</v>
      </c>
      <c r="J90" s="44">
        <f t="shared" si="21"/>
        <v>0</v>
      </c>
      <c r="K90" s="44">
        <f t="shared" si="22"/>
        <v>0</v>
      </c>
      <c r="L90" s="44">
        <f t="shared" si="23"/>
        <v>0</v>
      </c>
      <c r="N90" s="89">
        <v>6593645000</v>
      </c>
      <c r="O90" s="89">
        <v>-9.7132319999999996</v>
      </c>
      <c r="Q90" s="90">
        <f t="shared" si="24"/>
        <v>6.9098249999999997</v>
      </c>
      <c r="R90" s="90">
        <f t="shared" si="25"/>
        <v>-9.6180172000000006</v>
      </c>
      <c r="S90" s="44">
        <f t="shared" si="26"/>
        <v>-9.8656673000000001</v>
      </c>
      <c r="T90" s="44">
        <f t="shared" si="27"/>
        <v>-10.574087</v>
      </c>
      <c r="U90" s="44">
        <f t="shared" si="28"/>
        <v>0</v>
      </c>
      <c r="V90" s="44">
        <f t="shared" si="29"/>
        <v>0</v>
      </c>
      <c r="W90" s="44">
        <f t="shared" si="30"/>
        <v>0</v>
      </c>
      <c r="X90" s="44">
        <f t="shared" si="31"/>
        <v>0</v>
      </c>
    </row>
    <row r="91" spans="2:24" x14ac:dyDescent="0.25">
      <c r="B91" s="89">
        <v>6672690000</v>
      </c>
      <c r="C91" s="89">
        <v>-8.2120046999999996</v>
      </c>
      <c r="E91" s="90">
        <f t="shared" si="16"/>
        <v>6.9888700000000004</v>
      </c>
      <c r="F91" s="90">
        <f t="shared" si="17"/>
        <v>-8.1128931000000009</v>
      </c>
      <c r="G91" s="44">
        <f t="shared" si="18"/>
        <v>-8.7418403999999992</v>
      </c>
      <c r="H91" s="44">
        <f t="shared" si="19"/>
        <v>-12.106108000000001</v>
      </c>
      <c r="I91" s="44">
        <f t="shared" si="20"/>
        <v>0</v>
      </c>
      <c r="J91" s="44">
        <f t="shared" si="21"/>
        <v>0</v>
      </c>
      <c r="K91" s="44">
        <f t="shared" si="22"/>
        <v>0</v>
      </c>
      <c r="L91" s="44">
        <f t="shared" si="23"/>
        <v>0</v>
      </c>
      <c r="N91" s="89">
        <v>6672690000</v>
      </c>
      <c r="O91" s="89">
        <v>-9.6410941999999995</v>
      </c>
      <c r="Q91" s="90">
        <f t="shared" si="24"/>
        <v>6.9888700000000004</v>
      </c>
      <c r="R91" s="90">
        <f t="shared" si="25"/>
        <v>-9.6041670000000003</v>
      </c>
      <c r="S91" s="44">
        <f t="shared" si="26"/>
        <v>-9.9114552000000007</v>
      </c>
      <c r="T91" s="44">
        <f t="shared" si="27"/>
        <v>-10.596333</v>
      </c>
      <c r="U91" s="44">
        <f t="shared" si="28"/>
        <v>0</v>
      </c>
      <c r="V91" s="44">
        <f t="shared" si="29"/>
        <v>0</v>
      </c>
      <c r="W91" s="44">
        <f t="shared" si="30"/>
        <v>0</v>
      </c>
      <c r="X91" s="44">
        <f t="shared" si="31"/>
        <v>0</v>
      </c>
    </row>
    <row r="92" spans="2:24" x14ac:dyDescent="0.25">
      <c r="B92" s="89">
        <v>6751735000</v>
      </c>
      <c r="C92" s="89">
        <v>-8.1647692000000003</v>
      </c>
      <c r="E92" s="90">
        <f t="shared" si="16"/>
        <v>7.0679150000000002</v>
      </c>
      <c r="F92" s="90">
        <f t="shared" si="17"/>
        <v>-8.1060762000000004</v>
      </c>
      <c r="G92" s="44">
        <f t="shared" si="18"/>
        <v>-8.8184222999999999</v>
      </c>
      <c r="H92" s="44">
        <f t="shared" si="19"/>
        <v>-11.945152999999999</v>
      </c>
      <c r="I92" s="44">
        <f t="shared" si="20"/>
        <v>0</v>
      </c>
      <c r="J92" s="44">
        <f t="shared" si="21"/>
        <v>0</v>
      </c>
      <c r="K92" s="44">
        <f t="shared" si="22"/>
        <v>0</v>
      </c>
      <c r="L92" s="44">
        <f t="shared" si="23"/>
        <v>0</v>
      </c>
      <c r="N92" s="89">
        <v>6751735000</v>
      </c>
      <c r="O92" s="89">
        <v>-9.6549168000000005</v>
      </c>
      <c r="Q92" s="90">
        <f t="shared" si="24"/>
        <v>7.0679150000000002</v>
      </c>
      <c r="R92" s="90">
        <f t="shared" si="25"/>
        <v>-9.6017895000000006</v>
      </c>
      <c r="S92" s="44">
        <f t="shared" si="26"/>
        <v>-9.9234504999999995</v>
      </c>
      <c r="T92" s="44">
        <f t="shared" si="27"/>
        <v>-10.60609</v>
      </c>
      <c r="U92" s="44">
        <f t="shared" si="28"/>
        <v>0</v>
      </c>
      <c r="V92" s="44">
        <f t="shared" si="29"/>
        <v>0</v>
      </c>
      <c r="W92" s="44">
        <f t="shared" si="30"/>
        <v>0</v>
      </c>
      <c r="X92" s="44">
        <f t="shared" si="31"/>
        <v>0</v>
      </c>
    </row>
    <row r="93" spans="2:24" x14ac:dyDescent="0.25">
      <c r="B93" s="89">
        <v>6830780000</v>
      </c>
      <c r="C93" s="89">
        <v>-8.1744880999999996</v>
      </c>
      <c r="E93" s="90">
        <f t="shared" si="16"/>
        <v>7.14696</v>
      </c>
      <c r="F93" s="90">
        <f t="shared" si="17"/>
        <v>-8.1009922000000003</v>
      </c>
      <c r="G93" s="44">
        <f t="shared" si="18"/>
        <v>-8.8500613999999995</v>
      </c>
      <c r="H93" s="44">
        <f t="shared" si="19"/>
        <v>-12.162858999999999</v>
      </c>
      <c r="I93" s="44">
        <f t="shared" si="20"/>
        <v>0</v>
      </c>
      <c r="J93" s="44">
        <f t="shared" si="21"/>
        <v>0</v>
      </c>
      <c r="K93" s="44">
        <f t="shared" si="22"/>
        <v>0</v>
      </c>
      <c r="L93" s="44">
        <f t="shared" si="23"/>
        <v>0</v>
      </c>
      <c r="N93" s="89">
        <v>6830780000</v>
      </c>
      <c r="O93" s="89">
        <v>-9.6534376000000002</v>
      </c>
      <c r="Q93" s="90">
        <f t="shared" si="24"/>
        <v>7.14696</v>
      </c>
      <c r="R93" s="90">
        <f t="shared" si="25"/>
        <v>-9.5422907000000006</v>
      </c>
      <c r="S93" s="44">
        <f t="shared" si="26"/>
        <v>-9.9038199999999996</v>
      </c>
      <c r="T93" s="44">
        <f t="shared" si="27"/>
        <v>-10.719942</v>
      </c>
      <c r="U93" s="44">
        <f t="shared" si="28"/>
        <v>0</v>
      </c>
      <c r="V93" s="44">
        <f t="shared" si="29"/>
        <v>0</v>
      </c>
      <c r="W93" s="44">
        <f t="shared" si="30"/>
        <v>0</v>
      </c>
      <c r="X93" s="44">
        <f t="shared" si="31"/>
        <v>0</v>
      </c>
    </row>
    <row r="94" spans="2:24" x14ac:dyDescent="0.25">
      <c r="B94" s="89">
        <v>6909825000</v>
      </c>
      <c r="C94" s="89">
        <v>-8.1058865000000004</v>
      </c>
      <c r="E94" s="90">
        <f t="shared" si="16"/>
        <v>7.2260049999999998</v>
      </c>
      <c r="F94" s="90">
        <f t="shared" si="17"/>
        <v>-8.0990933999999992</v>
      </c>
      <c r="G94" s="44">
        <f t="shared" si="18"/>
        <v>-8.8162202999999995</v>
      </c>
      <c r="H94" s="44">
        <f t="shared" si="19"/>
        <v>-12.704845000000001</v>
      </c>
      <c r="I94" s="44">
        <f t="shared" si="20"/>
        <v>0</v>
      </c>
      <c r="J94" s="44">
        <f t="shared" si="21"/>
        <v>0</v>
      </c>
      <c r="K94" s="44">
        <f t="shared" si="22"/>
        <v>0</v>
      </c>
      <c r="L94" s="44">
        <f t="shared" si="23"/>
        <v>0</v>
      </c>
      <c r="N94" s="89">
        <v>6909825000</v>
      </c>
      <c r="O94" s="89">
        <v>-9.6180172000000006</v>
      </c>
      <c r="Q94" s="90">
        <f t="shared" si="24"/>
        <v>7.2260049999999998</v>
      </c>
      <c r="R94" s="90">
        <f t="shared" si="25"/>
        <v>-9.5887098000000002</v>
      </c>
      <c r="S94" s="44">
        <f t="shared" si="26"/>
        <v>-9.958437</v>
      </c>
      <c r="T94" s="44">
        <f t="shared" si="27"/>
        <v>-10.835955</v>
      </c>
      <c r="U94" s="44">
        <f t="shared" si="28"/>
        <v>0</v>
      </c>
      <c r="V94" s="44">
        <f t="shared" si="29"/>
        <v>0</v>
      </c>
      <c r="W94" s="44">
        <f t="shared" si="30"/>
        <v>0</v>
      </c>
      <c r="X94" s="44">
        <f t="shared" si="31"/>
        <v>0</v>
      </c>
    </row>
    <row r="95" spans="2:24" x14ac:dyDescent="0.25">
      <c r="B95" s="89">
        <v>6988870000</v>
      </c>
      <c r="C95" s="89">
        <v>-8.1128931000000009</v>
      </c>
      <c r="E95" s="90">
        <f t="shared" si="16"/>
        <v>7.3050499999999996</v>
      </c>
      <c r="F95" s="90">
        <f t="shared" si="17"/>
        <v>-8.1531714999999991</v>
      </c>
      <c r="G95" s="44">
        <f t="shared" si="18"/>
        <v>-8.9712820000000004</v>
      </c>
      <c r="H95" s="44">
        <f t="shared" si="19"/>
        <v>-12.688217</v>
      </c>
      <c r="I95" s="44">
        <f t="shared" si="20"/>
        <v>0</v>
      </c>
      <c r="J95" s="44">
        <f t="shared" si="21"/>
        <v>0</v>
      </c>
      <c r="K95" s="44">
        <f t="shared" si="22"/>
        <v>0</v>
      </c>
      <c r="L95" s="44">
        <f t="shared" si="23"/>
        <v>0</v>
      </c>
      <c r="N95" s="89">
        <v>6988870000</v>
      </c>
      <c r="O95" s="89">
        <v>-9.6041670000000003</v>
      </c>
      <c r="Q95" s="90">
        <f t="shared" si="24"/>
        <v>7.3050499999999996</v>
      </c>
      <c r="R95" s="90">
        <f t="shared" si="25"/>
        <v>-9.7288847000000001</v>
      </c>
      <c r="S95" s="44">
        <f t="shared" si="26"/>
        <v>-10.163395</v>
      </c>
      <c r="T95" s="44">
        <f t="shared" si="27"/>
        <v>-10.920189000000001</v>
      </c>
      <c r="U95" s="44">
        <f t="shared" si="28"/>
        <v>0</v>
      </c>
      <c r="V95" s="44">
        <f t="shared" si="29"/>
        <v>0</v>
      </c>
      <c r="W95" s="44">
        <f t="shared" si="30"/>
        <v>0</v>
      </c>
      <c r="X95" s="44">
        <f t="shared" si="31"/>
        <v>0</v>
      </c>
    </row>
    <row r="96" spans="2:24" x14ac:dyDescent="0.25">
      <c r="B96" s="89">
        <v>7067915000</v>
      </c>
      <c r="C96" s="89">
        <v>-8.1060762000000004</v>
      </c>
      <c r="E96" s="90">
        <f t="shared" si="16"/>
        <v>7.3840950000000003</v>
      </c>
      <c r="F96" s="90">
        <f t="shared" si="17"/>
        <v>-8.2219943999999998</v>
      </c>
      <c r="G96" s="44">
        <f t="shared" si="18"/>
        <v>-9.0696192</v>
      </c>
      <c r="H96" s="44">
        <f t="shared" si="19"/>
        <v>-12.617760000000001</v>
      </c>
      <c r="I96" s="44">
        <f t="shared" si="20"/>
        <v>0</v>
      </c>
      <c r="J96" s="44">
        <f t="shared" si="21"/>
        <v>0</v>
      </c>
      <c r="K96" s="44">
        <f t="shared" si="22"/>
        <v>0</v>
      </c>
      <c r="L96" s="44">
        <f t="shared" si="23"/>
        <v>0</v>
      </c>
      <c r="N96" s="89">
        <v>7067915000</v>
      </c>
      <c r="O96" s="89">
        <v>-9.6017895000000006</v>
      </c>
      <c r="Q96" s="90">
        <f t="shared" si="24"/>
        <v>7.3840950000000003</v>
      </c>
      <c r="R96" s="90">
        <f t="shared" si="25"/>
        <v>-9.7748145999999991</v>
      </c>
      <c r="S96" s="44">
        <f t="shared" si="26"/>
        <v>-10.250348000000001</v>
      </c>
      <c r="T96" s="44">
        <f t="shared" si="27"/>
        <v>-11.06781</v>
      </c>
      <c r="U96" s="44">
        <f t="shared" si="28"/>
        <v>0</v>
      </c>
      <c r="V96" s="44">
        <f t="shared" si="29"/>
        <v>0</v>
      </c>
      <c r="W96" s="44">
        <f t="shared" si="30"/>
        <v>0</v>
      </c>
      <c r="X96" s="44">
        <f t="shared" si="31"/>
        <v>0</v>
      </c>
    </row>
    <row r="97" spans="2:24" x14ac:dyDescent="0.25">
      <c r="B97" s="89">
        <v>7146960000</v>
      </c>
      <c r="C97" s="89">
        <v>-8.1009922000000003</v>
      </c>
      <c r="E97" s="90">
        <f t="shared" si="16"/>
        <v>7.4631400000000001</v>
      </c>
      <c r="F97" s="90">
        <f t="shared" si="17"/>
        <v>-8.2563294999999997</v>
      </c>
      <c r="G97" s="44">
        <f t="shared" si="18"/>
        <v>-8.9851933000000006</v>
      </c>
      <c r="H97" s="44">
        <f t="shared" si="19"/>
        <v>-13.209254</v>
      </c>
      <c r="I97" s="44">
        <f t="shared" si="20"/>
        <v>0</v>
      </c>
      <c r="J97" s="44">
        <f t="shared" si="21"/>
        <v>0</v>
      </c>
      <c r="K97" s="44">
        <f t="shared" si="22"/>
        <v>0</v>
      </c>
      <c r="L97" s="44">
        <f t="shared" si="23"/>
        <v>0</v>
      </c>
      <c r="N97" s="89">
        <v>7146960000</v>
      </c>
      <c r="O97" s="89">
        <v>-9.5422907000000006</v>
      </c>
      <c r="Q97" s="90">
        <f t="shared" si="24"/>
        <v>7.4631400000000001</v>
      </c>
      <c r="R97" s="90">
        <f t="shared" si="25"/>
        <v>-9.8673333999999997</v>
      </c>
      <c r="S97" s="44">
        <f t="shared" si="26"/>
        <v>-10.326316</v>
      </c>
      <c r="T97" s="44">
        <f t="shared" si="27"/>
        <v>-11.268262999999999</v>
      </c>
      <c r="U97" s="44">
        <f t="shared" si="28"/>
        <v>0</v>
      </c>
      <c r="V97" s="44">
        <f t="shared" si="29"/>
        <v>0</v>
      </c>
      <c r="W97" s="44">
        <f t="shared" si="30"/>
        <v>0</v>
      </c>
      <c r="X97" s="44">
        <f t="shared" si="31"/>
        <v>0</v>
      </c>
    </row>
    <row r="98" spans="2:24" x14ac:dyDescent="0.25">
      <c r="B98" s="89">
        <v>7226005000</v>
      </c>
      <c r="C98" s="89">
        <v>-8.0990933999999992</v>
      </c>
      <c r="E98" s="90">
        <f t="shared" si="16"/>
        <v>7.5421849999999999</v>
      </c>
      <c r="F98" s="90">
        <f t="shared" si="17"/>
        <v>-8.4008064000000005</v>
      </c>
      <c r="G98" s="44">
        <f t="shared" si="18"/>
        <v>-9.1506004000000001</v>
      </c>
      <c r="H98" s="44">
        <f t="shared" si="19"/>
        <v>-13.583671000000001</v>
      </c>
      <c r="I98" s="44">
        <f t="shared" si="20"/>
        <v>0</v>
      </c>
      <c r="J98" s="44">
        <f t="shared" si="21"/>
        <v>0</v>
      </c>
      <c r="K98" s="44">
        <f t="shared" si="22"/>
        <v>0</v>
      </c>
      <c r="L98" s="44">
        <f t="shared" si="23"/>
        <v>0</v>
      </c>
      <c r="N98" s="89">
        <v>7226005000</v>
      </c>
      <c r="O98" s="89">
        <v>-9.5887098000000002</v>
      </c>
      <c r="Q98" s="90">
        <f t="shared" si="24"/>
        <v>7.5421849999999999</v>
      </c>
      <c r="R98" s="90">
        <f t="shared" si="25"/>
        <v>-10.073147000000001</v>
      </c>
      <c r="S98" s="44">
        <f t="shared" si="26"/>
        <v>-10.602385</v>
      </c>
      <c r="T98" s="44">
        <f t="shared" si="27"/>
        <v>-11.437975</v>
      </c>
      <c r="U98" s="44">
        <f t="shared" si="28"/>
        <v>0</v>
      </c>
      <c r="V98" s="44">
        <f t="shared" si="29"/>
        <v>0</v>
      </c>
      <c r="W98" s="44">
        <f t="shared" si="30"/>
        <v>0</v>
      </c>
      <c r="X98" s="44">
        <f t="shared" si="31"/>
        <v>0</v>
      </c>
    </row>
    <row r="99" spans="2:24" x14ac:dyDescent="0.25">
      <c r="B99" s="89">
        <v>7305050000</v>
      </c>
      <c r="C99" s="89">
        <v>-8.1531714999999991</v>
      </c>
      <c r="E99" s="90">
        <f t="shared" si="16"/>
        <v>7.6212299999999997</v>
      </c>
      <c r="F99" s="90">
        <f t="shared" si="17"/>
        <v>-8.6113500999999992</v>
      </c>
      <c r="G99" s="44">
        <f t="shared" si="18"/>
        <v>-9.4767828000000005</v>
      </c>
      <c r="H99" s="44">
        <f t="shared" si="19"/>
        <v>-13.535574</v>
      </c>
      <c r="I99" s="44">
        <f t="shared" si="20"/>
        <v>0</v>
      </c>
      <c r="J99" s="44">
        <f t="shared" si="21"/>
        <v>0</v>
      </c>
      <c r="K99" s="44">
        <f t="shared" si="22"/>
        <v>0</v>
      </c>
      <c r="L99" s="44">
        <f t="shared" si="23"/>
        <v>0</v>
      </c>
      <c r="N99" s="89">
        <v>7305050000</v>
      </c>
      <c r="O99" s="89">
        <v>-9.7288847000000001</v>
      </c>
      <c r="Q99" s="90">
        <f t="shared" si="24"/>
        <v>7.6212299999999997</v>
      </c>
      <c r="R99" s="90">
        <f t="shared" si="25"/>
        <v>-10.262903</v>
      </c>
      <c r="S99" s="44">
        <f t="shared" si="26"/>
        <v>-10.803050000000001</v>
      </c>
      <c r="T99" s="44">
        <f t="shared" si="27"/>
        <v>-11.584148000000001</v>
      </c>
      <c r="U99" s="44">
        <f t="shared" si="28"/>
        <v>0</v>
      </c>
      <c r="V99" s="44">
        <f t="shared" si="29"/>
        <v>0</v>
      </c>
      <c r="W99" s="44">
        <f t="shared" si="30"/>
        <v>0</v>
      </c>
      <c r="X99" s="44">
        <f t="shared" si="31"/>
        <v>0</v>
      </c>
    </row>
    <row r="100" spans="2:24" x14ac:dyDescent="0.25">
      <c r="B100" s="89">
        <v>7384095000</v>
      </c>
      <c r="C100" s="89">
        <v>-8.2219943999999998</v>
      </c>
      <c r="E100" s="90">
        <f t="shared" si="16"/>
        <v>7.7002750000000004</v>
      </c>
      <c r="F100" s="90">
        <f t="shared" si="17"/>
        <v>-8.8428296999999993</v>
      </c>
      <c r="G100" s="44">
        <f t="shared" si="18"/>
        <v>-9.7358761000000005</v>
      </c>
      <c r="H100" s="44">
        <f t="shared" si="19"/>
        <v>-14.185587</v>
      </c>
      <c r="I100" s="44">
        <f t="shared" si="20"/>
        <v>0</v>
      </c>
      <c r="J100" s="44">
        <f t="shared" si="21"/>
        <v>0</v>
      </c>
      <c r="K100" s="44">
        <f t="shared" si="22"/>
        <v>0</v>
      </c>
      <c r="L100" s="44">
        <f t="shared" si="23"/>
        <v>0</v>
      </c>
      <c r="N100" s="89">
        <v>7384095000</v>
      </c>
      <c r="O100" s="89">
        <v>-9.7748145999999991</v>
      </c>
      <c r="Q100" s="90">
        <f t="shared" si="24"/>
        <v>7.7002750000000004</v>
      </c>
      <c r="R100" s="90">
        <f t="shared" si="25"/>
        <v>-10.557181999999999</v>
      </c>
      <c r="S100" s="44">
        <f t="shared" si="26"/>
        <v>-11.088873</v>
      </c>
      <c r="T100" s="44">
        <f t="shared" si="27"/>
        <v>-11.790917</v>
      </c>
      <c r="U100" s="44">
        <f t="shared" si="28"/>
        <v>0</v>
      </c>
      <c r="V100" s="44">
        <f t="shared" si="29"/>
        <v>0</v>
      </c>
      <c r="W100" s="44">
        <f t="shared" si="30"/>
        <v>0</v>
      </c>
      <c r="X100" s="44">
        <f t="shared" si="31"/>
        <v>0</v>
      </c>
    </row>
    <row r="101" spans="2:24" x14ac:dyDescent="0.25">
      <c r="B101" s="89">
        <v>7463140000</v>
      </c>
      <c r="C101" s="89">
        <v>-8.2563294999999997</v>
      </c>
      <c r="E101" s="90">
        <f t="shared" si="16"/>
        <v>7.7793200000000002</v>
      </c>
      <c r="F101" s="90">
        <f t="shared" si="17"/>
        <v>-8.9867372999999997</v>
      </c>
      <c r="G101" s="44">
        <f t="shared" si="18"/>
        <v>-9.8291787999999993</v>
      </c>
      <c r="H101" s="44">
        <f t="shared" si="19"/>
        <v>-14.874566</v>
      </c>
      <c r="I101" s="44">
        <f t="shared" si="20"/>
        <v>0</v>
      </c>
      <c r="J101" s="44">
        <f t="shared" si="21"/>
        <v>0</v>
      </c>
      <c r="K101" s="44">
        <f t="shared" si="22"/>
        <v>0</v>
      </c>
      <c r="L101" s="44">
        <f t="shared" si="23"/>
        <v>0</v>
      </c>
      <c r="N101" s="89">
        <v>7463140000</v>
      </c>
      <c r="O101" s="89">
        <v>-9.8673333999999997</v>
      </c>
      <c r="Q101" s="90">
        <f t="shared" si="24"/>
        <v>7.7793200000000002</v>
      </c>
      <c r="R101" s="90">
        <f t="shared" si="25"/>
        <v>-10.691027999999999</v>
      </c>
      <c r="S101" s="44">
        <f t="shared" si="26"/>
        <v>-11.159832</v>
      </c>
      <c r="T101" s="44">
        <f t="shared" si="27"/>
        <v>-11.91042</v>
      </c>
      <c r="U101" s="44">
        <f t="shared" si="28"/>
        <v>0</v>
      </c>
      <c r="V101" s="44">
        <f t="shared" si="29"/>
        <v>0</v>
      </c>
      <c r="W101" s="44">
        <f t="shared" si="30"/>
        <v>0</v>
      </c>
      <c r="X101" s="44">
        <f t="shared" si="31"/>
        <v>0</v>
      </c>
    </row>
    <row r="102" spans="2:24" x14ac:dyDescent="0.25">
      <c r="B102" s="89">
        <v>7542185000</v>
      </c>
      <c r="C102" s="89">
        <v>-8.4008064000000005</v>
      </c>
      <c r="E102" s="90">
        <f t="shared" si="16"/>
        <v>7.858365</v>
      </c>
      <c r="F102" s="90">
        <f t="shared" si="17"/>
        <v>-9.1149091999999996</v>
      </c>
      <c r="G102" s="44">
        <f t="shared" si="18"/>
        <v>-10.002972</v>
      </c>
      <c r="H102" s="44">
        <f t="shared" si="19"/>
        <v>-14.711411999999999</v>
      </c>
      <c r="I102" s="44">
        <f t="shared" si="20"/>
        <v>0</v>
      </c>
      <c r="J102" s="44">
        <f t="shared" si="21"/>
        <v>0</v>
      </c>
      <c r="K102" s="44">
        <f t="shared" si="22"/>
        <v>0</v>
      </c>
      <c r="L102" s="44">
        <f t="shared" si="23"/>
        <v>0</v>
      </c>
      <c r="N102" s="89">
        <v>7542185000</v>
      </c>
      <c r="O102" s="89">
        <v>-10.073147000000001</v>
      </c>
      <c r="Q102" s="90">
        <f t="shared" si="24"/>
        <v>7.858365</v>
      </c>
      <c r="R102" s="90">
        <f t="shared" si="25"/>
        <v>-10.893597</v>
      </c>
      <c r="S102" s="44">
        <f t="shared" si="26"/>
        <v>-11.359921</v>
      </c>
      <c r="T102" s="44">
        <f t="shared" si="27"/>
        <v>-11.969203</v>
      </c>
      <c r="U102" s="44">
        <f t="shared" si="28"/>
        <v>0</v>
      </c>
      <c r="V102" s="44">
        <f t="shared" si="29"/>
        <v>0</v>
      </c>
      <c r="W102" s="44">
        <f t="shared" si="30"/>
        <v>0</v>
      </c>
      <c r="X102" s="44">
        <f t="shared" si="31"/>
        <v>0</v>
      </c>
    </row>
    <row r="103" spans="2:24" x14ac:dyDescent="0.25">
      <c r="B103" s="89">
        <v>7621230000</v>
      </c>
      <c r="C103" s="89">
        <v>-8.6113500999999992</v>
      </c>
      <c r="E103" s="90">
        <f t="shared" si="16"/>
        <v>7.9374099999999999</v>
      </c>
      <c r="F103" s="90">
        <f t="shared" si="17"/>
        <v>-9.2306013</v>
      </c>
      <c r="G103" s="44">
        <f t="shared" si="18"/>
        <v>-10.098636000000001</v>
      </c>
      <c r="H103" s="44">
        <f t="shared" si="19"/>
        <v>-15.064902</v>
      </c>
      <c r="I103" s="44">
        <f t="shared" si="20"/>
        <v>0</v>
      </c>
      <c r="J103" s="44">
        <f t="shared" si="21"/>
        <v>0</v>
      </c>
      <c r="K103" s="44">
        <f t="shared" si="22"/>
        <v>0</v>
      </c>
      <c r="L103" s="44">
        <f t="shared" si="23"/>
        <v>0</v>
      </c>
      <c r="N103" s="89">
        <v>7621230000</v>
      </c>
      <c r="O103" s="89">
        <v>-10.262903</v>
      </c>
      <c r="Q103" s="90">
        <f t="shared" si="24"/>
        <v>7.9374099999999999</v>
      </c>
      <c r="R103" s="90">
        <f t="shared" si="25"/>
        <v>-10.826241</v>
      </c>
      <c r="S103" s="44">
        <f t="shared" si="26"/>
        <v>-11.262314999999999</v>
      </c>
      <c r="T103" s="44">
        <f t="shared" si="27"/>
        <v>-12.015083000000001</v>
      </c>
      <c r="U103" s="44">
        <f t="shared" si="28"/>
        <v>0</v>
      </c>
      <c r="V103" s="44">
        <f t="shared" si="29"/>
        <v>0</v>
      </c>
      <c r="W103" s="44">
        <f t="shared" si="30"/>
        <v>0</v>
      </c>
      <c r="X103" s="44">
        <f t="shared" si="31"/>
        <v>0</v>
      </c>
    </row>
    <row r="104" spans="2:24" x14ac:dyDescent="0.25">
      <c r="B104" s="89">
        <v>7700275000</v>
      </c>
      <c r="C104" s="89">
        <v>-8.8428296999999993</v>
      </c>
      <c r="E104" s="90">
        <f t="shared" si="16"/>
        <v>8.0164550000000006</v>
      </c>
      <c r="F104" s="90">
        <f t="shared" si="17"/>
        <v>-9.1545342999999999</v>
      </c>
      <c r="G104" s="44">
        <f t="shared" si="18"/>
        <v>-9.9137087000000008</v>
      </c>
      <c r="H104" s="44">
        <f t="shared" si="19"/>
        <v>-15.763584</v>
      </c>
      <c r="I104" s="44">
        <f t="shared" si="20"/>
        <v>0</v>
      </c>
      <c r="J104" s="44">
        <f t="shared" si="21"/>
        <v>0</v>
      </c>
      <c r="K104" s="44">
        <f t="shared" si="22"/>
        <v>0</v>
      </c>
      <c r="L104" s="44">
        <f t="shared" si="23"/>
        <v>0</v>
      </c>
      <c r="N104" s="89">
        <v>7700275000</v>
      </c>
      <c r="O104" s="89">
        <v>-10.557181999999999</v>
      </c>
      <c r="Q104" s="90">
        <f t="shared" si="24"/>
        <v>8.0164550000000006</v>
      </c>
      <c r="R104" s="90">
        <f t="shared" si="25"/>
        <v>-10.903043</v>
      </c>
      <c r="S104" s="44">
        <f t="shared" si="26"/>
        <v>-11.315056</v>
      </c>
      <c r="T104" s="44">
        <f t="shared" si="27"/>
        <v>-12.079727999999999</v>
      </c>
      <c r="U104" s="44">
        <f t="shared" si="28"/>
        <v>0</v>
      </c>
      <c r="V104" s="44">
        <f t="shared" si="29"/>
        <v>0</v>
      </c>
      <c r="W104" s="44">
        <f t="shared" si="30"/>
        <v>0</v>
      </c>
      <c r="X104" s="44">
        <f t="shared" si="31"/>
        <v>0</v>
      </c>
    </row>
    <row r="105" spans="2:24" x14ac:dyDescent="0.25">
      <c r="B105" s="89">
        <v>7779320000</v>
      </c>
      <c r="C105" s="89">
        <v>-8.9867372999999997</v>
      </c>
      <c r="E105" s="90">
        <f t="shared" si="16"/>
        <v>8.0954999999999995</v>
      </c>
      <c r="F105" s="90">
        <f t="shared" si="17"/>
        <v>-9.2499932999999999</v>
      </c>
      <c r="G105" s="44">
        <f t="shared" si="18"/>
        <v>-10.109574</v>
      </c>
      <c r="H105" s="44">
        <f t="shared" si="19"/>
        <v>-15.636621</v>
      </c>
      <c r="I105" s="44">
        <f t="shared" si="20"/>
        <v>0</v>
      </c>
      <c r="J105" s="44">
        <f t="shared" si="21"/>
        <v>0</v>
      </c>
      <c r="K105" s="44">
        <f t="shared" si="22"/>
        <v>0</v>
      </c>
      <c r="L105" s="44">
        <f t="shared" si="23"/>
        <v>0</v>
      </c>
      <c r="N105" s="89">
        <v>7779320000</v>
      </c>
      <c r="O105" s="89">
        <v>-10.691027999999999</v>
      </c>
      <c r="Q105" s="90">
        <f t="shared" si="24"/>
        <v>8.0954999999999995</v>
      </c>
      <c r="R105" s="90">
        <f t="shared" si="25"/>
        <v>-10.897705999999999</v>
      </c>
      <c r="S105" s="44">
        <f t="shared" si="26"/>
        <v>-11.326140000000001</v>
      </c>
      <c r="T105" s="44">
        <f t="shared" si="27"/>
        <v>-12.075448</v>
      </c>
      <c r="U105" s="44">
        <f t="shared" si="28"/>
        <v>0</v>
      </c>
      <c r="V105" s="44">
        <f t="shared" si="29"/>
        <v>0</v>
      </c>
      <c r="W105" s="44">
        <f t="shared" si="30"/>
        <v>0</v>
      </c>
      <c r="X105" s="44">
        <f t="shared" si="31"/>
        <v>0</v>
      </c>
    </row>
    <row r="106" spans="2:24" x14ac:dyDescent="0.25">
      <c r="B106" s="89">
        <v>7858365000</v>
      </c>
      <c r="C106" s="89">
        <v>-9.1149091999999996</v>
      </c>
      <c r="E106" s="90">
        <f t="shared" si="16"/>
        <v>8.1745450000000002</v>
      </c>
      <c r="F106" s="90">
        <f t="shared" si="17"/>
        <v>-9.3686618999999993</v>
      </c>
      <c r="G106" s="44">
        <f t="shared" si="18"/>
        <v>-10.263882000000001</v>
      </c>
      <c r="H106" s="44">
        <f t="shared" si="19"/>
        <v>-15.789058000000001</v>
      </c>
      <c r="I106" s="44">
        <f t="shared" si="20"/>
        <v>0</v>
      </c>
      <c r="J106" s="44">
        <f t="shared" si="21"/>
        <v>0</v>
      </c>
      <c r="K106" s="44">
        <f t="shared" si="22"/>
        <v>0</v>
      </c>
      <c r="L106" s="44">
        <f t="shared" si="23"/>
        <v>0</v>
      </c>
      <c r="N106" s="89">
        <v>7858365000</v>
      </c>
      <c r="O106" s="89">
        <v>-10.893597</v>
      </c>
      <c r="Q106" s="90">
        <f t="shared" si="24"/>
        <v>8.1745450000000002</v>
      </c>
      <c r="R106" s="90">
        <f t="shared" si="25"/>
        <v>-10.975409000000001</v>
      </c>
      <c r="S106" s="44">
        <f t="shared" si="26"/>
        <v>-11.403214</v>
      </c>
      <c r="T106" s="44">
        <f t="shared" si="27"/>
        <v>-12.11632</v>
      </c>
      <c r="U106" s="44">
        <f t="shared" si="28"/>
        <v>0</v>
      </c>
      <c r="V106" s="44">
        <f t="shared" si="29"/>
        <v>0</v>
      </c>
      <c r="W106" s="44">
        <f t="shared" si="30"/>
        <v>0</v>
      </c>
      <c r="X106" s="44">
        <f t="shared" si="31"/>
        <v>0</v>
      </c>
    </row>
    <row r="107" spans="2:24" x14ac:dyDescent="0.25">
      <c r="B107" s="89">
        <v>7937410000</v>
      </c>
      <c r="C107" s="89">
        <v>-9.2306013</v>
      </c>
      <c r="E107" s="90">
        <f t="shared" si="16"/>
        <v>8.2535900000000009</v>
      </c>
      <c r="F107" s="90">
        <f t="shared" si="17"/>
        <v>-9.3143635000000007</v>
      </c>
      <c r="G107" s="44">
        <f t="shared" si="18"/>
        <v>-10.076136</v>
      </c>
      <c r="H107" s="44">
        <f t="shared" si="19"/>
        <v>-16.460799999999999</v>
      </c>
      <c r="I107" s="44">
        <f t="shared" si="20"/>
        <v>0</v>
      </c>
      <c r="J107" s="44">
        <f t="shared" si="21"/>
        <v>0</v>
      </c>
      <c r="K107" s="44">
        <f t="shared" si="22"/>
        <v>0</v>
      </c>
      <c r="L107" s="44">
        <f t="shared" si="23"/>
        <v>0</v>
      </c>
      <c r="N107" s="89">
        <v>7937410000</v>
      </c>
      <c r="O107" s="89">
        <v>-10.826241</v>
      </c>
      <c r="Q107" s="90">
        <f t="shared" si="24"/>
        <v>8.2535900000000009</v>
      </c>
      <c r="R107" s="90">
        <f t="shared" si="25"/>
        <v>-11.004339</v>
      </c>
      <c r="S107" s="44">
        <f t="shared" si="26"/>
        <v>-11.415951</v>
      </c>
      <c r="T107" s="44">
        <f t="shared" si="27"/>
        <v>-12.167833999999999</v>
      </c>
      <c r="U107" s="44">
        <f t="shared" si="28"/>
        <v>0</v>
      </c>
      <c r="V107" s="44">
        <f t="shared" si="29"/>
        <v>0</v>
      </c>
      <c r="W107" s="44">
        <f t="shared" si="30"/>
        <v>0</v>
      </c>
      <c r="X107" s="44">
        <f t="shared" si="31"/>
        <v>0</v>
      </c>
    </row>
    <row r="108" spans="2:24" x14ac:dyDescent="0.25">
      <c r="B108" s="89">
        <v>8016455000</v>
      </c>
      <c r="C108" s="89">
        <v>-9.1545342999999999</v>
      </c>
      <c r="E108" s="90">
        <f t="shared" si="16"/>
        <v>8.3326349999999998</v>
      </c>
      <c r="F108" s="90">
        <f t="shared" si="17"/>
        <v>-9.3317308000000008</v>
      </c>
      <c r="G108" s="44">
        <f t="shared" si="18"/>
        <v>-10.157802999999999</v>
      </c>
      <c r="H108" s="44">
        <f t="shared" si="19"/>
        <v>-16.026014</v>
      </c>
      <c r="I108" s="44">
        <f t="shared" si="20"/>
        <v>0</v>
      </c>
      <c r="J108" s="44">
        <f t="shared" si="21"/>
        <v>0</v>
      </c>
      <c r="K108" s="44">
        <f t="shared" si="22"/>
        <v>0</v>
      </c>
      <c r="L108" s="44">
        <f t="shared" si="23"/>
        <v>0</v>
      </c>
      <c r="N108" s="89">
        <v>8016455000</v>
      </c>
      <c r="O108" s="89">
        <v>-10.903043</v>
      </c>
      <c r="Q108" s="90">
        <f t="shared" si="24"/>
        <v>8.3326349999999998</v>
      </c>
      <c r="R108" s="90">
        <f t="shared" si="25"/>
        <v>-10.966586</v>
      </c>
      <c r="S108" s="44">
        <f t="shared" si="26"/>
        <v>-11.409648000000001</v>
      </c>
      <c r="T108" s="44">
        <f t="shared" si="27"/>
        <v>-12.180187</v>
      </c>
      <c r="U108" s="44">
        <f t="shared" si="28"/>
        <v>0</v>
      </c>
      <c r="V108" s="44">
        <f t="shared" si="29"/>
        <v>0</v>
      </c>
      <c r="W108" s="44">
        <f t="shared" si="30"/>
        <v>0</v>
      </c>
      <c r="X108" s="44">
        <f t="shared" si="31"/>
        <v>0</v>
      </c>
    </row>
    <row r="109" spans="2:24" x14ac:dyDescent="0.25">
      <c r="B109" s="89">
        <v>8095500000</v>
      </c>
      <c r="C109" s="89">
        <v>-9.2499932999999999</v>
      </c>
      <c r="E109" s="90">
        <f t="shared" si="16"/>
        <v>8.4116800000000005</v>
      </c>
      <c r="F109" s="90">
        <f t="shared" si="17"/>
        <v>-9.3164425000000008</v>
      </c>
      <c r="G109" s="44">
        <f t="shared" si="18"/>
        <v>-10.197742</v>
      </c>
      <c r="H109" s="44">
        <f t="shared" si="19"/>
        <v>-15.554594</v>
      </c>
      <c r="I109" s="44">
        <f t="shared" si="20"/>
        <v>0</v>
      </c>
      <c r="J109" s="44">
        <f t="shared" si="21"/>
        <v>0</v>
      </c>
      <c r="K109" s="44">
        <f t="shared" si="22"/>
        <v>0</v>
      </c>
      <c r="L109" s="44">
        <f t="shared" si="23"/>
        <v>0</v>
      </c>
      <c r="N109" s="89">
        <v>8095500000</v>
      </c>
      <c r="O109" s="89">
        <v>-10.897705999999999</v>
      </c>
      <c r="Q109" s="90">
        <f t="shared" si="24"/>
        <v>8.4116800000000005</v>
      </c>
      <c r="R109" s="90">
        <f t="shared" si="25"/>
        <v>-10.879477</v>
      </c>
      <c r="S109" s="44">
        <f t="shared" si="26"/>
        <v>-11.373543</v>
      </c>
      <c r="T109" s="44">
        <f t="shared" si="27"/>
        <v>-12.184096</v>
      </c>
      <c r="U109" s="44">
        <f t="shared" si="28"/>
        <v>0</v>
      </c>
      <c r="V109" s="44">
        <f t="shared" si="29"/>
        <v>0</v>
      </c>
      <c r="W109" s="44">
        <f t="shared" si="30"/>
        <v>0</v>
      </c>
      <c r="X109" s="44">
        <f t="shared" si="31"/>
        <v>0</v>
      </c>
    </row>
    <row r="110" spans="2:24" x14ac:dyDescent="0.25">
      <c r="B110" s="89">
        <v>8174545000</v>
      </c>
      <c r="C110" s="89">
        <v>-9.3686618999999993</v>
      </c>
      <c r="E110" s="90">
        <f t="shared" si="16"/>
        <v>8.4907249999999994</v>
      </c>
      <c r="F110" s="90">
        <f t="shared" si="17"/>
        <v>-9.2587852000000002</v>
      </c>
      <c r="G110" s="44">
        <f t="shared" si="18"/>
        <v>-9.9933186000000003</v>
      </c>
      <c r="H110" s="44">
        <f t="shared" si="19"/>
        <v>-16.087340999999999</v>
      </c>
      <c r="I110" s="44">
        <f t="shared" si="20"/>
        <v>0</v>
      </c>
      <c r="J110" s="44">
        <f t="shared" si="21"/>
        <v>0</v>
      </c>
      <c r="K110" s="44">
        <f t="shared" si="22"/>
        <v>0</v>
      </c>
      <c r="L110" s="44">
        <f t="shared" si="23"/>
        <v>0</v>
      </c>
      <c r="N110" s="89">
        <v>8174545000</v>
      </c>
      <c r="O110" s="89">
        <v>-10.975409000000001</v>
      </c>
      <c r="Q110" s="90">
        <f t="shared" si="24"/>
        <v>8.4907249999999994</v>
      </c>
      <c r="R110" s="90">
        <f t="shared" si="25"/>
        <v>-10.8362</v>
      </c>
      <c r="S110" s="44">
        <f t="shared" si="26"/>
        <v>-11.390003</v>
      </c>
      <c r="T110" s="44">
        <f t="shared" si="27"/>
        <v>-12.26341</v>
      </c>
      <c r="U110" s="44">
        <f t="shared" si="28"/>
        <v>0</v>
      </c>
      <c r="V110" s="44">
        <f t="shared" si="29"/>
        <v>0</v>
      </c>
      <c r="W110" s="44">
        <f t="shared" si="30"/>
        <v>0</v>
      </c>
      <c r="X110" s="44">
        <f t="shared" si="31"/>
        <v>0</v>
      </c>
    </row>
    <row r="111" spans="2:24" x14ac:dyDescent="0.25">
      <c r="B111" s="89">
        <v>8253590000</v>
      </c>
      <c r="C111" s="89">
        <v>-9.3143635000000007</v>
      </c>
      <c r="E111" s="90">
        <f t="shared" si="16"/>
        <v>8.5697700000000001</v>
      </c>
      <c r="F111" s="90">
        <f t="shared" si="17"/>
        <v>-9.3570870999999993</v>
      </c>
      <c r="G111" s="44">
        <f t="shared" si="18"/>
        <v>-10.130169</v>
      </c>
      <c r="H111" s="44">
        <f t="shared" si="19"/>
        <v>-15.783716999999999</v>
      </c>
      <c r="I111" s="44">
        <f t="shared" si="20"/>
        <v>0</v>
      </c>
      <c r="J111" s="44">
        <f t="shared" si="21"/>
        <v>0</v>
      </c>
      <c r="K111" s="44">
        <f t="shared" si="22"/>
        <v>0</v>
      </c>
      <c r="L111" s="44">
        <f t="shared" si="23"/>
        <v>0</v>
      </c>
      <c r="N111" s="89">
        <v>8253590000</v>
      </c>
      <c r="O111" s="89">
        <v>-11.004339</v>
      </c>
      <c r="Q111" s="90">
        <f t="shared" si="24"/>
        <v>8.5697700000000001</v>
      </c>
      <c r="R111" s="90">
        <f t="shared" si="25"/>
        <v>-10.714302999999999</v>
      </c>
      <c r="S111" s="44">
        <f t="shared" si="26"/>
        <v>-11.320582</v>
      </c>
      <c r="T111" s="44">
        <f t="shared" si="27"/>
        <v>-12.28059</v>
      </c>
      <c r="U111" s="44">
        <f t="shared" si="28"/>
        <v>0</v>
      </c>
      <c r="V111" s="44">
        <f t="shared" si="29"/>
        <v>0</v>
      </c>
      <c r="W111" s="44">
        <f t="shared" si="30"/>
        <v>0</v>
      </c>
      <c r="X111" s="44">
        <f t="shared" si="31"/>
        <v>0</v>
      </c>
    </row>
    <row r="112" spans="2:24" x14ac:dyDescent="0.25">
      <c r="B112" s="89">
        <v>8332635000</v>
      </c>
      <c r="C112" s="89">
        <v>-9.3317308000000008</v>
      </c>
      <c r="E112" s="90">
        <f t="shared" si="16"/>
        <v>8.6488150000000008</v>
      </c>
      <c r="F112" s="90">
        <f t="shared" si="17"/>
        <v>-9.4101324000000002</v>
      </c>
      <c r="G112" s="44">
        <f t="shared" si="18"/>
        <v>-10.326777</v>
      </c>
      <c r="H112" s="44">
        <f t="shared" si="19"/>
        <v>-14.922883000000001</v>
      </c>
      <c r="I112" s="44">
        <f t="shared" si="20"/>
        <v>0</v>
      </c>
      <c r="J112" s="44">
        <f t="shared" si="21"/>
        <v>0</v>
      </c>
      <c r="K112" s="44">
        <f t="shared" si="22"/>
        <v>0</v>
      </c>
      <c r="L112" s="44">
        <f t="shared" si="23"/>
        <v>0</v>
      </c>
      <c r="N112" s="89">
        <v>8332635000</v>
      </c>
      <c r="O112" s="89">
        <v>-10.966586</v>
      </c>
      <c r="Q112" s="90">
        <f t="shared" si="24"/>
        <v>8.6488150000000008</v>
      </c>
      <c r="R112" s="90">
        <f t="shared" si="25"/>
        <v>-10.697960999999999</v>
      </c>
      <c r="S112" s="44">
        <f t="shared" si="26"/>
        <v>-11.350763000000001</v>
      </c>
      <c r="T112" s="44">
        <f t="shared" si="27"/>
        <v>-12.23118</v>
      </c>
      <c r="U112" s="44">
        <f t="shared" si="28"/>
        <v>0</v>
      </c>
      <c r="V112" s="44">
        <f t="shared" si="29"/>
        <v>0</v>
      </c>
      <c r="W112" s="44">
        <f t="shared" si="30"/>
        <v>0</v>
      </c>
      <c r="X112" s="44">
        <f t="shared" si="31"/>
        <v>0</v>
      </c>
    </row>
    <row r="113" spans="2:24" x14ac:dyDescent="0.25">
      <c r="B113" s="89">
        <v>8411680000</v>
      </c>
      <c r="C113" s="89">
        <v>-9.3164425000000008</v>
      </c>
      <c r="E113" s="90">
        <f t="shared" si="16"/>
        <v>8.7278599999999997</v>
      </c>
      <c r="F113" s="90">
        <f t="shared" si="17"/>
        <v>-9.3004826999999999</v>
      </c>
      <c r="G113" s="44">
        <f t="shared" si="18"/>
        <v>-10.063580999999999</v>
      </c>
      <c r="H113" s="44">
        <f t="shared" si="19"/>
        <v>-15.113123</v>
      </c>
      <c r="I113" s="44">
        <f t="shared" si="20"/>
        <v>0</v>
      </c>
      <c r="J113" s="44">
        <f t="shared" si="21"/>
        <v>0</v>
      </c>
      <c r="K113" s="44">
        <f t="shared" si="22"/>
        <v>0</v>
      </c>
      <c r="L113" s="44">
        <f t="shared" si="23"/>
        <v>0</v>
      </c>
      <c r="N113" s="89">
        <v>8411680000</v>
      </c>
      <c r="O113" s="89">
        <v>-10.879477</v>
      </c>
      <c r="Q113" s="90">
        <f t="shared" si="24"/>
        <v>8.7278599999999997</v>
      </c>
      <c r="R113" s="90">
        <f t="shared" si="25"/>
        <v>-10.657786</v>
      </c>
      <c r="S113" s="44">
        <f t="shared" si="26"/>
        <v>-11.198145</v>
      </c>
      <c r="T113" s="44">
        <f t="shared" si="27"/>
        <v>-12.259861000000001</v>
      </c>
      <c r="U113" s="44">
        <f t="shared" si="28"/>
        <v>0</v>
      </c>
      <c r="V113" s="44">
        <f t="shared" si="29"/>
        <v>0</v>
      </c>
      <c r="W113" s="44">
        <f t="shared" si="30"/>
        <v>0</v>
      </c>
      <c r="X113" s="44">
        <f t="shared" si="31"/>
        <v>0</v>
      </c>
    </row>
    <row r="114" spans="2:24" x14ac:dyDescent="0.25">
      <c r="B114" s="89">
        <v>8490725000</v>
      </c>
      <c r="C114" s="89">
        <v>-9.2587852000000002</v>
      </c>
      <c r="E114" s="90">
        <f t="shared" si="16"/>
        <v>8.8069050000000004</v>
      </c>
      <c r="F114" s="90">
        <f t="shared" si="17"/>
        <v>-9.2484713000000003</v>
      </c>
      <c r="G114" s="44">
        <f t="shared" si="18"/>
        <v>-9.8994055000000003</v>
      </c>
      <c r="H114" s="44">
        <f t="shared" si="19"/>
        <v>-15.048577999999999</v>
      </c>
      <c r="I114" s="44">
        <f t="shared" si="20"/>
        <v>0</v>
      </c>
      <c r="J114" s="44">
        <f t="shared" si="21"/>
        <v>0</v>
      </c>
      <c r="K114" s="44">
        <f t="shared" si="22"/>
        <v>0</v>
      </c>
      <c r="L114" s="44">
        <f t="shared" si="23"/>
        <v>0</v>
      </c>
      <c r="N114" s="89">
        <v>8490725000</v>
      </c>
      <c r="O114" s="89">
        <v>-10.8362</v>
      </c>
      <c r="Q114" s="90">
        <f t="shared" si="24"/>
        <v>8.8069050000000004</v>
      </c>
      <c r="R114" s="90">
        <f t="shared" si="25"/>
        <v>-10.586285</v>
      </c>
      <c r="S114" s="44">
        <f t="shared" si="26"/>
        <v>-11.014339</v>
      </c>
      <c r="T114" s="44">
        <f t="shared" si="27"/>
        <v>-12.251429999999999</v>
      </c>
      <c r="U114" s="44">
        <f t="shared" si="28"/>
        <v>0</v>
      </c>
      <c r="V114" s="44">
        <f t="shared" si="29"/>
        <v>0</v>
      </c>
      <c r="W114" s="44">
        <f t="shared" si="30"/>
        <v>0</v>
      </c>
      <c r="X114" s="44">
        <f t="shared" si="31"/>
        <v>0</v>
      </c>
    </row>
    <row r="115" spans="2:24" x14ac:dyDescent="0.25">
      <c r="B115" s="89">
        <v>8569770000</v>
      </c>
      <c r="C115" s="89">
        <v>-9.3570870999999993</v>
      </c>
      <c r="E115" s="90">
        <f t="shared" si="16"/>
        <v>8.8859499999999993</v>
      </c>
      <c r="F115" s="90">
        <f t="shared" si="17"/>
        <v>-9.2570429000000001</v>
      </c>
      <c r="G115" s="44">
        <f t="shared" si="18"/>
        <v>-10.052611000000001</v>
      </c>
      <c r="H115" s="44">
        <f t="shared" si="19"/>
        <v>-14.026272000000001</v>
      </c>
      <c r="I115" s="44">
        <f t="shared" si="20"/>
        <v>0</v>
      </c>
      <c r="J115" s="44">
        <f t="shared" si="21"/>
        <v>0</v>
      </c>
      <c r="K115" s="44">
        <f t="shared" si="22"/>
        <v>0</v>
      </c>
      <c r="L115" s="44">
        <f t="shared" si="23"/>
        <v>0</v>
      </c>
      <c r="N115" s="89">
        <v>8569770000</v>
      </c>
      <c r="O115" s="89">
        <v>-10.714302999999999</v>
      </c>
      <c r="Q115" s="90">
        <f t="shared" si="24"/>
        <v>8.8859499999999993</v>
      </c>
      <c r="R115" s="90">
        <f t="shared" si="25"/>
        <v>-10.649549</v>
      </c>
      <c r="S115" s="44">
        <f t="shared" si="26"/>
        <v>-11.139328000000001</v>
      </c>
      <c r="T115" s="44">
        <f t="shared" si="27"/>
        <v>-12.160144000000001</v>
      </c>
      <c r="U115" s="44">
        <f t="shared" si="28"/>
        <v>0</v>
      </c>
      <c r="V115" s="44">
        <f t="shared" si="29"/>
        <v>0</v>
      </c>
      <c r="W115" s="44">
        <f t="shared" si="30"/>
        <v>0</v>
      </c>
      <c r="X115" s="44">
        <f t="shared" si="31"/>
        <v>0</v>
      </c>
    </row>
    <row r="116" spans="2:24" x14ac:dyDescent="0.25">
      <c r="B116" s="89">
        <v>8648815000</v>
      </c>
      <c r="C116" s="89">
        <v>-9.4101324000000002</v>
      </c>
      <c r="E116" s="90">
        <f t="shared" si="16"/>
        <v>8.964995</v>
      </c>
      <c r="F116" s="90">
        <f t="shared" si="17"/>
        <v>-9.2003497999999997</v>
      </c>
      <c r="G116" s="44">
        <f t="shared" si="18"/>
        <v>-9.9616898999999997</v>
      </c>
      <c r="H116" s="44">
        <f t="shared" si="19"/>
        <v>-13.73382</v>
      </c>
      <c r="I116" s="44">
        <f t="shared" si="20"/>
        <v>0</v>
      </c>
      <c r="J116" s="44">
        <f t="shared" si="21"/>
        <v>0</v>
      </c>
      <c r="K116" s="44">
        <f t="shared" si="22"/>
        <v>0</v>
      </c>
      <c r="L116" s="44">
        <f t="shared" si="23"/>
        <v>0</v>
      </c>
      <c r="N116" s="89">
        <v>8648815000</v>
      </c>
      <c r="O116" s="89">
        <v>-10.697960999999999</v>
      </c>
      <c r="Q116" s="90">
        <f t="shared" si="24"/>
        <v>8.964995</v>
      </c>
      <c r="R116" s="90">
        <f t="shared" si="25"/>
        <v>-10.593812</v>
      </c>
      <c r="S116" s="44">
        <f t="shared" si="26"/>
        <v>-11.070767999999999</v>
      </c>
      <c r="T116" s="44">
        <f t="shared" si="27"/>
        <v>-12.143691</v>
      </c>
      <c r="U116" s="44">
        <f t="shared" si="28"/>
        <v>0</v>
      </c>
      <c r="V116" s="44">
        <f t="shared" si="29"/>
        <v>0</v>
      </c>
      <c r="W116" s="44">
        <f t="shared" si="30"/>
        <v>0</v>
      </c>
      <c r="X116" s="44">
        <f t="shared" si="31"/>
        <v>0</v>
      </c>
    </row>
    <row r="117" spans="2:24" x14ac:dyDescent="0.25">
      <c r="B117" s="89">
        <v>8727860000</v>
      </c>
      <c r="C117" s="89">
        <v>-9.3004826999999999</v>
      </c>
      <c r="E117" s="90">
        <f t="shared" si="16"/>
        <v>9.0440400000000007</v>
      </c>
      <c r="F117" s="90">
        <f t="shared" si="17"/>
        <v>-9.1074933999999992</v>
      </c>
      <c r="G117" s="44">
        <f t="shared" si="18"/>
        <v>-9.7534913999999997</v>
      </c>
      <c r="H117" s="44">
        <f t="shared" si="19"/>
        <v>-13.808343000000001</v>
      </c>
      <c r="I117" s="44">
        <f t="shared" si="20"/>
        <v>0</v>
      </c>
      <c r="J117" s="44">
        <f t="shared" si="21"/>
        <v>0</v>
      </c>
      <c r="K117" s="44">
        <f t="shared" si="22"/>
        <v>0</v>
      </c>
      <c r="L117" s="44">
        <f t="shared" si="23"/>
        <v>0</v>
      </c>
      <c r="N117" s="89">
        <v>8727860000</v>
      </c>
      <c r="O117" s="89">
        <v>-10.657786</v>
      </c>
      <c r="Q117" s="90">
        <f t="shared" si="24"/>
        <v>9.0440400000000007</v>
      </c>
      <c r="R117" s="90">
        <f t="shared" si="25"/>
        <v>-10.693970999999999</v>
      </c>
      <c r="S117" s="44">
        <f t="shared" si="26"/>
        <v>-11.145954</v>
      </c>
      <c r="T117" s="44">
        <f t="shared" si="27"/>
        <v>-12.174732000000001</v>
      </c>
      <c r="U117" s="44">
        <f t="shared" si="28"/>
        <v>0</v>
      </c>
      <c r="V117" s="44">
        <f t="shared" si="29"/>
        <v>0</v>
      </c>
      <c r="W117" s="44">
        <f t="shared" si="30"/>
        <v>0</v>
      </c>
      <c r="X117" s="44">
        <f t="shared" si="31"/>
        <v>0</v>
      </c>
    </row>
    <row r="118" spans="2:24" x14ac:dyDescent="0.25">
      <c r="B118" s="89">
        <v>8806905000</v>
      </c>
      <c r="C118" s="89">
        <v>-9.2484713000000003</v>
      </c>
      <c r="E118" s="90">
        <f t="shared" si="16"/>
        <v>9.1230849999999997</v>
      </c>
      <c r="F118" s="90">
        <f t="shared" si="17"/>
        <v>-9.0841750999999995</v>
      </c>
      <c r="G118" s="44">
        <f t="shared" si="18"/>
        <v>-9.8306769999999997</v>
      </c>
      <c r="H118" s="44">
        <f t="shared" si="19"/>
        <v>-13.195501999999999</v>
      </c>
      <c r="I118" s="44">
        <f t="shared" si="20"/>
        <v>0</v>
      </c>
      <c r="J118" s="44">
        <f t="shared" si="21"/>
        <v>0</v>
      </c>
      <c r="K118" s="44">
        <f t="shared" si="22"/>
        <v>0</v>
      </c>
      <c r="L118" s="44">
        <f t="shared" si="23"/>
        <v>0</v>
      </c>
      <c r="N118" s="89">
        <v>8806905000</v>
      </c>
      <c r="O118" s="89">
        <v>-10.586285</v>
      </c>
      <c r="Q118" s="90">
        <f t="shared" si="24"/>
        <v>9.1230849999999997</v>
      </c>
      <c r="R118" s="90">
        <f t="shared" si="25"/>
        <v>-10.74389</v>
      </c>
      <c r="S118" s="44">
        <f t="shared" si="26"/>
        <v>-11.232578999999999</v>
      </c>
      <c r="T118" s="44">
        <f t="shared" si="27"/>
        <v>-12.131900999999999</v>
      </c>
      <c r="U118" s="44">
        <f t="shared" si="28"/>
        <v>0</v>
      </c>
      <c r="V118" s="44">
        <f t="shared" si="29"/>
        <v>0</v>
      </c>
      <c r="W118" s="44">
        <f t="shared" si="30"/>
        <v>0</v>
      </c>
      <c r="X118" s="44">
        <f t="shared" si="31"/>
        <v>0</v>
      </c>
    </row>
    <row r="119" spans="2:24" x14ac:dyDescent="0.25">
      <c r="B119" s="89">
        <v>8885950000</v>
      </c>
      <c r="C119" s="89">
        <v>-9.2570429000000001</v>
      </c>
      <c r="E119" s="90">
        <f t="shared" si="16"/>
        <v>9.2021300000000004</v>
      </c>
      <c r="F119" s="90">
        <f t="shared" si="17"/>
        <v>-9.0026235999999997</v>
      </c>
      <c r="G119" s="44">
        <f t="shared" si="18"/>
        <v>-9.7838639999999995</v>
      </c>
      <c r="H119" s="44">
        <f t="shared" si="19"/>
        <v>-12.833012999999999</v>
      </c>
      <c r="I119" s="44">
        <f t="shared" si="20"/>
        <v>0</v>
      </c>
      <c r="J119" s="44">
        <f t="shared" si="21"/>
        <v>0</v>
      </c>
      <c r="K119" s="44">
        <f t="shared" si="22"/>
        <v>0</v>
      </c>
      <c r="L119" s="44">
        <f t="shared" si="23"/>
        <v>0</v>
      </c>
      <c r="N119" s="89">
        <v>8885950000</v>
      </c>
      <c r="O119" s="89">
        <v>-10.649549</v>
      </c>
      <c r="Q119" s="90">
        <f t="shared" si="24"/>
        <v>9.2021300000000004</v>
      </c>
      <c r="R119" s="90">
        <f t="shared" si="25"/>
        <v>-10.740627999999999</v>
      </c>
      <c r="S119" s="44">
        <f t="shared" si="26"/>
        <v>-11.215329000000001</v>
      </c>
      <c r="T119" s="44">
        <f t="shared" si="27"/>
        <v>-12.134221</v>
      </c>
      <c r="U119" s="44">
        <f t="shared" si="28"/>
        <v>0</v>
      </c>
      <c r="V119" s="44">
        <f t="shared" si="29"/>
        <v>0</v>
      </c>
      <c r="W119" s="44">
        <f t="shared" si="30"/>
        <v>0</v>
      </c>
      <c r="X119" s="44">
        <f t="shared" si="31"/>
        <v>0</v>
      </c>
    </row>
    <row r="120" spans="2:24" x14ac:dyDescent="0.25">
      <c r="B120" s="89">
        <v>8964995000</v>
      </c>
      <c r="C120" s="89">
        <v>-9.2003497999999997</v>
      </c>
      <c r="E120" s="90">
        <f t="shared" si="16"/>
        <v>9.2811749999999993</v>
      </c>
      <c r="F120" s="90">
        <f t="shared" si="17"/>
        <v>-8.9170646999999992</v>
      </c>
      <c r="G120" s="44">
        <f t="shared" si="18"/>
        <v>-9.6590489999999996</v>
      </c>
      <c r="H120" s="44">
        <f t="shared" si="19"/>
        <v>-12.801905</v>
      </c>
      <c r="I120" s="44">
        <f t="shared" si="20"/>
        <v>0</v>
      </c>
      <c r="J120" s="44">
        <f t="shared" si="21"/>
        <v>0</v>
      </c>
      <c r="K120" s="44">
        <f t="shared" si="22"/>
        <v>0</v>
      </c>
      <c r="L120" s="44">
        <f t="shared" si="23"/>
        <v>0</v>
      </c>
      <c r="N120" s="89">
        <v>8964995000</v>
      </c>
      <c r="O120" s="89">
        <v>-10.593812</v>
      </c>
      <c r="Q120" s="90">
        <f t="shared" si="24"/>
        <v>9.2811749999999993</v>
      </c>
      <c r="R120" s="90">
        <f t="shared" si="25"/>
        <v>-10.828219000000001</v>
      </c>
      <c r="S120" s="44">
        <f t="shared" si="26"/>
        <v>-11.273977</v>
      </c>
      <c r="T120" s="44">
        <f t="shared" si="27"/>
        <v>-12.161566000000001</v>
      </c>
      <c r="U120" s="44">
        <f t="shared" si="28"/>
        <v>0</v>
      </c>
      <c r="V120" s="44">
        <f t="shared" si="29"/>
        <v>0</v>
      </c>
      <c r="W120" s="44">
        <f t="shared" si="30"/>
        <v>0</v>
      </c>
      <c r="X120" s="44">
        <f t="shared" si="31"/>
        <v>0</v>
      </c>
    </row>
    <row r="121" spans="2:24" x14ac:dyDescent="0.25">
      <c r="B121" s="89">
        <v>9044040000</v>
      </c>
      <c r="C121" s="89">
        <v>-9.1074933999999992</v>
      </c>
      <c r="E121" s="90">
        <f t="shared" si="16"/>
        <v>9.36022</v>
      </c>
      <c r="F121" s="90">
        <f t="shared" si="17"/>
        <v>-8.9523343999999998</v>
      </c>
      <c r="G121" s="44">
        <f t="shared" si="18"/>
        <v>-9.7688798999999999</v>
      </c>
      <c r="H121" s="44">
        <f t="shared" si="19"/>
        <v>-12.450346</v>
      </c>
      <c r="I121" s="44">
        <f t="shared" si="20"/>
        <v>0</v>
      </c>
      <c r="J121" s="44">
        <f t="shared" si="21"/>
        <v>0</v>
      </c>
      <c r="K121" s="44">
        <f t="shared" si="22"/>
        <v>0</v>
      </c>
      <c r="L121" s="44">
        <f t="shared" si="23"/>
        <v>0</v>
      </c>
      <c r="N121" s="89">
        <v>9044040000</v>
      </c>
      <c r="O121" s="89">
        <v>-10.693970999999999</v>
      </c>
      <c r="Q121" s="90">
        <f t="shared" si="24"/>
        <v>9.36022</v>
      </c>
      <c r="R121" s="90">
        <f t="shared" si="25"/>
        <v>-10.8552</v>
      </c>
      <c r="S121" s="44">
        <f t="shared" si="26"/>
        <v>-11.323521</v>
      </c>
      <c r="T121" s="44">
        <f t="shared" si="27"/>
        <v>-12.17482</v>
      </c>
      <c r="U121" s="44">
        <f t="shared" si="28"/>
        <v>0</v>
      </c>
      <c r="V121" s="44">
        <f t="shared" si="29"/>
        <v>0</v>
      </c>
      <c r="W121" s="44">
        <f t="shared" si="30"/>
        <v>0</v>
      </c>
      <c r="X121" s="44">
        <f t="shared" si="31"/>
        <v>0</v>
      </c>
    </row>
    <row r="122" spans="2:24" x14ac:dyDescent="0.25">
      <c r="B122" s="89">
        <v>9123085000</v>
      </c>
      <c r="C122" s="89">
        <v>-9.0841750999999995</v>
      </c>
      <c r="E122" s="90">
        <f t="shared" si="16"/>
        <v>9.4392650000000007</v>
      </c>
      <c r="F122" s="90">
        <f t="shared" si="17"/>
        <v>-8.9726438999999996</v>
      </c>
      <c r="G122" s="44">
        <f t="shared" si="18"/>
        <v>-9.7810039999999994</v>
      </c>
      <c r="H122" s="44">
        <f t="shared" si="19"/>
        <v>-12.135066</v>
      </c>
      <c r="I122" s="44">
        <f t="shared" si="20"/>
        <v>0</v>
      </c>
      <c r="J122" s="44">
        <f t="shared" si="21"/>
        <v>0</v>
      </c>
      <c r="K122" s="44">
        <f t="shared" si="22"/>
        <v>0</v>
      </c>
      <c r="L122" s="44">
        <f t="shared" si="23"/>
        <v>0</v>
      </c>
      <c r="N122" s="89">
        <v>9123085000</v>
      </c>
      <c r="O122" s="89">
        <v>-10.74389</v>
      </c>
      <c r="Q122" s="90">
        <f t="shared" si="24"/>
        <v>9.4392650000000007</v>
      </c>
      <c r="R122" s="90">
        <f t="shared" si="25"/>
        <v>-10.908588</v>
      </c>
      <c r="S122" s="44">
        <f t="shared" si="26"/>
        <v>-11.360334999999999</v>
      </c>
      <c r="T122" s="44">
        <f t="shared" si="27"/>
        <v>-12.204005</v>
      </c>
      <c r="U122" s="44">
        <f t="shared" si="28"/>
        <v>0</v>
      </c>
      <c r="V122" s="44">
        <f t="shared" si="29"/>
        <v>0</v>
      </c>
      <c r="W122" s="44">
        <f t="shared" si="30"/>
        <v>0</v>
      </c>
      <c r="X122" s="44">
        <f t="shared" si="31"/>
        <v>0</v>
      </c>
    </row>
    <row r="123" spans="2:24" x14ac:dyDescent="0.25">
      <c r="B123" s="89">
        <v>9202130000</v>
      </c>
      <c r="C123" s="89">
        <v>-9.0026235999999997</v>
      </c>
      <c r="E123" s="90">
        <f t="shared" si="16"/>
        <v>9.5183099999999996</v>
      </c>
      <c r="F123" s="90">
        <f t="shared" si="17"/>
        <v>-8.9738216000000008</v>
      </c>
      <c r="G123" s="44">
        <f t="shared" si="18"/>
        <v>-9.7402964000000001</v>
      </c>
      <c r="H123" s="44">
        <f t="shared" si="19"/>
        <v>-12.090584</v>
      </c>
      <c r="I123" s="44">
        <f t="shared" si="20"/>
        <v>0</v>
      </c>
      <c r="J123" s="44">
        <f t="shared" si="21"/>
        <v>0</v>
      </c>
      <c r="K123" s="44">
        <f t="shared" si="22"/>
        <v>0</v>
      </c>
      <c r="L123" s="44">
        <f t="shared" si="23"/>
        <v>0</v>
      </c>
      <c r="N123" s="89">
        <v>9202130000</v>
      </c>
      <c r="O123" s="89">
        <v>-10.740627999999999</v>
      </c>
      <c r="Q123" s="90">
        <f t="shared" si="24"/>
        <v>9.5183099999999996</v>
      </c>
      <c r="R123" s="90">
        <f t="shared" si="25"/>
        <v>-11.054043999999999</v>
      </c>
      <c r="S123" s="44">
        <f t="shared" si="26"/>
        <v>-11.498920999999999</v>
      </c>
      <c r="T123" s="44">
        <f t="shared" si="27"/>
        <v>-12.255534000000001</v>
      </c>
      <c r="U123" s="44">
        <f t="shared" si="28"/>
        <v>0</v>
      </c>
      <c r="V123" s="44">
        <f t="shared" si="29"/>
        <v>0</v>
      </c>
      <c r="W123" s="44">
        <f t="shared" si="30"/>
        <v>0</v>
      </c>
      <c r="X123" s="44">
        <f t="shared" si="31"/>
        <v>0</v>
      </c>
    </row>
    <row r="124" spans="2:24" x14ac:dyDescent="0.25">
      <c r="B124" s="89">
        <v>9281175000</v>
      </c>
      <c r="C124" s="89">
        <v>-8.9170646999999992</v>
      </c>
      <c r="E124" s="90">
        <f t="shared" si="16"/>
        <v>9.5973550000000003</v>
      </c>
      <c r="F124" s="90">
        <f t="shared" si="17"/>
        <v>-9.0105515</v>
      </c>
      <c r="G124" s="44">
        <f t="shared" si="18"/>
        <v>-9.7682017999999999</v>
      </c>
      <c r="H124" s="44">
        <f t="shared" si="19"/>
        <v>-11.803668</v>
      </c>
      <c r="I124" s="44">
        <f t="shared" si="20"/>
        <v>0</v>
      </c>
      <c r="J124" s="44">
        <f t="shared" si="21"/>
        <v>0</v>
      </c>
      <c r="K124" s="44">
        <f t="shared" si="22"/>
        <v>0</v>
      </c>
      <c r="L124" s="44">
        <f t="shared" si="23"/>
        <v>0</v>
      </c>
      <c r="N124" s="89">
        <v>9281175000</v>
      </c>
      <c r="O124" s="89">
        <v>-10.828219000000001</v>
      </c>
      <c r="Q124" s="90">
        <f t="shared" si="24"/>
        <v>9.5973550000000003</v>
      </c>
      <c r="R124" s="90">
        <f t="shared" si="25"/>
        <v>-11.085165</v>
      </c>
      <c r="S124" s="44">
        <f t="shared" si="26"/>
        <v>-11.506622999999999</v>
      </c>
      <c r="T124" s="44">
        <f t="shared" si="27"/>
        <v>-12.283365999999999</v>
      </c>
      <c r="U124" s="44">
        <f t="shared" si="28"/>
        <v>0</v>
      </c>
      <c r="V124" s="44">
        <f t="shared" si="29"/>
        <v>0</v>
      </c>
      <c r="W124" s="44">
        <f t="shared" si="30"/>
        <v>0</v>
      </c>
      <c r="X124" s="44">
        <f t="shared" si="31"/>
        <v>0</v>
      </c>
    </row>
    <row r="125" spans="2:24" x14ac:dyDescent="0.25">
      <c r="B125" s="89">
        <v>9360220000</v>
      </c>
      <c r="C125" s="89">
        <v>-8.9523343999999998</v>
      </c>
      <c r="E125" s="90">
        <f t="shared" si="16"/>
        <v>9.6763999999999992</v>
      </c>
      <c r="F125" s="90">
        <f t="shared" si="17"/>
        <v>-9.0298680999999998</v>
      </c>
      <c r="G125" s="44">
        <f t="shared" si="18"/>
        <v>-9.7799358000000005</v>
      </c>
      <c r="H125" s="44">
        <f t="shared" si="19"/>
        <v>-11.527350999999999</v>
      </c>
      <c r="I125" s="44">
        <f t="shared" si="20"/>
        <v>0</v>
      </c>
      <c r="J125" s="44">
        <f t="shared" si="21"/>
        <v>0</v>
      </c>
      <c r="K125" s="44">
        <f t="shared" si="22"/>
        <v>0</v>
      </c>
      <c r="L125" s="44">
        <f t="shared" si="23"/>
        <v>0</v>
      </c>
      <c r="N125" s="89">
        <v>9360220000</v>
      </c>
      <c r="O125" s="89">
        <v>-10.8552</v>
      </c>
      <c r="Q125" s="90">
        <f t="shared" si="24"/>
        <v>9.6763999999999992</v>
      </c>
      <c r="R125" s="90">
        <f t="shared" si="25"/>
        <v>-11.099012999999999</v>
      </c>
      <c r="S125" s="44">
        <f t="shared" si="26"/>
        <v>-11.519568</v>
      </c>
      <c r="T125" s="44">
        <f t="shared" si="27"/>
        <v>-12.325888000000001</v>
      </c>
      <c r="U125" s="44">
        <f t="shared" si="28"/>
        <v>0</v>
      </c>
      <c r="V125" s="44">
        <f t="shared" si="29"/>
        <v>0</v>
      </c>
      <c r="W125" s="44">
        <f t="shared" si="30"/>
        <v>0</v>
      </c>
      <c r="X125" s="44">
        <f t="shared" si="31"/>
        <v>0</v>
      </c>
    </row>
    <row r="126" spans="2:24" x14ac:dyDescent="0.25">
      <c r="B126" s="89">
        <v>9439265000</v>
      </c>
      <c r="C126" s="89">
        <v>-8.9726438999999996</v>
      </c>
      <c r="E126" s="90">
        <f t="shared" si="16"/>
        <v>9.7554449999999999</v>
      </c>
      <c r="F126" s="90">
        <f t="shared" si="17"/>
        <v>-9.0126399999999993</v>
      </c>
      <c r="G126" s="44">
        <f t="shared" si="18"/>
        <v>-9.6698275000000002</v>
      </c>
      <c r="H126" s="44">
        <f t="shared" si="19"/>
        <v>-11.458148</v>
      </c>
      <c r="I126" s="44">
        <f t="shared" si="20"/>
        <v>0</v>
      </c>
      <c r="J126" s="44">
        <f t="shared" si="21"/>
        <v>0</v>
      </c>
      <c r="K126" s="44">
        <f t="shared" si="22"/>
        <v>0</v>
      </c>
      <c r="L126" s="44">
        <f t="shared" si="23"/>
        <v>0</v>
      </c>
      <c r="N126" s="89">
        <v>9439265000</v>
      </c>
      <c r="O126" s="89">
        <v>-10.908588</v>
      </c>
      <c r="Q126" s="90">
        <f t="shared" si="24"/>
        <v>9.7554449999999999</v>
      </c>
      <c r="R126" s="90">
        <f t="shared" si="25"/>
        <v>-11.13997</v>
      </c>
      <c r="S126" s="44">
        <f t="shared" si="26"/>
        <v>-11.557055999999999</v>
      </c>
      <c r="T126" s="44">
        <f t="shared" si="27"/>
        <v>-12.410178999999999</v>
      </c>
      <c r="U126" s="44">
        <f t="shared" si="28"/>
        <v>0</v>
      </c>
      <c r="V126" s="44">
        <f t="shared" si="29"/>
        <v>0</v>
      </c>
      <c r="W126" s="44">
        <f t="shared" si="30"/>
        <v>0</v>
      </c>
      <c r="X126" s="44">
        <f t="shared" si="31"/>
        <v>0</v>
      </c>
    </row>
    <row r="127" spans="2:24" x14ac:dyDescent="0.25">
      <c r="B127" s="89">
        <v>9518310000</v>
      </c>
      <c r="C127" s="89">
        <v>-8.9738216000000008</v>
      </c>
      <c r="E127" s="90">
        <f t="shared" si="16"/>
        <v>9.8344900000000006</v>
      </c>
      <c r="F127" s="90">
        <f t="shared" si="17"/>
        <v>-8.9941969000000004</v>
      </c>
      <c r="G127" s="44">
        <f t="shared" si="18"/>
        <v>-9.6024274999999992</v>
      </c>
      <c r="H127" s="44">
        <f t="shared" si="19"/>
        <v>-11.274032</v>
      </c>
      <c r="I127" s="44">
        <f t="shared" si="20"/>
        <v>0</v>
      </c>
      <c r="J127" s="44">
        <f t="shared" si="21"/>
        <v>0</v>
      </c>
      <c r="K127" s="44">
        <f t="shared" si="22"/>
        <v>0</v>
      </c>
      <c r="L127" s="44">
        <f t="shared" si="23"/>
        <v>0</v>
      </c>
      <c r="N127" s="89">
        <v>9518310000</v>
      </c>
      <c r="O127" s="89">
        <v>-11.054043999999999</v>
      </c>
      <c r="Q127" s="90">
        <f t="shared" si="24"/>
        <v>9.8344900000000006</v>
      </c>
      <c r="R127" s="90">
        <f t="shared" si="25"/>
        <v>-11.234502000000001</v>
      </c>
      <c r="S127" s="44">
        <f t="shared" si="26"/>
        <v>-11.630822</v>
      </c>
      <c r="T127" s="44">
        <f t="shared" si="27"/>
        <v>-12.508171000000001</v>
      </c>
      <c r="U127" s="44">
        <f t="shared" si="28"/>
        <v>0</v>
      </c>
      <c r="V127" s="44">
        <f t="shared" si="29"/>
        <v>0</v>
      </c>
      <c r="W127" s="44">
        <f t="shared" si="30"/>
        <v>0</v>
      </c>
      <c r="X127" s="44">
        <f t="shared" si="31"/>
        <v>0</v>
      </c>
    </row>
    <row r="128" spans="2:24" x14ac:dyDescent="0.25">
      <c r="B128" s="89">
        <v>9597355000</v>
      </c>
      <c r="C128" s="89">
        <v>-9.0105515</v>
      </c>
      <c r="E128" s="90">
        <f t="shared" si="16"/>
        <v>9.9135349999999995</v>
      </c>
      <c r="F128" s="90">
        <f t="shared" si="17"/>
        <v>-9.0743504000000001</v>
      </c>
      <c r="G128" s="44">
        <f t="shared" si="18"/>
        <v>-9.6997117999999993</v>
      </c>
      <c r="H128" s="44">
        <f t="shared" si="19"/>
        <v>-10.975063</v>
      </c>
      <c r="I128" s="44">
        <f t="shared" si="20"/>
        <v>0</v>
      </c>
      <c r="J128" s="44">
        <f t="shared" si="21"/>
        <v>0</v>
      </c>
      <c r="K128" s="44">
        <f t="shared" si="22"/>
        <v>0</v>
      </c>
      <c r="L128" s="44">
        <f t="shared" si="23"/>
        <v>0</v>
      </c>
      <c r="N128" s="89">
        <v>9597355000</v>
      </c>
      <c r="O128" s="89">
        <v>-11.085165</v>
      </c>
      <c r="Q128" s="90">
        <f t="shared" si="24"/>
        <v>9.9135349999999995</v>
      </c>
      <c r="R128" s="90">
        <f t="shared" si="25"/>
        <v>-11.387964</v>
      </c>
      <c r="S128" s="44">
        <f t="shared" si="26"/>
        <v>-11.817280999999999</v>
      </c>
      <c r="T128" s="44">
        <f t="shared" si="27"/>
        <v>-12.603270999999999</v>
      </c>
      <c r="U128" s="44">
        <f t="shared" si="28"/>
        <v>0</v>
      </c>
      <c r="V128" s="44">
        <f t="shared" si="29"/>
        <v>0</v>
      </c>
      <c r="W128" s="44">
        <f t="shared" si="30"/>
        <v>0</v>
      </c>
      <c r="X128" s="44">
        <f t="shared" si="31"/>
        <v>0</v>
      </c>
    </row>
    <row r="129" spans="2:24" x14ac:dyDescent="0.25">
      <c r="B129" s="89">
        <v>9676400000</v>
      </c>
      <c r="C129" s="89">
        <v>-9.0298680999999998</v>
      </c>
      <c r="E129" s="90">
        <f t="shared" si="16"/>
        <v>9.9925800000000002</v>
      </c>
      <c r="F129" s="90">
        <f t="shared" si="17"/>
        <v>-9.0680943000000003</v>
      </c>
      <c r="G129" s="44">
        <f t="shared" si="18"/>
        <v>-9.6283922000000004</v>
      </c>
      <c r="H129" s="44">
        <f t="shared" si="19"/>
        <v>-10.907888</v>
      </c>
      <c r="I129" s="44">
        <f t="shared" si="20"/>
        <v>0</v>
      </c>
      <c r="J129" s="44">
        <f t="shared" si="21"/>
        <v>0</v>
      </c>
      <c r="K129" s="44">
        <f t="shared" si="22"/>
        <v>0</v>
      </c>
      <c r="L129" s="44">
        <f t="shared" si="23"/>
        <v>0</v>
      </c>
      <c r="N129" s="89">
        <v>9676400000</v>
      </c>
      <c r="O129" s="89">
        <v>-11.099012999999999</v>
      </c>
      <c r="Q129" s="90">
        <f t="shared" si="24"/>
        <v>9.9925800000000002</v>
      </c>
      <c r="R129" s="90">
        <f t="shared" si="25"/>
        <v>-11.481757999999999</v>
      </c>
      <c r="S129" s="44">
        <f t="shared" si="26"/>
        <v>-11.911272</v>
      </c>
      <c r="T129" s="44">
        <f t="shared" si="27"/>
        <v>-12.761181000000001</v>
      </c>
      <c r="U129" s="44">
        <f t="shared" si="28"/>
        <v>0</v>
      </c>
      <c r="V129" s="44">
        <f t="shared" si="29"/>
        <v>0</v>
      </c>
      <c r="W129" s="44">
        <f t="shared" si="30"/>
        <v>0</v>
      </c>
      <c r="X129" s="44">
        <f t="shared" si="31"/>
        <v>0</v>
      </c>
    </row>
    <row r="130" spans="2:24" x14ac:dyDescent="0.25">
      <c r="B130" s="89">
        <v>9755445000</v>
      </c>
      <c r="C130" s="89">
        <v>-9.0126399999999993</v>
      </c>
      <c r="E130" s="90">
        <f t="shared" si="16"/>
        <v>10.071624999999999</v>
      </c>
      <c r="F130" s="90">
        <f t="shared" si="17"/>
        <v>-9.0243710999999998</v>
      </c>
      <c r="G130" s="44">
        <f t="shared" si="18"/>
        <v>-9.5313864000000006</v>
      </c>
      <c r="H130" s="44">
        <f t="shared" si="19"/>
        <v>-10.907294</v>
      </c>
      <c r="I130" s="44">
        <f t="shared" si="20"/>
        <v>0</v>
      </c>
      <c r="J130" s="44">
        <f t="shared" si="21"/>
        <v>0</v>
      </c>
      <c r="K130" s="44">
        <f t="shared" si="22"/>
        <v>0</v>
      </c>
      <c r="L130" s="44">
        <f t="shared" si="23"/>
        <v>0</v>
      </c>
      <c r="N130" s="89">
        <v>9755445000</v>
      </c>
      <c r="O130" s="89">
        <v>-11.13997</v>
      </c>
      <c r="Q130" s="90">
        <f t="shared" si="24"/>
        <v>10.071624999999999</v>
      </c>
      <c r="R130" s="90">
        <f t="shared" si="25"/>
        <v>-11.527191</v>
      </c>
      <c r="S130" s="44">
        <f t="shared" si="26"/>
        <v>-11.953727000000001</v>
      </c>
      <c r="T130" s="44">
        <f t="shared" si="27"/>
        <v>-12.915264000000001</v>
      </c>
      <c r="U130" s="44">
        <f t="shared" si="28"/>
        <v>0</v>
      </c>
      <c r="V130" s="44">
        <f t="shared" si="29"/>
        <v>0</v>
      </c>
      <c r="W130" s="44">
        <f t="shared" si="30"/>
        <v>0</v>
      </c>
      <c r="X130" s="44">
        <f t="shared" si="31"/>
        <v>0</v>
      </c>
    </row>
    <row r="131" spans="2:24" x14ac:dyDescent="0.25">
      <c r="B131" s="89">
        <v>9834490000</v>
      </c>
      <c r="C131" s="89">
        <v>-8.9941969000000004</v>
      </c>
      <c r="E131" s="90">
        <f t="shared" si="16"/>
        <v>10.15067</v>
      </c>
      <c r="F131" s="90">
        <f t="shared" si="17"/>
        <v>-9.0578488999999998</v>
      </c>
      <c r="G131" s="44">
        <f t="shared" si="18"/>
        <v>-9.5948867999999994</v>
      </c>
      <c r="H131" s="44">
        <f t="shared" si="19"/>
        <v>-10.741685</v>
      </c>
      <c r="I131" s="44">
        <f t="shared" si="20"/>
        <v>0</v>
      </c>
      <c r="J131" s="44">
        <f t="shared" si="21"/>
        <v>0</v>
      </c>
      <c r="K131" s="44">
        <f t="shared" si="22"/>
        <v>0</v>
      </c>
      <c r="L131" s="44">
        <f t="shared" si="23"/>
        <v>0</v>
      </c>
      <c r="N131" s="89">
        <v>9834490000</v>
      </c>
      <c r="O131" s="89">
        <v>-11.234502000000001</v>
      </c>
      <c r="Q131" s="90">
        <f t="shared" si="24"/>
        <v>10.15067</v>
      </c>
      <c r="R131" s="90">
        <f t="shared" si="25"/>
        <v>-11.577864999999999</v>
      </c>
      <c r="S131" s="44">
        <f t="shared" si="26"/>
        <v>-12.054584999999999</v>
      </c>
      <c r="T131" s="44">
        <f t="shared" si="27"/>
        <v>-13.065718</v>
      </c>
      <c r="U131" s="44">
        <f t="shared" si="28"/>
        <v>0</v>
      </c>
      <c r="V131" s="44">
        <f t="shared" si="29"/>
        <v>0</v>
      </c>
      <c r="W131" s="44">
        <f t="shared" si="30"/>
        <v>0</v>
      </c>
      <c r="X131" s="44">
        <f t="shared" si="31"/>
        <v>0</v>
      </c>
    </row>
    <row r="132" spans="2:24" x14ac:dyDescent="0.25">
      <c r="B132" s="89">
        <v>9913535000</v>
      </c>
      <c r="C132" s="89">
        <v>-9.0743504000000001</v>
      </c>
      <c r="E132" s="90">
        <f t="shared" si="16"/>
        <v>10.229715000000001</v>
      </c>
      <c r="F132" s="90">
        <f t="shared" si="17"/>
        <v>-9.0466794999999998</v>
      </c>
      <c r="G132" s="44">
        <f t="shared" si="18"/>
        <v>-9.5546407999999996</v>
      </c>
      <c r="H132" s="44">
        <f t="shared" si="19"/>
        <v>-10.662753</v>
      </c>
      <c r="I132" s="44">
        <f t="shared" si="20"/>
        <v>0</v>
      </c>
      <c r="J132" s="44">
        <f t="shared" si="21"/>
        <v>0</v>
      </c>
      <c r="K132" s="44">
        <f t="shared" si="22"/>
        <v>0</v>
      </c>
      <c r="L132" s="44">
        <f t="shared" si="23"/>
        <v>0</v>
      </c>
      <c r="N132" s="89">
        <v>9913535000</v>
      </c>
      <c r="O132" s="89">
        <v>-11.387964</v>
      </c>
      <c r="Q132" s="90">
        <f t="shared" si="24"/>
        <v>10.229715000000001</v>
      </c>
      <c r="R132" s="90">
        <f t="shared" si="25"/>
        <v>-11.535786999999999</v>
      </c>
      <c r="S132" s="44">
        <f t="shared" si="26"/>
        <v>-12.035415</v>
      </c>
      <c r="T132" s="44">
        <f t="shared" si="27"/>
        <v>-13.298729</v>
      </c>
      <c r="U132" s="44">
        <f t="shared" si="28"/>
        <v>0</v>
      </c>
      <c r="V132" s="44">
        <f t="shared" si="29"/>
        <v>0</v>
      </c>
      <c r="W132" s="44">
        <f t="shared" si="30"/>
        <v>0</v>
      </c>
      <c r="X132" s="44">
        <f t="shared" si="31"/>
        <v>0</v>
      </c>
    </row>
    <row r="133" spans="2:24" x14ac:dyDescent="0.25">
      <c r="B133" s="89">
        <v>9992580000</v>
      </c>
      <c r="C133" s="89">
        <v>-9.0680943000000003</v>
      </c>
      <c r="E133" s="90">
        <f t="shared" ref="E133:E196" si="32">B137/1000000000</f>
        <v>10.308759999999999</v>
      </c>
      <c r="F133" s="90">
        <f t="shared" ref="F133:F196" si="33">C137</f>
        <v>-9.0611992000000008</v>
      </c>
      <c r="G133" s="44">
        <f t="shared" ref="G133:G196" si="34">C343</f>
        <v>-9.4913825999999997</v>
      </c>
      <c r="H133" s="44">
        <f t="shared" ref="H133:H196" si="35">C549</f>
        <v>-10.661491</v>
      </c>
      <c r="I133" s="44">
        <f t="shared" ref="I133:I196" si="36">C755</f>
        <v>0</v>
      </c>
      <c r="J133" s="44">
        <f t="shared" ref="J133:J196" si="37">C961</f>
        <v>0</v>
      </c>
      <c r="K133" s="44">
        <f t="shared" ref="K133:K196" si="38">C1167</f>
        <v>0</v>
      </c>
      <c r="L133" s="44">
        <f t="shared" si="23"/>
        <v>0</v>
      </c>
      <c r="N133" s="89">
        <v>9992580000</v>
      </c>
      <c r="O133" s="89">
        <v>-11.481757999999999</v>
      </c>
      <c r="Q133" s="90">
        <f t="shared" si="24"/>
        <v>10.308759999999999</v>
      </c>
      <c r="R133" s="90">
        <f t="shared" si="25"/>
        <v>-11.70337</v>
      </c>
      <c r="S133" s="44">
        <f t="shared" si="26"/>
        <v>-12.250169</v>
      </c>
      <c r="T133" s="44">
        <f t="shared" si="27"/>
        <v>-13.570945999999999</v>
      </c>
      <c r="U133" s="44">
        <f t="shared" si="28"/>
        <v>0</v>
      </c>
      <c r="V133" s="44">
        <f t="shared" si="29"/>
        <v>0</v>
      </c>
      <c r="W133" s="44">
        <f t="shared" si="30"/>
        <v>0</v>
      </c>
      <c r="X133" s="44">
        <f t="shared" si="31"/>
        <v>0</v>
      </c>
    </row>
    <row r="134" spans="2:24" x14ac:dyDescent="0.25">
      <c r="B134" s="89">
        <v>10071625000</v>
      </c>
      <c r="C134" s="89">
        <v>-9.0243710999999998</v>
      </c>
      <c r="E134" s="90">
        <f t="shared" si="32"/>
        <v>10.387805</v>
      </c>
      <c r="F134" s="90">
        <f t="shared" si="33"/>
        <v>-9.0563040000000008</v>
      </c>
      <c r="G134" s="44">
        <f t="shared" si="34"/>
        <v>-9.4795551000000007</v>
      </c>
      <c r="H134" s="44">
        <f t="shared" si="35"/>
        <v>-10.556013</v>
      </c>
      <c r="I134" s="44">
        <f t="shared" si="36"/>
        <v>0</v>
      </c>
      <c r="J134" s="44">
        <f t="shared" si="37"/>
        <v>0</v>
      </c>
      <c r="K134" s="44">
        <f t="shared" si="38"/>
        <v>0</v>
      </c>
      <c r="L134" s="44">
        <f t="shared" ref="L134:L197" si="39">C1374</f>
        <v>0</v>
      </c>
      <c r="N134" s="89">
        <v>10071625000</v>
      </c>
      <c r="O134" s="89">
        <v>-11.527191</v>
      </c>
      <c r="Q134" s="90">
        <f t="shared" ref="Q134:Q197" si="40">N138/1000000000</f>
        <v>10.387805</v>
      </c>
      <c r="R134" s="90">
        <f t="shared" ref="R134:R197" si="41">O138</f>
        <v>-11.831694000000001</v>
      </c>
      <c r="S134" s="44">
        <f t="shared" ref="S134:S197" si="42">O344</f>
        <v>-12.437886000000001</v>
      </c>
      <c r="T134" s="44">
        <f t="shared" ref="T134:T197" si="43">O550</f>
        <v>-13.961637</v>
      </c>
      <c r="U134" s="44">
        <f t="shared" ref="U134:U197" si="44">O756</f>
        <v>0</v>
      </c>
      <c r="V134" s="44">
        <f t="shared" ref="V134:V197" si="45">O962</f>
        <v>0</v>
      </c>
      <c r="W134" s="44">
        <f t="shared" ref="W134:W197" si="46">O1168</f>
        <v>0</v>
      </c>
      <c r="X134" s="44">
        <f t="shared" ref="X134:X197" si="47">O1374</f>
        <v>0</v>
      </c>
    </row>
    <row r="135" spans="2:24" x14ac:dyDescent="0.25">
      <c r="B135" s="89">
        <v>10150670000</v>
      </c>
      <c r="C135" s="89">
        <v>-9.0578488999999998</v>
      </c>
      <c r="E135" s="90">
        <f t="shared" si="32"/>
        <v>10.466850000000001</v>
      </c>
      <c r="F135" s="90">
        <f t="shared" si="33"/>
        <v>-9.0580864000000005</v>
      </c>
      <c r="G135" s="44">
        <f t="shared" si="34"/>
        <v>-9.4501723999999996</v>
      </c>
      <c r="H135" s="44">
        <f t="shared" si="35"/>
        <v>-10.471823000000001</v>
      </c>
      <c r="I135" s="44">
        <f t="shared" si="36"/>
        <v>0</v>
      </c>
      <c r="J135" s="44">
        <f t="shared" si="37"/>
        <v>0</v>
      </c>
      <c r="K135" s="44">
        <f t="shared" si="38"/>
        <v>0</v>
      </c>
      <c r="L135" s="44">
        <f t="shared" si="39"/>
        <v>0</v>
      </c>
      <c r="N135" s="89">
        <v>10150670000</v>
      </c>
      <c r="O135" s="89">
        <v>-11.577864999999999</v>
      </c>
      <c r="Q135" s="90">
        <f t="shared" si="40"/>
        <v>10.466850000000001</v>
      </c>
      <c r="R135" s="90">
        <f t="shared" si="41"/>
        <v>-11.695786</v>
      </c>
      <c r="S135" s="44">
        <f t="shared" si="42"/>
        <v>-12.347422999999999</v>
      </c>
      <c r="T135" s="44">
        <f t="shared" si="43"/>
        <v>-14.622901000000001</v>
      </c>
      <c r="U135" s="44">
        <f t="shared" si="44"/>
        <v>0</v>
      </c>
      <c r="V135" s="44">
        <f t="shared" si="45"/>
        <v>0</v>
      </c>
      <c r="W135" s="44">
        <f t="shared" si="46"/>
        <v>0</v>
      </c>
      <c r="X135" s="44">
        <f t="shared" si="47"/>
        <v>0</v>
      </c>
    </row>
    <row r="136" spans="2:24" x14ac:dyDescent="0.25">
      <c r="B136" s="89">
        <v>10229715000</v>
      </c>
      <c r="C136" s="89">
        <v>-9.0466794999999998</v>
      </c>
      <c r="E136" s="90">
        <f t="shared" si="32"/>
        <v>10.545895</v>
      </c>
      <c r="F136" s="90">
        <f t="shared" si="33"/>
        <v>-9.0804243000000007</v>
      </c>
      <c r="G136" s="44">
        <f t="shared" si="34"/>
        <v>-9.4220694999999992</v>
      </c>
      <c r="H136" s="44">
        <f t="shared" si="35"/>
        <v>-10.442323999999999</v>
      </c>
      <c r="I136" s="44">
        <f t="shared" si="36"/>
        <v>0</v>
      </c>
      <c r="J136" s="44">
        <f t="shared" si="37"/>
        <v>0</v>
      </c>
      <c r="K136" s="44">
        <f t="shared" si="38"/>
        <v>0</v>
      </c>
      <c r="L136" s="44">
        <f t="shared" si="39"/>
        <v>0</v>
      </c>
      <c r="N136" s="89">
        <v>10229715000</v>
      </c>
      <c r="O136" s="89">
        <v>-11.535786999999999</v>
      </c>
      <c r="Q136" s="90">
        <f t="shared" si="40"/>
        <v>10.545895</v>
      </c>
      <c r="R136" s="90">
        <f t="shared" si="41"/>
        <v>-11.763567999999999</v>
      </c>
      <c r="S136" s="44">
        <f t="shared" si="42"/>
        <v>-12.494514000000001</v>
      </c>
      <c r="T136" s="44">
        <f t="shared" si="43"/>
        <v>-15.551659000000001</v>
      </c>
      <c r="U136" s="44">
        <f t="shared" si="44"/>
        <v>0</v>
      </c>
      <c r="V136" s="44">
        <f t="shared" si="45"/>
        <v>0</v>
      </c>
      <c r="W136" s="44">
        <f t="shared" si="46"/>
        <v>0</v>
      </c>
      <c r="X136" s="44">
        <f t="shared" si="47"/>
        <v>0</v>
      </c>
    </row>
    <row r="137" spans="2:24" x14ac:dyDescent="0.25">
      <c r="B137" s="89">
        <v>10308760000</v>
      </c>
      <c r="C137" s="89">
        <v>-9.0611992000000008</v>
      </c>
      <c r="E137" s="90">
        <f t="shared" si="32"/>
        <v>10.62494</v>
      </c>
      <c r="F137" s="90">
        <f t="shared" si="33"/>
        <v>-9.0844059000000001</v>
      </c>
      <c r="G137" s="44">
        <f t="shared" si="34"/>
        <v>-9.4275961000000006</v>
      </c>
      <c r="H137" s="44">
        <f t="shared" si="35"/>
        <v>-10.37398</v>
      </c>
      <c r="I137" s="44">
        <f t="shared" si="36"/>
        <v>0</v>
      </c>
      <c r="J137" s="44">
        <f t="shared" si="37"/>
        <v>0</v>
      </c>
      <c r="K137" s="44">
        <f t="shared" si="38"/>
        <v>0</v>
      </c>
      <c r="L137" s="44">
        <f t="shared" si="39"/>
        <v>0</v>
      </c>
      <c r="N137" s="89">
        <v>10308760000</v>
      </c>
      <c r="O137" s="89">
        <v>-11.70337</v>
      </c>
      <c r="Q137" s="90">
        <f t="shared" si="40"/>
        <v>10.62494</v>
      </c>
      <c r="R137" s="90">
        <f t="shared" si="41"/>
        <v>-11.83015</v>
      </c>
      <c r="S137" s="44">
        <f t="shared" si="42"/>
        <v>-12.674543</v>
      </c>
      <c r="T137" s="44">
        <f t="shared" si="43"/>
        <v>-17.182939999999999</v>
      </c>
      <c r="U137" s="44">
        <f t="shared" si="44"/>
        <v>0</v>
      </c>
      <c r="V137" s="44">
        <f t="shared" si="45"/>
        <v>0</v>
      </c>
      <c r="W137" s="44">
        <f t="shared" si="46"/>
        <v>0</v>
      </c>
      <c r="X137" s="44">
        <f t="shared" si="47"/>
        <v>0</v>
      </c>
    </row>
    <row r="138" spans="2:24" x14ac:dyDescent="0.25">
      <c r="B138" s="89">
        <v>10387805000</v>
      </c>
      <c r="C138" s="89">
        <v>-9.0563040000000008</v>
      </c>
      <c r="E138" s="90">
        <f t="shared" si="32"/>
        <v>10.703984999999999</v>
      </c>
      <c r="F138" s="90">
        <f t="shared" si="33"/>
        <v>-9.0638112999999993</v>
      </c>
      <c r="G138" s="44">
        <f t="shared" si="34"/>
        <v>-9.3735075000000005</v>
      </c>
      <c r="H138" s="44">
        <f t="shared" si="35"/>
        <v>-10.305593</v>
      </c>
      <c r="I138" s="44">
        <f t="shared" si="36"/>
        <v>0</v>
      </c>
      <c r="J138" s="44">
        <f t="shared" si="37"/>
        <v>0</v>
      </c>
      <c r="K138" s="44">
        <f t="shared" si="38"/>
        <v>0</v>
      </c>
      <c r="L138" s="44">
        <f t="shared" si="39"/>
        <v>0</v>
      </c>
      <c r="N138" s="89">
        <v>10387805000</v>
      </c>
      <c r="O138" s="89">
        <v>-11.831694000000001</v>
      </c>
      <c r="Q138" s="90">
        <f t="shared" si="40"/>
        <v>10.703984999999999</v>
      </c>
      <c r="R138" s="90">
        <f t="shared" si="41"/>
        <v>-11.84451</v>
      </c>
      <c r="S138" s="44">
        <f t="shared" si="42"/>
        <v>-12.804423999999999</v>
      </c>
      <c r="T138" s="44">
        <f t="shared" si="43"/>
        <v>-19.788678999999998</v>
      </c>
      <c r="U138" s="44">
        <f t="shared" si="44"/>
        <v>0</v>
      </c>
      <c r="V138" s="44">
        <f t="shared" si="45"/>
        <v>0</v>
      </c>
      <c r="W138" s="44">
        <f t="shared" si="46"/>
        <v>0</v>
      </c>
      <c r="X138" s="44">
        <f t="shared" si="47"/>
        <v>0</v>
      </c>
    </row>
    <row r="139" spans="2:24" x14ac:dyDescent="0.25">
      <c r="B139" s="89">
        <v>10466850000</v>
      </c>
      <c r="C139" s="89">
        <v>-9.0580864000000005</v>
      </c>
      <c r="E139" s="90">
        <f t="shared" si="32"/>
        <v>10.78303</v>
      </c>
      <c r="F139" s="90">
        <f t="shared" si="33"/>
        <v>-9.0524310999999997</v>
      </c>
      <c r="G139" s="44">
        <f t="shared" si="34"/>
        <v>-9.3364533999999999</v>
      </c>
      <c r="H139" s="44">
        <f t="shared" si="35"/>
        <v>-10.258844</v>
      </c>
      <c r="I139" s="44">
        <f t="shared" si="36"/>
        <v>0</v>
      </c>
      <c r="J139" s="44">
        <f t="shared" si="37"/>
        <v>0</v>
      </c>
      <c r="K139" s="44">
        <f t="shared" si="38"/>
        <v>0</v>
      </c>
      <c r="L139" s="44">
        <f t="shared" si="39"/>
        <v>0</v>
      </c>
      <c r="N139" s="89">
        <v>10466850000</v>
      </c>
      <c r="O139" s="89">
        <v>-11.695786</v>
      </c>
      <c r="Q139" s="90">
        <f t="shared" si="40"/>
        <v>10.78303</v>
      </c>
      <c r="R139" s="90">
        <f t="shared" si="41"/>
        <v>-12.083564000000001</v>
      </c>
      <c r="S139" s="44">
        <f t="shared" si="42"/>
        <v>-13.331697</v>
      </c>
      <c r="T139" s="44">
        <f t="shared" si="43"/>
        <v>-22.878406999999999</v>
      </c>
      <c r="U139" s="44">
        <f t="shared" si="44"/>
        <v>0</v>
      </c>
      <c r="V139" s="44">
        <f t="shared" si="45"/>
        <v>0</v>
      </c>
      <c r="W139" s="44">
        <f t="shared" si="46"/>
        <v>0</v>
      </c>
      <c r="X139" s="44">
        <f t="shared" si="47"/>
        <v>0</v>
      </c>
    </row>
    <row r="140" spans="2:24" x14ac:dyDescent="0.25">
      <c r="B140" s="89">
        <v>10545895000</v>
      </c>
      <c r="C140" s="89">
        <v>-9.0804243000000007</v>
      </c>
      <c r="E140" s="90">
        <f t="shared" si="32"/>
        <v>10.862075000000001</v>
      </c>
      <c r="F140" s="90">
        <f t="shared" si="33"/>
        <v>-9.0664539000000008</v>
      </c>
      <c r="G140" s="44">
        <f t="shared" si="34"/>
        <v>-9.3378592000000005</v>
      </c>
      <c r="H140" s="44">
        <f t="shared" si="35"/>
        <v>-10.181931000000001</v>
      </c>
      <c r="I140" s="44">
        <f t="shared" si="36"/>
        <v>0</v>
      </c>
      <c r="J140" s="44">
        <f t="shared" si="37"/>
        <v>0</v>
      </c>
      <c r="K140" s="44">
        <f t="shared" si="38"/>
        <v>0</v>
      </c>
      <c r="L140" s="44">
        <f t="shared" si="39"/>
        <v>0</v>
      </c>
      <c r="N140" s="89">
        <v>10545895000</v>
      </c>
      <c r="O140" s="89">
        <v>-11.763567999999999</v>
      </c>
      <c r="Q140" s="90">
        <f t="shared" si="40"/>
        <v>10.862075000000001</v>
      </c>
      <c r="R140" s="90">
        <f t="shared" si="41"/>
        <v>-12.246537</v>
      </c>
      <c r="S140" s="44">
        <f t="shared" si="42"/>
        <v>-14.083416</v>
      </c>
      <c r="T140" s="44">
        <f t="shared" si="43"/>
        <v>-26.12088</v>
      </c>
      <c r="U140" s="44">
        <f t="shared" si="44"/>
        <v>0</v>
      </c>
      <c r="V140" s="44">
        <f t="shared" si="45"/>
        <v>0</v>
      </c>
      <c r="W140" s="44">
        <f t="shared" si="46"/>
        <v>0</v>
      </c>
      <c r="X140" s="44">
        <f t="shared" si="47"/>
        <v>0</v>
      </c>
    </row>
    <row r="141" spans="2:24" x14ac:dyDescent="0.25">
      <c r="B141" s="89">
        <v>10624940000</v>
      </c>
      <c r="C141" s="89">
        <v>-9.0844059000000001</v>
      </c>
      <c r="E141" s="90">
        <f t="shared" si="32"/>
        <v>10.94112</v>
      </c>
      <c r="F141" s="90">
        <f t="shared" si="33"/>
        <v>-9.0460930000000008</v>
      </c>
      <c r="G141" s="44">
        <f t="shared" si="34"/>
        <v>-9.3097668000000002</v>
      </c>
      <c r="H141" s="44">
        <f t="shared" si="35"/>
        <v>-10.127291</v>
      </c>
      <c r="I141" s="44">
        <f t="shared" si="36"/>
        <v>0</v>
      </c>
      <c r="J141" s="44">
        <f t="shared" si="37"/>
        <v>0</v>
      </c>
      <c r="K141" s="44">
        <f t="shared" si="38"/>
        <v>0</v>
      </c>
      <c r="L141" s="44">
        <f t="shared" si="39"/>
        <v>0</v>
      </c>
      <c r="N141" s="89">
        <v>10624940000</v>
      </c>
      <c r="O141" s="89">
        <v>-11.83015</v>
      </c>
      <c r="Q141" s="90">
        <f t="shared" si="40"/>
        <v>10.94112</v>
      </c>
      <c r="R141" s="90">
        <f t="shared" si="41"/>
        <v>-12.312635999999999</v>
      </c>
      <c r="S141" s="44">
        <f t="shared" si="42"/>
        <v>-15.044805999999999</v>
      </c>
      <c r="T141" s="44">
        <f t="shared" si="43"/>
        <v>-29.326698</v>
      </c>
      <c r="U141" s="44">
        <f t="shared" si="44"/>
        <v>0</v>
      </c>
      <c r="V141" s="44">
        <f t="shared" si="45"/>
        <v>0</v>
      </c>
      <c r="W141" s="44">
        <f t="shared" si="46"/>
        <v>0</v>
      </c>
      <c r="X141" s="44">
        <f t="shared" si="47"/>
        <v>0</v>
      </c>
    </row>
    <row r="142" spans="2:24" x14ac:dyDescent="0.25">
      <c r="B142" s="89">
        <v>10703985000</v>
      </c>
      <c r="C142" s="89">
        <v>-9.0638112999999993</v>
      </c>
      <c r="E142" s="90">
        <f t="shared" si="32"/>
        <v>11.020165</v>
      </c>
      <c r="F142" s="90">
        <f t="shared" si="33"/>
        <v>-9.0717897000000001</v>
      </c>
      <c r="G142" s="44">
        <f t="shared" si="34"/>
        <v>-9.3109397999999999</v>
      </c>
      <c r="H142" s="44">
        <f t="shared" si="35"/>
        <v>-10.110478000000001</v>
      </c>
      <c r="I142" s="44">
        <f t="shared" si="36"/>
        <v>0</v>
      </c>
      <c r="J142" s="44">
        <f t="shared" si="37"/>
        <v>0</v>
      </c>
      <c r="K142" s="44">
        <f t="shared" si="38"/>
        <v>0</v>
      </c>
      <c r="L142" s="44">
        <f t="shared" si="39"/>
        <v>0</v>
      </c>
      <c r="N142" s="89">
        <v>10703985000</v>
      </c>
      <c r="O142" s="89">
        <v>-11.84451</v>
      </c>
      <c r="Q142" s="90">
        <f t="shared" si="40"/>
        <v>11.020165</v>
      </c>
      <c r="R142" s="90">
        <f t="shared" si="41"/>
        <v>-12.503418999999999</v>
      </c>
      <c r="S142" s="44">
        <f t="shared" si="42"/>
        <v>-16.903980000000001</v>
      </c>
      <c r="T142" s="44">
        <f t="shared" si="43"/>
        <v>-31.822959999999998</v>
      </c>
      <c r="U142" s="44">
        <f t="shared" si="44"/>
        <v>0</v>
      </c>
      <c r="V142" s="44">
        <f t="shared" si="45"/>
        <v>0</v>
      </c>
      <c r="W142" s="44">
        <f t="shared" si="46"/>
        <v>0</v>
      </c>
      <c r="X142" s="44">
        <f t="shared" si="47"/>
        <v>0</v>
      </c>
    </row>
    <row r="143" spans="2:24" x14ac:dyDescent="0.25">
      <c r="B143" s="89">
        <v>10783030000</v>
      </c>
      <c r="C143" s="89">
        <v>-9.0524310999999997</v>
      </c>
      <c r="E143" s="90">
        <f t="shared" si="32"/>
        <v>11.099209999999999</v>
      </c>
      <c r="F143" s="90">
        <f t="shared" si="33"/>
        <v>-9.0881127999999993</v>
      </c>
      <c r="G143" s="44">
        <f t="shared" si="34"/>
        <v>-9.3036785000000002</v>
      </c>
      <c r="H143" s="44">
        <f t="shared" si="35"/>
        <v>-10.073312</v>
      </c>
      <c r="I143" s="44">
        <f t="shared" si="36"/>
        <v>0</v>
      </c>
      <c r="J143" s="44">
        <f t="shared" si="37"/>
        <v>0</v>
      </c>
      <c r="K143" s="44">
        <f t="shared" si="38"/>
        <v>0</v>
      </c>
      <c r="L143" s="44">
        <f t="shared" si="39"/>
        <v>0</v>
      </c>
      <c r="N143" s="89">
        <v>10783030000</v>
      </c>
      <c r="O143" s="89">
        <v>-12.083564000000001</v>
      </c>
      <c r="Q143" s="90">
        <f t="shared" si="40"/>
        <v>11.099209999999999</v>
      </c>
      <c r="R143" s="90">
        <f t="shared" si="41"/>
        <v>-13.050644</v>
      </c>
      <c r="S143" s="44">
        <f t="shared" si="42"/>
        <v>-22.250086</v>
      </c>
      <c r="T143" s="44">
        <f t="shared" si="43"/>
        <v>-33.356468</v>
      </c>
      <c r="U143" s="44">
        <f t="shared" si="44"/>
        <v>0</v>
      </c>
      <c r="V143" s="44">
        <f t="shared" si="45"/>
        <v>0</v>
      </c>
      <c r="W143" s="44">
        <f t="shared" si="46"/>
        <v>0</v>
      </c>
      <c r="X143" s="44">
        <f t="shared" si="47"/>
        <v>0</v>
      </c>
    </row>
    <row r="144" spans="2:24" x14ac:dyDescent="0.25">
      <c r="B144" s="89">
        <v>10862075000</v>
      </c>
      <c r="C144" s="89">
        <v>-9.0664539000000008</v>
      </c>
      <c r="E144" s="90">
        <f t="shared" si="32"/>
        <v>11.178255</v>
      </c>
      <c r="F144" s="90">
        <f t="shared" si="33"/>
        <v>-9.0787610999999995</v>
      </c>
      <c r="G144" s="44">
        <f t="shared" si="34"/>
        <v>-9.2998533000000005</v>
      </c>
      <c r="H144" s="44">
        <f t="shared" si="35"/>
        <v>-10.048107999999999</v>
      </c>
      <c r="I144" s="44">
        <f t="shared" si="36"/>
        <v>0</v>
      </c>
      <c r="J144" s="44">
        <f t="shared" si="37"/>
        <v>0</v>
      </c>
      <c r="K144" s="44">
        <f t="shared" si="38"/>
        <v>0</v>
      </c>
      <c r="L144" s="44">
        <f t="shared" si="39"/>
        <v>0</v>
      </c>
      <c r="N144" s="89">
        <v>10862075000</v>
      </c>
      <c r="O144" s="89">
        <v>-12.246537</v>
      </c>
      <c r="Q144" s="90">
        <f t="shared" si="40"/>
        <v>11.178255</v>
      </c>
      <c r="R144" s="90">
        <f t="shared" si="41"/>
        <v>-13.688089</v>
      </c>
      <c r="S144" s="44">
        <f t="shared" si="42"/>
        <v>-26.873484000000001</v>
      </c>
      <c r="T144" s="44">
        <f t="shared" si="43"/>
        <v>-34.507305000000002</v>
      </c>
      <c r="U144" s="44">
        <f t="shared" si="44"/>
        <v>0</v>
      </c>
      <c r="V144" s="44">
        <f t="shared" si="45"/>
        <v>0</v>
      </c>
      <c r="W144" s="44">
        <f t="shared" si="46"/>
        <v>0</v>
      </c>
      <c r="X144" s="44">
        <f t="shared" si="47"/>
        <v>0</v>
      </c>
    </row>
    <row r="145" spans="2:24" x14ac:dyDescent="0.25">
      <c r="B145" s="89">
        <v>10941120000</v>
      </c>
      <c r="C145" s="89">
        <v>-9.0460930000000008</v>
      </c>
      <c r="E145" s="90">
        <f t="shared" si="32"/>
        <v>11.257300000000001</v>
      </c>
      <c r="F145" s="90">
        <f t="shared" si="33"/>
        <v>-9.1662397000000002</v>
      </c>
      <c r="G145" s="44">
        <f t="shared" si="34"/>
        <v>-9.3556203999999994</v>
      </c>
      <c r="H145" s="44">
        <f t="shared" si="35"/>
        <v>-10.099494999999999</v>
      </c>
      <c r="I145" s="44">
        <f t="shared" si="36"/>
        <v>0</v>
      </c>
      <c r="J145" s="44">
        <f t="shared" si="37"/>
        <v>0</v>
      </c>
      <c r="K145" s="44">
        <f t="shared" si="38"/>
        <v>0</v>
      </c>
      <c r="L145" s="44">
        <f t="shared" si="39"/>
        <v>0</v>
      </c>
      <c r="N145" s="89">
        <v>10941120000</v>
      </c>
      <c r="O145" s="89">
        <v>-12.312635999999999</v>
      </c>
      <c r="Q145" s="90">
        <f t="shared" si="40"/>
        <v>11.257300000000001</v>
      </c>
      <c r="R145" s="90">
        <f t="shared" si="41"/>
        <v>-14.412884999999999</v>
      </c>
      <c r="S145" s="44">
        <f t="shared" si="42"/>
        <v>-29.539497000000001</v>
      </c>
      <c r="T145" s="44">
        <f t="shared" si="43"/>
        <v>-35.374386000000001</v>
      </c>
      <c r="U145" s="44">
        <f t="shared" si="44"/>
        <v>0</v>
      </c>
      <c r="V145" s="44">
        <f t="shared" si="45"/>
        <v>0</v>
      </c>
      <c r="W145" s="44">
        <f t="shared" si="46"/>
        <v>0</v>
      </c>
      <c r="X145" s="44">
        <f t="shared" si="47"/>
        <v>0</v>
      </c>
    </row>
    <row r="146" spans="2:24" x14ac:dyDescent="0.25">
      <c r="B146" s="89">
        <v>11020165000</v>
      </c>
      <c r="C146" s="89">
        <v>-9.0717897000000001</v>
      </c>
      <c r="E146" s="90">
        <f t="shared" si="32"/>
        <v>11.336345</v>
      </c>
      <c r="F146" s="90">
        <f t="shared" si="33"/>
        <v>-9.2189940999999997</v>
      </c>
      <c r="G146" s="44">
        <f t="shared" si="34"/>
        <v>-9.4035416000000005</v>
      </c>
      <c r="H146" s="44">
        <f t="shared" si="35"/>
        <v>-10.142759</v>
      </c>
      <c r="I146" s="44">
        <f t="shared" si="36"/>
        <v>0</v>
      </c>
      <c r="J146" s="44">
        <f t="shared" si="37"/>
        <v>0</v>
      </c>
      <c r="K146" s="44">
        <f t="shared" si="38"/>
        <v>0</v>
      </c>
      <c r="L146" s="44">
        <f t="shared" si="39"/>
        <v>0</v>
      </c>
      <c r="N146" s="89">
        <v>11020165000</v>
      </c>
      <c r="O146" s="89">
        <v>-12.503418999999999</v>
      </c>
      <c r="Q146" s="90">
        <f t="shared" si="40"/>
        <v>11.336345</v>
      </c>
      <c r="R146" s="90">
        <f t="shared" si="41"/>
        <v>-20.764731999999999</v>
      </c>
      <c r="S146" s="44">
        <f t="shared" si="42"/>
        <v>-33.778224999999999</v>
      </c>
      <c r="T146" s="44">
        <f t="shared" si="43"/>
        <v>-35.887999999999998</v>
      </c>
      <c r="U146" s="44">
        <f t="shared" si="44"/>
        <v>0</v>
      </c>
      <c r="V146" s="44">
        <f t="shared" si="45"/>
        <v>0</v>
      </c>
      <c r="W146" s="44">
        <f t="shared" si="46"/>
        <v>0</v>
      </c>
      <c r="X146" s="44">
        <f t="shared" si="47"/>
        <v>0</v>
      </c>
    </row>
    <row r="147" spans="2:24" x14ac:dyDescent="0.25">
      <c r="B147" s="89">
        <v>11099210000</v>
      </c>
      <c r="C147" s="89">
        <v>-9.0881127999999993</v>
      </c>
      <c r="E147" s="90">
        <f t="shared" si="32"/>
        <v>11.41539</v>
      </c>
      <c r="F147" s="90">
        <f t="shared" si="33"/>
        <v>-9.3183594000000003</v>
      </c>
      <c r="G147" s="44">
        <f t="shared" si="34"/>
        <v>-9.5070180999999998</v>
      </c>
      <c r="H147" s="44">
        <f t="shared" si="35"/>
        <v>-10.170382</v>
      </c>
      <c r="I147" s="44">
        <f t="shared" si="36"/>
        <v>0</v>
      </c>
      <c r="J147" s="44">
        <f t="shared" si="37"/>
        <v>0</v>
      </c>
      <c r="K147" s="44">
        <f t="shared" si="38"/>
        <v>0</v>
      </c>
      <c r="L147" s="44">
        <f t="shared" si="39"/>
        <v>0</v>
      </c>
      <c r="N147" s="89">
        <v>11099210000</v>
      </c>
      <c r="O147" s="89">
        <v>-13.050644</v>
      </c>
      <c r="Q147" s="90">
        <f t="shared" si="40"/>
        <v>11.41539</v>
      </c>
      <c r="R147" s="90">
        <f t="shared" si="41"/>
        <v>-28.436577</v>
      </c>
      <c r="S147" s="44">
        <f t="shared" si="42"/>
        <v>-34.655552</v>
      </c>
      <c r="T147" s="44">
        <f t="shared" si="43"/>
        <v>-36.503723000000001</v>
      </c>
      <c r="U147" s="44">
        <f t="shared" si="44"/>
        <v>0</v>
      </c>
      <c r="V147" s="44">
        <f t="shared" si="45"/>
        <v>0</v>
      </c>
      <c r="W147" s="44">
        <f t="shared" si="46"/>
        <v>0</v>
      </c>
      <c r="X147" s="44">
        <f t="shared" si="47"/>
        <v>0</v>
      </c>
    </row>
    <row r="148" spans="2:24" x14ac:dyDescent="0.25">
      <c r="B148" s="89">
        <v>11178255000</v>
      </c>
      <c r="C148" s="89">
        <v>-9.0787610999999995</v>
      </c>
      <c r="E148" s="90">
        <f t="shared" si="32"/>
        <v>11.494434999999999</v>
      </c>
      <c r="F148" s="90">
        <f t="shared" si="33"/>
        <v>-9.404439</v>
      </c>
      <c r="G148" s="44">
        <f t="shared" si="34"/>
        <v>-9.5649642999999998</v>
      </c>
      <c r="H148" s="44">
        <f t="shared" si="35"/>
        <v>-10.279843</v>
      </c>
      <c r="I148" s="44">
        <f t="shared" si="36"/>
        <v>0</v>
      </c>
      <c r="J148" s="44">
        <f t="shared" si="37"/>
        <v>0</v>
      </c>
      <c r="K148" s="44">
        <f t="shared" si="38"/>
        <v>0</v>
      </c>
      <c r="L148" s="44">
        <f t="shared" si="39"/>
        <v>0</v>
      </c>
      <c r="N148" s="89">
        <v>11178255000</v>
      </c>
      <c r="O148" s="89">
        <v>-13.688089</v>
      </c>
      <c r="Q148" s="90">
        <f t="shared" si="40"/>
        <v>11.494434999999999</v>
      </c>
      <c r="R148" s="90">
        <f t="shared" si="41"/>
        <v>-26.645669999999999</v>
      </c>
      <c r="S148" s="44">
        <f t="shared" si="42"/>
        <v>-34.465423999999999</v>
      </c>
      <c r="T148" s="44">
        <f t="shared" si="43"/>
        <v>-37.291598999999998</v>
      </c>
      <c r="U148" s="44">
        <f t="shared" si="44"/>
        <v>0</v>
      </c>
      <c r="V148" s="44">
        <f t="shared" si="45"/>
        <v>0</v>
      </c>
      <c r="W148" s="44">
        <f t="shared" si="46"/>
        <v>0</v>
      </c>
      <c r="X148" s="44">
        <f t="shared" si="47"/>
        <v>0</v>
      </c>
    </row>
    <row r="149" spans="2:24" x14ac:dyDescent="0.25">
      <c r="B149" s="89">
        <v>11257300000</v>
      </c>
      <c r="C149" s="89">
        <v>-9.1662397000000002</v>
      </c>
      <c r="E149" s="90">
        <f t="shared" si="32"/>
        <v>11.57348</v>
      </c>
      <c r="F149" s="90">
        <f t="shared" si="33"/>
        <v>-9.5011548999999995</v>
      </c>
      <c r="G149" s="44">
        <f t="shared" si="34"/>
        <v>-9.6451978999999994</v>
      </c>
      <c r="H149" s="44">
        <f t="shared" si="35"/>
        <v>-10.428616999999999</v>
      </c>
      <c r="I149" s="44">
        <f t="shared" si="36"/>
        <v>0</v>
      </c>
      <c r="J149" s="44">
        <f t="shared" si="37"/>
        <v>0</v>
      </c>
      <c r="K149" s="44">
        <f t="shared" si="38"/>
        <v>0</v>
      </c>
      <c r="L149" s="44">
        <f t="shared" si="39"/>
        <v>0</v>
      </c>
      <c r="N149" s="89">
        <v>11257300000</v>
      </c>
      <c r="O149" s="89">
        <v>-14.412884999999999</v>
      </c>
      <c r="Q149" s="90">
        <f t="shared" si="40"/>
        <v>11.57348</v>
      </c>
      <c r="R149" s="90">
        <f t="shared" si="41"/>
        <v>-32.514628999999999</v>
      </c>
      <c r="S149" s="44">
        <f t="shared" si="42"/>
        <v>-35.345108000000003</v>
      </c>
      <c r="T149" s="44">
        <f t="shared" si="43"/>
        <v>-37.912384000000003</v>
      </c>
      <c r="U149" s="44">
        <f t="shared" si="44"/>
        <v>0</v>
      </c>
      <c r="V149" s="44">
        <f t="shared" si="45"/>
        <v>0</v>
      </c>
      <c r="W149" s="44">
        <f t="shared" si="46"/>
        <v>0</v>
      </c>
      <c r="X149" s="44">
        <f t="shared" si="47"/>
        <v>0</v>
      </c>
    </row>
    <row r="150" spans="2:24" x14ac:dyDescent="0.25">
      <c r="B150" s="89">
        <v>11336345000</v>
      </c>
      <c r="C150" s="89">
        <v>-9.2189940999999997</v>
      </c>
      <c r="E150" s="90">
        <f t="shared" si="32"/>
        <v>11.652525000000001</v>
      </c>
      <c r="F150" s="90">
        <f t="shared" si="33"/>
        <v>-9.6918354000000004</v>
      </c>
      <c r="G150" s="44">
        <f t="shared" si="34"/>
        <v>-9.8392572000000005</v>
      </c>
      <c r="H150" s="44">
        <f t="shared" si="35"/>
        <v>-10.563866000000001</v>
      </c>
      <c r="I150" s="44">
        <f t="shared" si="36"/>
        <v>0</v>
      </c>
      <c r="J150" s="44">
        <f t="shared" si="37"/>
        <v>0</v>
      </c>
      <c r="K150" s="44">
        <f t="shared" si="38"/>
        <v>0</v>
      </c>
      <c r="L150" s="44">
        <f t="shared" si="39"/>
        <v>0</v>
      </c>
      <c r="N150" s="89">
        <v>11336345000</v>
      </c>
      <c r="O150" s="89">
        <v>-20.764731999999999</v>
      </c>
      <c r="Q150" s="90">
        <f t="shared" si="40"/>
        <v>11.652525000000001</v>
      </c>
      <c r="R150" s="90">
        <f t="shared" si="41"/>
        <v>-34.394675999999997</v>
      </c>
      <c r="S150" s="44">
        <f t="shared" si="42"/>
        <v>-36.670048000000001</v>
      </c>
      <c r="T150" s="44">
        <f t="shared" si="43"/>
        <v>-38.575068999999999</v>
      </c>
      <c r="U150" s="44">
        <f t="shared" si="44"/>
        <v>0</v>
      </c>
      <c r="V150" s="44">
        <f t="shared" si="45"/>
        <v>0</v>
      </c>
      <c r="W150" s="44">
        <f t="shared" si="46"/>
        <v>0</v>
      </c>
      <c r="X150" s="44">
        <f t="shared" si="47"/>
        <v>0</v>
      </c>
    </row>
    <row r="151" spans="2:24" x14ac:dyDescent="0.25">
      <c r="B151" s="89">
        <v>11415390000</v>
      </c>
      <c r="C151" s="89">
        <v>-9.3183594000000003</v>
      </c>
      <c r="E151" s="90">
        <f t="shared" si="32"/>
        <v>11.73157</v>
      </c>
      <c r="F151" s="90">
        <f t="shared" si="33"/>
        <v>-9.8715066999999994</v>
      </c>
      <c r="G151" s="44">
        <f t="shared" si="34"/>
        <v>-10.009429000000001</v>
      </c>
      <c r="H151" s="44">
        <f t="shared" si="35"/>
        <v>-10.786460999999999</v>
      </c>
      <c r="I151" s="44">
        <f t="shared" si="36"/>
        <v>0</v>
      </c>
      <c r="J151" s="44">
        <f t="shared" si="37"/>
        <v>0</v>
      </c>
      <c r="K151" s="44">
        <f t="shared" si="38"/>
        <v>0</v>
      </c>
      <c r="L151" s="44">
        <f t="shared" si="39"/>
        <v>0</v>
      </c>
      <c r="N151" s="89">
        <v>11415390000</v>
      </c>
      <c r="O151" s="89">
        <v>-28.436577</v>
      </c>
      <c r="Q151" s="90">
        <f t="shared" si="40"/>
        <v>11.73157</v>
      </c>
      <c r="R151" s="90">
        <f t="shared" si="41"/>
        <v>-34.948238000000003</v>
      </c>
      <c r="S151" s="44">
        <f t="shared" si="42"/>
        <v>-37.218113000000002</v>
      </c>
      <c r="T151" s="44">
        <f t="shared" si="43"/>
        <v>-39.451973000000002</v>
      </c>
      <c r="U151" s="44">
        <f t="shared" si="44"/>
        <v>0</v>
      </c>
      <c r="V151" s="44">
        <f t="shared" si="45"/>
        <v>0</v>
      </c>
      <c r="W151" s="44">
        <f t="shared" si="46"/>
        <v>0</v>
      </c>
      <c r="X151" s="44">
        <f t="shared" si="47"/>
        <v>0</v>
      </c>
    </row>
    <row r="152" spans="2:24" x14ac:dyDescent="0.25">
      <c r="B152" s="89">
        <v>11494435000</v>
      </c>
      <c r="C152" s="89">
        <v>-9.404439</v>
      </c>
      <c r="E152" s="90">
        <f t="shared" si="32"/>
        <v>11.810615</v>
      </c>
      <c r="F152" s="90">
        <f t="shared" si="33"/>
        <v>-10.083304</v>
      </c>
      <c r="G152" s="44">
        <f t="shared" si="34"/>
        <v>-10.216722000000001</v>
      </c>
      <c r="H152" s="44">
        <f t="shared" si="35"/>
        <v>-11.037407999999999</v>
      </c>
      <c r="I152" s="44">
        <f t="shared" si="36"/>
        <v>0</v>
      </c>
      <c r="J152" s="44">
        <f t="shared" si="37"/>
        <v>0</v>
      </c>
      <c r="K152" s="44">
        <f t="shared" si="38"/>
        <v>0</v>
      </c>
      <c r="L152" s="44">
        <f t="shared" si="39"/>
        <v>0</v>
      </c>
      <c r="N152" s="89">
        <v>11494435000</v>
      </c>
      <c r="O152" s="89">
        <v>-26.645669999999999</v>
      </c>
      <c r="Q152" s="90">
        <f t="shared" si="40"/>
        <v>11.810615</v>
      </c>
      <c r="R152" s="90">
        <f t="shared" si="41"/>
        <v>-35.839480999999999</v>
      </c>
      <c r="S152" s="44">
        <f t="shared" si="42"/>
        <v>-38.009109000000002</v>
      </c>
      <c r="T152" s="44">
        <f t="shared" si="43"/>
        <v>-40.13147</v>
      </c>
      <c r="U152" s="44">
        <f t="shared" si="44"/>
        <v>0</v>
      </c>
      <c r="V152" s="44">
        <f t="shared" si="45"/>
        <v>0</v>
      </c>
      <c r="W152" s="44">
        <f t="shared" si="46"/>
        <v>0</v>
      </c>
      <c r="X152" s="44">
        <f t="shared" si="47"/>
        <v>0</v>
      </c>
    </row>
    <row r="153" spans="2:24" x14ac:dyDescent="0.25">
      <c r="B153" s="89">
        <v>11573480000</v>
      </c>
      <c r="C153" s="89">
        <v>-9.5011548999999995</v>
      </c>
      <c r="E153" s="90">
        <f t="shared" si="32"/>
        <v>11.889659999999999</v>
      </c>
      <c r="F153" s="90">
        <f t="shared" si="33"/>
        <v>-10.317507000000001</v>
      </c>
      <c r="G153" s="44">
        <f t="shared" si="34"/>
        <v>-10.473827</v>
      </c>
      <c r="H153" s="44">
        <f t="shared" si="35"/>
        <v>-11.285130000000001</v>
      </c>
      <c r="I153" s="44">
        <f t="shared" si="36"/>
        <v>0</v>
      </c>
      <c r="J153" s="44">
        <f t="shared" si="37"/>
        <v>0</v>
      </c>
      <c r="K153" s="44">
        <f t="shared" si="38"/>
        <v>0</v>
      </c>
      <c r="L153" s="44">
        <f t="shared" si="39"/>
        <v>0</v>
      </c>
      <c r="N153" s="89">
        <v>11573480000</v>
      </c>
      <c r="O153" s="89">
        <v>-32.514628999999999</v>
      </c>
      <c r="Q153" s="90">
        <f t="shared" si="40"/>
        <v>11.889659999999999</v>
      </c>
      <c r="R153" s="90">
        <f t="shared" si="41"/>
        <v>-36.657555000000002</v>
      </c>
      <c r="S153" s="44">
        <f t="shared" si="42"/>
        <v>-38.725937000000002</v>
      </c>
      <c r="T153" s="44">
        <f t="shared" si="43"/>
        <v>-40.792889000000002</v>
      </c>
      <c r="U153" s="44">
        <f t="shared" si="44"/>
        <v>0</v>
      </c>
      <c r="V153" s="44">
        <f t="shared" si="45"/>
        <v>0</v>
      </c>
      <c r="W153" s="44">
        <f t="shared" si="46"/>
        <v>0</v>
      </c>
      <c r="X153" s="44">
        <f t="shared" si="47"/>
        <v>0</v>
      </c>
    </row>
    <row r="154" spans="2:24" x14ac:dyDescent="0.25">
      <c r="B154" s="89">
        <v>11652525000</v>
      </c>
      <c r="C154" s="89">
        <v>-9.6918354000000004</v>
      </c>
      <c r="E154" s="90">
        <f t="shared" si="32"/>
        <v>11.968705</v>
      </c>
      <c r="F154" s="90">
        <f t="shared" si="33"/>
        <v>-10.570577999999999</v>
      </c>
      <c r="G154" s="44">
        <f t="shared" si="34"/>
        <v>-10.708477999999999</v>
      </c>
      <c r="H154" s="44">
        <f t="shared" si="35"/>
        <v>-11.618637</v>
      </c>
      <c r="I154" s="44">
        <f t="shared" si="36"/>
        <v>0</v>
      </c>
      <c r="J154" s="44">
        <f t="shared" si="37"/>
        <v>0</v>
      </c>
      <c r="K154" s="44">
        <f t="shared" si="38"/>
        <v>0</v>
      </c>
      <c r="L154" s="44">
        <f t="shared" si="39"/>
        <v>0</v>
      </c>
      <c r="N154" s="89">
        <v>11652525000</v>
      </c>
      <c r="O154" s="89">
        <v>-34.394675999999997</v>
      </c>
      <c r="Q154" s="90">
        <f t="shared" si="40"/>
        <v>11.968705</v>
      </c>
      <c r="R154" s="90">
        <f t="shared" si="41"/>
        <v>-36.795433000000003</v>
      </c>
      <c r="S154" s="44">
        <f t="shared" si="42"/>
        <v>-38.982562999999999</v>
      </c>
      <c r="T154" s="44">
        <f t="shared" si="43"/>
        <v>-41.543647999999997</v>
      </c>
      <c r="U154" s="44">
        <f t="shared" si="44"/>
        <v>0</v>
      </c>
      <c r="V154" s="44">
        <f t="shared" si="45"/>
        <v>0</v>
      </c>
      <c r="W154" s="44">
        <f t="shared" si="46"/>
        <v>0</v>
      </c>
      <c r="X154" s="44">
        <f t="shared" si="47"/>
        <v>0</v>
      </c>
    </row>
    <row r="155" spans="2:24" x14ac:dyDescent="0.25">
      <c r="B155" s="89">
        <v>11731570000</v>
      </c>
      <c r="C155" s="89">
        <v>-9.8715066999999994</v>
      </c>
      <c r="E155" s="90">
        <f t="shared" si="32"/>
        <v>12.047750000000001</v>
      </c>
      <c r="F155" s="90">
        <f t="shared" si="33"/>
        <v>-10.864269</v>
      </c>
      <c r="G155" s="44">
        <f t="shared" si="34"/>
        <v>-11.014229</v>
      </c>
      <c r="H155" s="44">
        <f t="shared" si="35"/>
        <v>-12.006463999999999</v>
      </c>
      <c r="I155" s="44">
        <f t="shared" si="36"/>
        <v>0</v>
      </c>
      <c r="J155" s="44">
        <f t="shared" si="37"/>
        <v>0</v>
      </c>
      <c r="K155" s="44">
        <f t="shared" si="38"/>
        <v>0</v>
      </c>
      <c r="L155" s="44">
        <f t="shared" si="39"/>
        <v>0</v>
      </c>
      <c r="N155" s="89">
        <v>11731570000</v>
      </c>
      <c r="O155" s="89">
        <v>-34.948238000000003</v>
      </c>
      <c r="Q155" s="90">
        <f t="shared" si="40"/>
        <v>12.047750000000001</v>
      </c>
      <c r="R155" s="90">
        <f t="shared" si="41"/>
        <v>-37.767147000000001</v>
      </c>
      <c r="S155" s="44">
        <f t="shared" si="42"/>
        <v>-39.945877000000003</v>
      </c>
      <c r="T155" s="44">
        <f t="shared" si="43"/>
        <v>-42.269939000000001</v>
      </c>
      <c r="U155" s="44">
        <f t="shared" si="44"/>
        <v>0</v>
      </c>
      <c r="V155" s="44">
        <f t="shared" si="45"/>
        <v>0</v>
      </c>
      <c r="W155" s="44">
        <f t="shared" si="46"/>
        <v>0</v>
      </c>
      <c r="X155" s="44">
        <f t="shared" si="47"/>
        <v>0</v>
      </c>
    </row>
    <row r="156" spans="2:24" x14ac:dyDescent="0.25">
      <c r="B156" s="89">
        <v>11810615000</v>
      </c>
      <c r="C156" s="89">
        <v>-10.083304</v>
      </c>
      <c r="E156" s="90">
        <f t="shared" si="32"/>
        <v>12.126795</v>
      </c>
      <c r="F156" s="90">
        <f t="shared" si="33"/>
        <v>-11.235927999999999</v>
      </c>
      <c r="G156" s="44">
        <f t="shared" si="34"/>
        <v>-11.414279000000001</v>
      </c>
      <c r="H156" s="44">
        <f t="shared" si="35"/>
        <v>-12.412779</v>
      </c>
      <c r="I156" s="44">
        <f t="shared" si="36"/>
        <v>0</v>
      </c>
      <c r="J156" s="44">
        <f t="shared" si="37"/>
        <v>0</v>
      </c>
      <c r="K156" s="44">
        <f t="shared" si="38"/>
        <v>0</v>
      </c>
      <c r="L156" s="44">
        <f t="shared" si="39"/>
        <v>0</v>
      </c>
      <c r="N156" s="89">
        <v>11810615000</v>
      </c>
      <c r="O156" s="89">
        <v>-35.839480999999999</v>
      </c>
      <c r="Q156" s="90">
        <f t="shared" si="40"/>
        <v>12.126795</v>
      </c>
      <c r="R156" s="90">
        <f t="shared" si="41"/>
        <v>-38.936703000000001</v>
      </c>
      <c r="S156" s="44">
        <f t="shared" si="42"/>
        <v>-41.231419000000002</v>
      </c>
      <c r="T156" s="44">
        <f t="shared" si="43"/>
        <v>-42.976097000000003</v>
      </c>
      <c r="U156" s="44">
        <f t="shared" si="44"/>
        <v>0</v>
      </c>
      <c r="V156" s="44">
        <f t="shared" si="45"/>
        <v>0</v>
      </c>
      <c r="W156" s="44">
        <f t="shared" si="46"/>
        <v>0</v>
      </c>
      <c r="X156" s="44">
        <f t="shared" si="47"/>
        <v>0</v>
      </c>
    </row>
    <row r="157" spans="2:24" x14ac:dyDescent="0.25">
      <c r="B157" s="89">
        <v>11889660000</v>
      </c>
      <c r="C157" s="89">
        <v>-10.317507000000001</v>
      </c>
      <c r="E157" s="90">
        <f t="shared" si="32"/>
        <v>12.20584</v>
      </c>
      <c r="F157" s="90">
        <f t="shared" si="33"/>
        <v>-11.617929</v>
      </c>
      <c r="G157" s="44">
        <f t="shared" si="34"/>
        <v>-11.814181</v>
      </c>
      <c r="H157" s="44">
        <f t="shared" si="35"/>
        <v>-12.914629</v>
      </c>
      <c r="I157" s="44">
        <f t="shared" si="36"/>
        <v>0</v>
      </c>
      <c r="J157" s="44">
        <f t="shared" si="37"/>
        <v>0</v>
      </c>
      <c r="K157" s="44">
        <f t="shared" si="38"/>
        <v>0</v>
      </c>
      <c r="L157" s="44">
        <f t="shared" si="39"/>
        <v>0</v>
      </c>
      <c r="N157" s="89">
        <v>11889660000</v>
      </c>
      <c r="O157" s="89">
        <v>-36.657555000000002</v>
      </c>
      <c r="Q157" s="90">
        <f t="shared" si="40"/>
        <v>12.20584</v>
      </c>
      <c r="R157" s="90">
        <f t="shared" si="41"/>
        <v>-39.860824999999998</v>
      </c>
      <c r="S157" s="44">
        <f t="shared" si="42"/>
        <v>-41.724426000000001</v>
      </c>
      <c r="T157" s="44">
        <f t="shared" si="43"/>
        <v>-43.746257999999997</v>
      </c>
      <c r="U157" s="44">
        <f t="shared" si="44"/>
        <v>0</v>
      </c>
      <c r="V157" s="44">
        <f t="shared" si="45"/>
        <v>0</v>
      </c>
      <c r="W157" s="44">
        <f t="shared" si="46"/>
        <v>0</v>
      </c>
      <c r="X157" s="44">
        <f t="shared" si="47"/>
        <v>0</v>
      </c>
    </row>
    <row r="158" spans="2:24" x14ac:dyDescent="0.25">
      <c r="B158" s="89">
        <v>11968705000</v>
      </c>
      <c r="C158" s="89">
        <v>-10.570577999999999</v>
      </c>
      <c r="E158" s="90">
        <f t="shared" si="32"/>
        <v>12.284884999999999</v>
      </c>
      <c r="F158" s="90">
        <f t="shared" si="33"/>
        <v>-11.985675000000001</v>
      </c>
      <c r="G158" s="44">
        <f t="shared" si="34"/>
        <v>-12.220770999999999</v>
      </c>
      <c r="H158" s="44">
        <f t="shared" si="35"/>
        <v>-13.501713000000001</v>
      </c>
      <c r="I158" s="44">
        <f t="shared" si="36"/>
        <v>0</v>
      </c>
      <c r="J158" s="44">
        <f t="shared" si="37"/>
        <v>0</v>
      </c>
      <c r="K158" s="44">
        <f t="shared" si="38"/>
        <v>0</v>
      </c>
      <c r="L158" s="44">
        <f t="shared" si="39"/>
        <v>0</v>
      </c>
      <c r="N158" s="89">
        <v>11968705000</v>
      </c>
      <c r="O158" s="89">
        <v>-36.795433000000003</v>
      </c>
      <c r="Q158" s="90">
        <f t="shared" si="40"/>
        <v>12.284884999999999</v>
      </c>
      <c r="R158" s="90">
        <f t="shared" si="41"/>
        <v>-40.320126000000002</v>
      </c>
      <c r="S158" s="44">
        <f t="shared" si="42"/>
        <v>-42.063343000000003</v>
      </c>
      <c r="T158" s="44">
        <f t="shared" si="43"/>
        <v>-44.451343999999999</v>
      </c>
      <c r="U158" s="44">
        <f t="shared" si="44"/>
        <v>0</v>
      </c>
      <c r="V158" s="44">
        <f t="shared" si="45"/>
        <v>0</v>
      </c>
      <c r="W158" s="44">
        <f t="shared" si="46"/>
        <v>0</v>
      </c>
      <c r="X158" s="44">
        <f t="shared" si="47"/>
        <v>0</v>
      </c>
    </row>
    <row r="159" spans="2:24" x14ac:dyDescent="0.25">
      <c r="B159" s="89">
        <v>12047750000</v>
      </c>
      <c r="C159" s="89">
        <v>-10.864269</v>
      </c>
      <c r="E159" s="90">
        <f t="shared" si="32"/>
        <v>12.36393</v>
      </c>
      <c r="F159" s="90">
        <f t="shared" si="33"/>
        <v>-12.373784000000001</v>
      </c>
      <c r="G159" s="44">
        <f t="shared" si="34"/>
        <v>-12.647031999999999</v>
      </c>
      <c r="H159" s="44">
        <f t="shared" si="35"/>
        <v>-14.09446</v>
      </c>
      <c r="I159" s="44">
        <f t="shared" si="36"/>
        <v>0</v>
      </c>
      <c r="J159" s="44">
        <f t="shared" si="37"/>
        <v>0</v>
      </c>
      <c r="K159" s="44">
        <f t="shared" si="38"/>
        <v>0</v>
      </c>
      <c r="L159" s="44">
        <f t="shared" si="39"/>
        <v>0</v>
      </c>
      <c r="N159" s="89">
        <v>12047750000</v>
      </c>
      <c r="O159" s="89">
        <v>-37.767147000000001</v>
      </c>
      <c r="Q159" s="90">
        <f t="shared" si="40"/>
        <v>12.36393</v>
      </c>
      <c r="R159" s="90">
        <f t="shared" si="41"/>
        <v>-41.129089</v>
      </c>
      <c r="S159" s="44">
        <f t="shared" si="42"/>
        <v>-43.143990000000002</v>
      </c>
      <c r="T159" s="44">
        <f t="shared" si="43"/>
        <v>-44.914177000000002</v>
      </c>
      <c r="U159" s="44">
        <f t="shared" si="44"/>
        <v>0</v>
      </c>
      <c r="V159" s="44">
        <f t="shared" si="45"/>
        <v>0</v>
      </c>
      <c r="W159" s="44">
        <f t="shared" si="46"/>
        <v>0</v>
      </c>
      <c r="X159" s="44">
        <f t="shared" si="47"/>
        <v>0</v>
      </c>
    </row>
    <row r="160" spans="2:24" x14ac:dyDescent="0.25">
      <c r="B160" s="89">
        <v>12126795000</v>
      </c>
      <c r="C160" s="89">
        <v>-11.235927999999999</v>
      </c>
      <c r="E160" s="90">
        <f t="shared" si="32"/>
        <v>12.442975000000001</v>
      </c>
      <c r="F160" s="90">
        <f t="shared" si="33"/>
        <v>-12.826209</v>
      </c>
      <c r="G160" s="44">
        <f t="shared" si="34"/>
        <v>-13.176292999999999</v>
      </c>
      <c r="H160" s="44">
        <f t="shared" si="35"/>
        <v>-14.848521</v>
      </c>
      <c r="I160" s="44">
        <f t="shared" si="36"/>
        <v>0</v>
      </c>
      <c r="J160" s="44">
        <f t="shared" si="37"/>
        <v>0</v>
      </c>
      <c r="K160" s="44">
        <f t="shared" si="38"/>
        <v>0</v>
      </c>
      <c r="L160" s="44">
        <f t="shared" si="39"/>
        <v>0</v>
      </c>
      <c r="N160" s="89">
        <v>12126795000</v>
      </c>
      <c r="O160" s="89">
        <v>-38.936703000000001</v>
      </c>
      <c r="Q160" s="90">
        <f t="shared" si="40"/>
        <v>12.442975000000001</v>
      </c>
      <c r="R160" s="90">
        <f t="shared" si="41"/>
        <v>-41.461554999999997</v>
      </c>
      <c r="S160" s="44">
        <f t="shared" si="42"/>
        <v>-43.624752000000001</v>
      </c>
      <c r="T160" s="44">
        <f t="shared" si="43"/>
        <v>-45.385086000000001</v>
      </c>
      <c r="U160" s="44">
        <f t="shared" si="44"/>
        <v>0</v>
      </c>
      <c r="V160" s="44">
        <f t="shared" si="45"/>
        <v>0</v>
      </c>
      <c r="W160" s="44">
        <f t="shared" si="46"/>
        <v>0</v>
      </c>
      <c r="X160" s="44">
        <f t="shared" si="47"/>
        <v>0</v>
      </c>
    </row>
    <row r="161" spans="2:24" x14ac:dyDescent="0.25">
      <c r="B161" s="89">
        <v>12205840000</v>
      </c>
      <c r="C161" s="89">
        <v>-11.617929</v>
      </c>
      <c r="E161" s="90">
        <f t="shared" si="32"/>
        <v>12.522019999999999</v>
      </c>
      <c r="F161" s="90">
        <f t="shared" si="33"/>
        <v>-13.313783000000001</v>
      </c>
      <c r="G161" s="44">
        <f t="shared" si="34"/>
        <v>-13.738479</v>
      </c>
      <c r="H161" s="44">
        <f t="shared" si="35"/>
        <v>-15.957877999999999</v>
      </c>
      <c r="I161" s="44">
        <f t="shared" si="36"/>
        <v>0</v>
      </c>
      <c r="J161" s="44">
        <f t="shared" si="37"/>
        <v>0</v>
      </c>
      <c r="K161" s="44">
        <f t="shared" si="38"/>
        <v>0</v>
      </c>
      <c r="L161" s="44">
        <f t="shared" si="39"/>
        <v>0</v>
      </c>
      <c r="N161" s="89">
        <v>12205840000</v>
      </c>
      <c r="O161" s="89">
        <v>-39.860824999999998</v>
      </c>
      <c r="Q161" s="90">
        <f t="shared" si="40"/>
        <v>12.522019999999999</v>
      </c>
      <c r="R161" s="90">
        <f t="shared" si="41"/>
        <v>-41.632747999999999</v>
      </c>
      <c r="S161" s="44">
        <f t="shared" si="42"/>
        <v>-43.357211999999997</v>
      </c>
      <c r="T161" s="44">
        <f t="shared" si="43"/>
        <v>-45.97298</v>
      </c>
      <c r="U161" s="44">
        <f t="shared" si="44"/>
        <v>0</v>
      </c>
      <c r="V161" s="44">
        <f t="shared" si="45"/>
        <v>0</v>
      </c>
      <c r="W161" s="44">
        <f t="shared" si="46"/>
        <v>0</v>
      </c>
      <c r="X161" s="44">
        <f t="shared" si="47"/>
        <v>0</v>
      </c>
    </row>
    <row r="162" spans="2:24" x14ac:dyDescent="0.25">
      <c r="B162" s="89">
        <v>12284885000</v>
      </c>
      <c r="C162" s="89">
        <v>-11.985675000000001</v>
      </c>
      <c r="E162" s="90">
        <f t="shared" si="32"/>
        <v>12.601065</v>
      </c>
      <c r="F162" s="90">
        <f t="shared" si="33"/>
        <v>-13.859743</v>
      </c>
      <c r="G162" s="44">
        <f t="shared" si="34"/>
        <v>-14.427367</v>
      </c>
      <c r="H162" s="44">
        <f t="shared" si="35"/>
        <v>-17.122845000000002</v>
      </c>
      <c r="I162" s="44">
        <f t="shared" si="36"/>
        <v>0</v>
      </c>
      <c r="J162" s="44">
        <f t="shared" si="37"/>
        <v>0</v>
      </c>
      <c r="K162" s="44">
        <f t="shared" si="38"/>
        <v>0</v>
      </c>
      <c r="L162" s="44">
        <f t="shared" si="39"/>
        <v>0</v>
      </c>
      <c r="N162" s="89">
        <v>12284885000</v>
      </c>
      <c r="O162" s="89">
        <v>-40.320126000000002</v>
      </c>
      <c r="Q162" s="90">
        <f t="shared" si="40"/>
        <v>12.601065</v>
      </c>
      <c r="R162" s="90">
        <f t="shared" si="41"/>
        <v>-42.266041000000001</v>
      </c>
      <c r="S162" s="44">
        <f t="shared" si="42"/>
        <v>-44.257820000000002</v>
      </c>
      <c r="T162" s="44">
        <f t="shared" si="43"/>
        <v>-46.261524000000001</v>
      </c>
      <c r="U162" s="44">
        <f t="shared" si="44"/>
        <v>0</v>
      </c>
      <c r="V162" s="44">
        <f t="shared" si="45"/>
        <v>0</v>
      </c>
      <c r="W162" s="44">
        <f t="shared" si="46"/>
        <v>0</v>
      </c>
      <c r="X162" s="44">
        <f t="shared" si="47"/>
        <v>0</v>
      </c>
    </row>
    <row r="163" spans="2:24" x14ac:dyDescent="0.25">
      <c r="B163" s="89">
        <v>12363930000</v>
      </c>
      <c r="C163" s="89">
        <v>-12.373784000000001</v>
      </c>
      <c r="E163" s="90">
        <f t="shared" si="32"/>
        <v>12.680110000000001</v>
      </c>
      <c r="F163" s="90">
        <f t="shared" si="33"/>
        <v>-14.52875</v>
      </c>
      <c r="G163" s="44">
        <f t="shared" si="34"/>
        <v>-15.419722</v>
      </c>
      <c r="H163" s="44">
        <f t="shared" si="35"/>
        <v>-18.348227000000001</v>
      </c>
      <c r="I163" s="44">
        <f t="shared" si="36"/>
        <v>0</v>
      </c>
      <c r="J163" s="44">
        <f t="shared" si="37"/>
        <v>0</v>
      </c>
      <c r="K163" s="44">
        <f t="shared" si="38"/>
        <v>0</v>
      </c>
      <c r="L163" s="44">
        <f t="shared" si="39"/>
        <v>0</v>
      </c>
      <c r="N163" s="89">
        <v>12363930000</v>
      </c>
      <c r="O163" s="89">
        <v>-41.129089</v>
      </c>
      <c r="Q163" s="90">
        <f t="shared" si="40"/>
        <v>12.680110000000001</v>
      </c>
      <c r="R163" s="90">
        <f t="shared" si="41"/>
        <v>-43.382773999999998</v>
      </c>
      <c r="S163" s="44">
        <f t="shared" si="42"/>
        <v>-45.472785999999999</v>
      </c>
      <c r="T163" s="44">
        <f t="shared" si="43"/>
        <v>-46.176147</v>
      </c>
      <c r="U163" s="44">
        <f t="shared" si="44"/>
        <v>0</v>
      </c>
      <c r="V163" s="44">
        <f t="shared" si="45"/>
        <v>0</v>
      </c>
      <c r="W163" s="44">
        <f t="shared" si="46"/>
        <v>0</v>
      </c>
      <c r="X163" s="44">
        <f t="shared" si="47"/>
        <v>0</v>
      </c>
    </row>
    <row r="164" spans="2:24" x14ac:dyDescent="0.25">
      <c r="B164" s="89">
        <v>12442975000</v>
      </c>
      <c r="C164" s="89">
        <v>-12.826209</v>
      </c>
      <c r="E164" s="90">
        <f t="shared" si="32"/>
        <v>12.759155</v>
      </c>
      <c r="F164" s="90">
        <f t="shared" si="33"/>
        <v>-15.116714</v>
      </c>
      <c r="G164" s="44">
        <f t="shared" si="34"/>
        <v>-16.165272000000002</v>
      </c>
      <c r="H164" s="44">
        <f t="shared" si="35"/>
        <v>-19.99419</v>
      </c>
      <c r="I164" s="44">
        <f t="shared" si="36"/>
        <v>0</v>
      </c>
      <c r="J164" s="44">
        <f t="shared" si="37"/>
        <v>0</v>
      </c>
      <c r="K164" s="44">
        <f t="shared" si="38"/>
        <v>0</v>
      </c>
      <c r="L164" s="44">
        <f t="shared" si="39"/>
        <v>0</v>
      </c>
      <c r="N164" s="89">
        <v>12442975000</v>
      </c>
      <c r="O164" s="89">
        <v>-41.461554999999997</v>
      </c>
      <c r="Q164" s="90">
        <f t="shared" si="40"/>
        <v>12.759155</v>
      </c>
      <c r="R164" s="90">
        <f t="shared" si="41"/>
        <v>-42.017006000000002</v>
      </c>
      <c r="S164" s="44">
        <f t="shared" si="42"/>
        <v>-44.451785999999998</v>
      </c>
      <c r="T164" s="44">
        <f t="shared" si="43"/>
        <v>-46.266883999999997</v>
      </c>
      <c r="U164" s="44">
        <f t="shared" si="44"/>
        <v>0</v>
      </c>
      <c r="V164" s="44">
        <f t="shared" si="45"/>
        <v>0</v>
      </c>
      <c r="W164" s="44">
        <f t="shared" si="46"/>
        <v>0</v>
      </c>
      <c r="X164" s="44">
        <f t="shared" si="47"/>
        <v>0</v>
      </c>
    </row>
    <row r="165" spans="2:24" x14ac:dyDescent="0.25">
      <c r="B165" s="89">
        <v>12522020000</v>
      </c>
      <c r="C165" s="89">
        <v>-13.313783000000001</v>
      </c>
      <c r="E165" s="90">
        <f t="shared" si="32"/>
        <v>12.838200000000001</v>
      </c>
      <c r="F165" s="90">
        <f t="shared" si="33"/>
        <v>-15.805573000000001</v>
      </c>
      <c r="G165" s="44">
        <f t="shared" si="34"/>
        <v>-17.191267</v>
      </c>
      <c r="H165" s="44">
        <f t="shared" si="35"/>
        <v>-21.908391999999999</v>
      </c>
      <c r="I165" s="44">
        <f t="shared" si="36"/>
        <v>0</v>
      </c>
      <c r="J165" s="44">
        <f t="shared" si="37"/>
        <v>0</v>
      </c>
      <c r="K165" s="44">
        <f t="shared" si="38"/>
        <v>0</v>
      </c>
      <c r="L165" s="44">
        <f t="shared" si="39"/>
        <v>0</v>
      </c>
      <c r="N165" s="89">
        <v>12522020000</v>
      </c>
      <c r="O165" s="89">
        <v>-41.632747999999999</v>
      </c>
      <c r="Q165" s="90">
        <f t="shared" si="40"/>
        <v>12.838200000000001</v>
      </c>
      <c r="R165" s="90">
        <f t="shared" si="41"/>
        <v>-41.391193000000001</v>
      </c>
      <c r="S165" s="44">
        <f t="shared" si="42"/>
        <v>-43.310631000000001</v>
      </c>
      <c r="T165" s="44">
        <f t="shared" si="43"/>
        <v>-46.048672000000003</v>
      </c>
      <c r="U165" s="44">
        <f t="shared" si="44"/>
        <v>0</v>
      </c>
      <c r="V165" s="44">
        <f t="shared" si="45"/>
        <v>0</v>
      </c>
      <c r="W165" s="44">
        <f t="shared" si="46"/>
        <v>0</v>
      </c>
      <c r="X165" s="44">
        <f t="shared" si="47"/>
        <v>0</v>
      </c>
    </row>
    <row r="166" spans="2:24" x14ac:dyDescent="0.25">
      <c r="B166" s="89">
        <v>12601065000</v>
      </c>
      <c r="C166" s="89">
        <v>-13.859743</v>
      </c>
      <c r="E166" s="90">
        <f t="shared" si="32"/>
        <v>12.917244999999999</v>
      </c>
      <c r="F166" s="90">
        <f t="shared" si="33"/>
        <v>-16.779223999999999</v>
      </c>
      <c r="G166" s="44">
        <f t="shared" si="34"/>
        <v>-18.956372999999999</v>
      </c>
      <c r="H166" s="44">
        <f t="shared" si="35"/>
        <v>-23.829342</v>
      </c>
      <c r="I166" s="44">
        <f t="shared" si="36"/>
        <v>0</v>
      </c>
      <c r="J166" s="44">
        <f t="shared" si="37"/>
        <v>0</v>
      </c>
      <c r="K166" s="44">
        <f t="shared" si="38"/>
        <v>0</v>
      </c>
      <c r="L166" s="44">
        <f t="shared" si="39"/>
        <v>0</v>
      </c>
      <c r="N166" s="89">
        <v>12601065000</v>
      </c>
      <c r="O166" s="89">
        <v>-42.266041000000001</v>
      </c>
      <c r="Q166" s="90">
        <f t="shared" si="40"/>
        <v>12.917244999999999</v>
      </c>
      <c r="R166" s="90">
        <f t="shared" si="41"/>
        <v>-41.726954999999997</v>
      </c>
      <c r="S166" s="44">
        <f t="shared" si="42"/>
        <v>-43.740459000000001</v>
      </c>
      <c r="T166" s="44">
        <f t="shared" si="43"/>
        <v>-45.401904999999999</v>
      </c>
      <c r="U166" s="44">
        <f t="shared" si="44"/>
        <v>0</v>
      </c>
      <c r="V166" s="44">
        <f t="shared" si="45"/>
        <v>0</v>
      </c>
      <c r="W166" s="44">
        <f t="shared" si="46"/>
        <v>0</v>
      </c>
      <c r="X166" s="44">
        <f t="shared" si="47"/>
        <v>0</v>
      </c>
    </row>
    <row r="167" spans="2:24" x14ac:dyDescent="0.25">
      <c r="B167" s="89">
        <v>12680110000</v>
      </c>
      <c r="C167" s="89">
        <v>-14.52875</v>
      </c>
      <c r="E167" s="90">
        <f t="shared" si="32"/>
        <v>12.99629</v>
      </c>
      <c r="F167" s="90">
        <f t="shared" si="33"/>
        <v>-17.931328000000001</v>
      </c>
      <c r="G167" s="44">
        <f t="shared" si="34"/>
        <v>-20.520889</v>
      </c>
      <c r="H167" s="44">
        <f t="shared" si="35"/>
        <v>-26.558852999999999</v>
      </c>
      <c r="I167" s="44">
        <f t="shared" si="36"/>
        <v>0</v>
      </c>
      <c r="J167" s="44">
        <f t="shared" si="37"/>
        <v>0</v>
      </c>
      <c r="K167" s="44">
        <f t="shared" si="38"/>
        <v>0</v>
      </c>
      <c r="L167" s="44">
        <f t="shared" si="39"/>
        <v>0</v>
      </c>
      <c r="N167" s="89">
        <v>12680110000</v>
      </c>
      <c r="O167" s="89">
        <v>-43.382773999999998</v>
      </c>
      <c r="Q167" s="90">
        <f t="shared" si="40"/>
        <v>12.99629</v>
      </c>
      <c r="R167" s="90">
        <f t="shared" si="41"/>
        <v>-41.110588</v>
      </c>
      <c r="S167" s="44">
        <f t="shared" si="42"/>
        <v>-43.286228000000001</v>
      </c>
      <c r="T167" s="44">
        <f t="shared" si="43"/>
        <v>-44.888218000000002</v>
      </c>
      <c r="U167" s="44">
        <f t="shared" si="44"/>
        <v>0</v>
      </c>
      <c r="V167" s="44">
        <f t="shared" si="45"/>
        <v>0</v>
      </c>
      <c r="W167" s="44">
        <f t="shared" si="46"/>
        <v>0</v>
      </c>
      <c r="X167" s="44">
        <f t="shared" si="47"/>
        <v>0</v>
      </c>
    </row>
    <row r="168" spans="2:24" x14ac:dyDescent="0.25">
      <c r="B168" s="89">
        <v>12759155000</v>
      </c>
      <c r="C168" s="89">
        <v>-15.116714</v>
      </c>
      <c r="E168" s="90">
        <f t="shared" si="32"/>
        <v>13.075335000000001</v>
      </c>
      <c r="F168" s="90">
        <f t="shared" si="33"/>
        <v>-19.496753999999999</v>
      </c>
      <c r="G168" s="44">
        <f t="shared" si="34"/>
        <v>-21.695328</v>
      </c>
      <c r="H168" s="44">
        <f t="shared" si="35"/>
        <v>-29.537222</v>
      </c>
      <c r="I168" s="44">
        <f t="shared" si="36"/>
        <v>0</v>
      </c>
      <c r="J168" s="44">
        <f t="shared" si="37"/>
        <v>0</v>
      </c>
      <c r="K168" s="44">
        <f t="shared" si="38"/>
        <v>0</v>
      </c>
      <c r="L168" s="44">
        <f t="shared" si="39"/>
        <v>0</v>
      </c>
      <c r="N168" s="89">
        <v>12759155000</v>
      </c>
      <c r="O168" s="89">
        <v>-42.017006000000002</v>
      </c>
      <c r="Q168" s="90">
        <f t="shared" si="40"/>
        <v>13.075335000000001</v>
      </c>
      <c r="R168" s="90">
        <f t="shared" si="41"/>
        <v>-40.269756000000001</v>
      </c>
      <c r="S168" s="44">
        <f t="shared" si="42"/>
        <v>-42.403903999999997</v>
      </c>
      <c r="T168" s="44">
        <f t="shared" si="43"/>
        <v>-44.394790999999998</v>
      </c>
      <c r="U168" s="44">
        <f t="shared" si="44"/>
        <v>0</v>
      </c>
      <c r="V168" s="44">
        <f t="shared" si="45"/>
        <v>0</v>
      </c>
      <c r="W168" s="44">
        <f t="shared" si="46"/>
        <v>0</v>
      </c>
      <c r="X168" s="44">
        <f t="shared" si="47"/>
        <v>0</v>
      </c>
    </row>
    <row r="169" spans="2:24" x14ac:dyDescent="0.25">
      <c r="B169" s="89">
        <v>12838200000</v>
      </c>
      <c r="C169" s="89">
        <v>-15.805573000000001</v>
      </c>
      <c r="E169" s="90">
        <f t="shared" si="32"/>
        <v>13.15438</v>
      </c>
      <c r="F169" s="90">
        <f t="shared" si="33"/>
        <v>-20.645002000000002</v>
      </c>
      <c r="G169" s="44">
        <f t="shared" si="34"/>
        <v>-22.926531000000001</v>
      </c>
      <c r="H169" s="44">
        <f t="shared" si="35"/>
        <v>-32.532519999999998</v>
      </c>
      <c r="I169" s="44">
        <f t="shared" si="36"/>
        <v>0</v>
      </c>
      <c r="J169" s="44">
        <f t="shared" si="37"/>
        <v>0</v>
      </c>
      <c r="K169" s="44">
        <f t="shared" si="38"/>
        <v>0</v>
      </c>
      <c r="L169" s="44">
        <f t="shared" si="39"/>
        <v>0</v>
      </c>
      <c r="N169" s="89">
        <v>12838200000</v>
      </c>
      <c r="O169" s="89">
        <v>-41.391193000000001</v>
      </c>
      <c r="Q169" s="90">
        <f t="shared" si="40"/>
        <v>13.15438</v>
      </c>
      <c r="R169" s="90">
        <f t="shared" si="41"/>
        <v>-39.558757999999997</v>
      </c>
      <c r="S169" s="44">
        <f t="shared" si="42"/>
        <v>-41.602566000000003</v>
      </c>
      <c r="T169" s="44">
        <f t="shared" si="43"/>
        <v>-43.672820999999999</v>
      </c>
      <c r="U169" s="44">
        <f t="shared" si="44"/>
        <v>0</v>
      </c>
      <c r="V169" s="44">
        <f t="shared" si="45"/>
        <v>0</v>
      </c>
      <c r="W169" s="44">
        <f t="shared" si="46"/>
        <v>0</v>
      </c>
      <c r="X169" s="44">
        <f t="shared" si="47"/>
        <v>0</v>
      </c>
    </row>
    <row r="170" spans="2:24" x14ac:dyDescent="0.25">
      <c r="B170" s="89">
        <v>12917245000</v>
      </c>
      <c r="C170" s="89">
        <v>-16.779223999999999</v>
      </c>
      <c r="E170" s="90">
        <f t="shared" si="32"/>
        <v>13.233425</v>
      </c>
      <c r="F170" s="90">
        <f t="shared" si="33"/>
        <v>-21.392894999999999</v>
      </c>
      <c r="G170" s="44">
        <f t="shared" si="34"/>
        <v>-23.861184999999999</v>
      </c>
      <c r="H170" s="44">
        <f t="shared" si="35"/>
        <v>-35.578181999999998</v>
      </c>
      <c r="I170" s="44">
        <f t="shared" si="36"/>
        <v>0</v>
      </c>
      <c r="J170" s="44">
        <f t="shared" si="37"/>
        <v>0</v>
      </c>
      <c r="K170" s="44">
        <f t="shared" si="38"/>
        <v>0</v>
      </c>
      <c r="L170" s="44">
        <f t="shared" si="39"/>
        <v>0</v>
      </c>
      <c r="N170" s="89">
        <v>12917245000</v>
      </c>
      <c r="O170" s="89">
        <v>-41.726954999999997</v>
      </c>
      <c r="Q170" s="90">
        <f t="shared" si="40"/>
        <v>13.233425</v>
      </c>
      <c r="R170" s="90">
        <f t="shared" si="41"/>
        <v>-38.698062999999998</v>
      </c>
      <c r="S170" s="44">
        <f t="shared" si="42"/>
        <v>-40.806896000000002</v>
      </c>
      <c r="T170" s="44">
        <f t="shared" si="43"/>
        <v>-43.015048999999998</v>
      </c>
      <c r="U170" s="44">
        <f t="shared" si="44"/>
        <v>0</v>
      </c>
      <c r="V170" s="44">
        <f t="shared" si="45"/>
        <v>0</v>
      </c>
      <c r="W170" s="44">
        <f t="shared" si="46"/>
        <v>0</v>
      </c>
      <c r="X170" s="44">
        <f t="shared" si="47"/>
        <v>0</v>
      </c>
    </row>
    <row r="171" spans="2:24" x14ac:dyDescent="0.25">
      <c r="B171" s="89">
        <v>12996290000</v>
      </c>
      <c r="C171" s="89">
        <v>-17.931328000000001</v>
      </c>
      <c r="E171" s="90">
        <f t="shared" si="32"/>
        <v>13.312469999999999</v>
      </c>
      <c r="F171" s="90">
        <f t="shared" si="33"/>
        <v>-22.180741999999999</v>
      </c>
      <c r="G171" s="44">
        <f t="shared" si="34"/>
        <v>-24.850650999999999</v>
      </c>
      <c r="H171" s="44">
        <f t="shared" si="35"/>
        <v>-38.424019000000001</v>
      </c>
      <c r="I171" s="44">
        <f t="shared" si="36"/>
        <v>0</v>
      </c>
      <c r="J171" s="44">
        <f t="shared" si="37"/>
        <v>0</v>
      </c>
      <c r="K171" s="44">
        <f t="shared" si="38"/>
        <v>0</v>
      </c>
      <c r="L171" s="44">
        <f t="shared" si="39"/>
        <v>0</v>
      </c>
      <c r="N171" s="89">
        <v>12996290000</v>
      </c>
      <c r="O171" s="89">
        <v>-41.110588</v>
      </c>
      <c r="Q171" s="90">
        <f t="shared" si="40"/>
        <v>13.312469999999999</v>
      </c>
      <c r="R171" s="90">
        <f t="shared" si="41"/>
        <v>-37.893959000000002</v>
      </c>
      <c r="S171" s="44">
        <f t="shared" si="42"/>
        <v>-40.157767999999997</v>
      </c>
      <c r="T171" s="44">
        <f t="shared" si="43"/>
        <v>-42.360621999999999</v>
      </c>
      <c r="U171" s="44">
        <f t="shared" si="44"/>
        <v>0</v>
      </c>
      <c r="V171" s="44">
        <f t="shared" si="45"/>
        <v>0</v>
      </c>
      <c r="W171" s="44">
        <f t="shared" si="46"/>
        <v>0</v>
      </c>
      <c r="X171" s="44">
        <f t="shared" si="47"/>
        <v>0</v>
      </c>
    </row>
    <row r="172" spans="2:24" x14ac:dyDescent="0.25">
      <c r="B172" s="89">
        <v>13075335000</v>
      </c>
      <c r="C172" s="89">
        <v>-19.496753999999999</v>
      </c>
      <c r="E172" s="90">
        <f t="shared" si="32"/>
        <v>13.391515</v>
      </c>
      <c r="F172" s="90">
        <f t="shared" si="33"/>
        <v>-22.957160999999999</v>
      </c>
      <c r="G172" s="44">
        <f t="shared" si="34"/>
        <v>-26.191856000000001</v>
      </c>
      <c r="H172" s="44">
        <f t="shared" si="35"/>
        <v>-40.643313999999997</v>
      </c>
      <c r="I172" s="44">
        <f t="shared" si="36"/>
        <v>0</v>
      </c>
      <c r="J172" s="44">
        <f t="shared" si="37"/>
        <v>0</v>
      </c>
      <c r="K172" s="44">
        <f t="shared" si="38"/>
        <v>0</v>
      </c>
      <c r="L172" s="44">
        <f t="shared" si="39"/>
        <v>0</v>
      </c>
      <c r="N172" s="89">
        <v>13075335000</v>
      </c>
      <c r="O172" s="89">
        <v>-40.269756000000001</v>
      </c>
      <c r="Q172" s="90">
        <f t="shared" si="40"/>
        <v>13.391515</v>
      </c>
      <c r="R172" s="90">
        <f t="shared" si="41"/>
        <v>-37.639118000000003</v>
      </c>
      <c r="S172" s="44">
        <f t="shared" si="42"/>
        <v>-39.699703</v>
      </c>
      <c r="T172" s="44">
        <f t="shared" si="43"/>
        <v>-41.526702999999998</v>
      </c>
      <c r="U172" s="44">
        <f t="shared" si="44"/>
        <v>0</v>
      </c>
      <c r="V172" s="44">
        <f t="shared" si="45"/>
        <v>0</v>
      </c>
      <c r="W172" s="44">
        <f t="shared" si="46"/>
        <v>0</v>
      </c>
      <c r="X172" s="44">
        <f t="shared" si="47"/>
        <v>0</v>
      </c>
    </row>
    <row r="173" spans="2:24" x14ac:dyDescent="0.25">
      <c r="B173" s="89">
        <v>13154380000</v>
      </c>
      <c r="C173" s="89">
        <v>-20.645002000000002</v>
      </c>
      <c r="E173" s="90">
        <f t="shared" si="32"/>
        <v>13.470560000000001</v>
      </c>
      <c r="F173" s="90">
        <f t="shared" si="33"/>
        <v>-23.705846999999999</v>
      </c>
      <c r="G173" s="44">
        <f t="shared" si="34"/>
        <v>-27.106157</v>
      </c>
      <c r="H173" s="44">
        <f t="shared" si="35"/>
        <v>-42.783459000000001</v>
      </c>
      <c r="I173" s="44">
        <f t="shared" si="36"/>
        <v>0</v>
      </c>
      <c r="J173" s="44">
        <f t="shared" si="37"/>
        <v>0</v>
      </c>
      <c r="K173" s="44">
        <f t="shared" si="38"/>
        <v>0</v>
      </c>
      <c r="L173" s="44">
        <f t="shared" si="39"/>
        <v>0</v>
      </c>
      <c r="N173" s="89">
        <v>13154380000</v>
      </c>
      <c r="O173" s="89">
        <v>-39.558757999999997</v>
      </c>
      <c r="Q173" s="90">
        <f t="shared" si="40"/>
        <v>13.470560000000001</v>
      </c>
      <c r="R173" s="90">
        <f t="shared" si="41"/>
        <v>-36.638306</v>
      </c>
      <c r="S173" s="44">
        <f t="shared" si="42"/>
        <v>-38.978619000000002</v>
      </c>
      <c r="T173" s="44">
        <f t="shared" si="43"/>
        <v>-40.804493000000001</v>
      </c>
      <c r="U173" s="44">
        <f t="shared" si="44"/>
        <v>0</v>
      </c>
      <c r="V173" s="44">
        <f t="shared" si="45"/>
        <v>0</v>
      </c>
      <c r="W173" s="44">
        <f t="shared" si="46"/>
        <v>0</v>
      </c>
      <c r="X173" s="44">
        <f t="shared" si="47"/>
        <v>0</v>
      </c>
    </row>
    <row r="174" spans="2:24" x14ac:dyDescent="0.25">
      <c r="B174" s="89">
        <v>13233425000</v>
      </c>
      <c r="C174" s="89">
        <v>-21.392894999999999</v>
      </c>
      <c r="E174" s="90">
        <f t="shared" si="32"/>
        <v>13.549605</v>
      </c>
      <c r="F174" s="90">
        <f t="shared" si="33"/>
        <v>-24.442039000000001</v>
      </c>
      <c r="G174" s="44">
        <f t="shared" si="34"/>
        <v>-28.542189</v>
      </c>
      <c r="H174" s="44">
        <f t="shared" si="35"/>
        <v>-44.705630999999997</v>
      </c>
      <c r="I174" s="44">
        <f t="shared" si="36"/>
        <v>0</v>
      </c>
      <c r="J174" s="44">
        <f t="shared" si="37"/>
        <v>0</v>
      </c>
      <c r="K174" s="44">
        <f t="shared" si="38"/>
        <v>0</v>
      </c>
      <c r="L174" s="44">
        <f t="shared" si="39"/>
        <v>0</v>
      </c>
      <c r="N174" s="89">
        <v>13233425000</v>
      </c>
      <c r="O174" s="89">
        <v>-38.698062999999998</v>
      </c>
      <c r="Q174" s="90">
        <f t="shared" si="40"/>
        <v>13.549605</v>
      </c>
      <c r="R174" s="90">
        <f t="shared" si="41"/>
        <v>-35.285809</v>
      </c>
      <c r="S174" s="44">
        <f t="shared" si="42"/>
        <v>-37.636608000000003</v>
      </c>
      <c r="T174" s="44">
        <f t="shared" si="43"/>
        <v>-40.161568000000003</v>
      </c>
      <c r="U174" s="44">
        <f t="shared" si="44"/>
        <v>0</v>
      </c>
      <c r="V174" s="44">
        <f t="shared" si="45"/>
        <v>0</v>
      </c>
      <c r="W174" s="44">
        <f t="shared" si="46"/>
        <v>0</v>
      </c>
      <c r="X174" s="44">
        <f t="shared" si="47"/>
        <v>0</v>
      </c>
    </row>
    <row r="175" spans="2:24" x14ac:dyDescent="0.25">
      <c r="B175" s="89">
        <v>13312470000</v>
      </c>
      <c r="C175" s="89">
        <v>-22.180741999999999</v>
      </c>
      <c r="E175" s="90">
        <f t="shared" si="32"/>
        <v>13.62865</v>
      </c>
      <c r="F175" s="90">
        <f t="shared" si="33"/>
        <v>-25.375102999999999</v>
      </c>
      <c r="G175" s="44">
        <f t="shared" si="34"/>
        <v>-31.047066000000001</v>
      </c>
      <c r="H175" s="44">
        <f t="shared" si="35"/>
        <v>-46.471336000000001</v>
      </c>
      <c r="I175" s="44">
        <f t="shared" si="36"/>
        <v>0</v>
      </c>
      <c r="J175" s="44">
        <f t="shared" si="37"/>
        <v>0</v>
      </c>
      <c r="K175" s="44">
        <f t="shared" si="38"/>
        <v>0</v>
      </c>
      <c r="L175" s="44">
        <f t="shared" si="39"/>
        <v>0</v>
      </c>
      <c r="N175" s="89">
        <v>13312470000</v>
      </c>
      <c r="O175" s="89">
        <v>-37.893959000000002</v>
      </c>
      <c r="Q175" s="90">
        <f t="shared" si="40"/>
        <v>13.62865</v>
      </c>
      <c r="R175" s="90">
        <f t="shared" si="41"/>
        <v>-34.669483</v>
      </c>
      <c r="S175" s="44">
        <f t="shared" si="42"/>
        <v>-37.007809000000002</v>
      </c>
      <c r="T175" s="44">
        <f t="shared" si="43"/>
        <v>-39.381348000000003</v>
      </c>
      <c r="U175" s="44">
        <f t="shared" si="44"/>
        <v>0</v>
      </c>
      <c r="V175" s="44">
        <f t="shared" si="45"/>
        <v>0</v>
      </c>
      <c r="W175" s="44">
        <f t="shared" si="46"/>
        <v>0</v>
      </c>
      <c r="X175" s="44">
        <f t="shared" si="47"/>
        <v>0</v>
      </c>
    </row>
    <row r="176" spans="2:24" x14ac:dyDescent="0.25">
      <c r="B176" s="89">
        <v>13391515000</v>
      </c>
      <c r="C176" s="89">
        <v>-22.957160999999999</v>
      </c>
      <c r="E176" s="90">
        <f t="shared" si="32"/>
        <v>13.707694999999999</v>
      </c>
      <c r="F176" s="90">
        <f t="shared" si="33"/>
        <v>-26.651007</v>
      </c>
      <c r="G176" s="44">
        <f t="shared" si="34"/>
        <v>-36.107734999999998</v>
      </c>
      <c r="H176" s="44">
        <f t="shared" si="35"/>
        <v>-48.011271999999998</v>
      </c>
      <c r="I176" s="44">
        <f t="shared" si="36"/>
        <v>0</v>
      </c>
      <c r="J176" s="44">
        <f t="shared" si="37"/>
        <v>0</v>
      </c>
      <c r="K176" s="44">
        <f t="shared" si="38"/>
        <v>0</v>
      </c>
      <c r="L176" s="44">
        <f t="shared" si="39"/>
        <v>0</v>
      </c>
      <c r="N176" s="89">
        <v>13391515000</v>
      </c>
      <c r="O176" s="89">
        <v>-37.639118000000003</v>
      </c>
      <c r="Q176" s="90">
        <f t="shared" si="40"/>
        <v>13.707694999999999</v>
      </c>
      <c r="R176" s="90">
        <f t="shared" si="41"/>
        <v>-34.537726999999997</v>
      </c>
      <c r="S176" s="44">
        <f t="shared" si="42"/>
        <v>-36.816035999999997</v>
      </c>
      <c r="T176" s="44">
        <f t="shared" si="43"/>
        <v>-38.533234</v>
      </c>
      <c r="U176" s="44">
        <f t="shared" si="44"/>
        <v>0</v>
      </c>
      <c r="V176" s="44">
        <f t="shared" si="45"/>
        <v>0</v>
      </c>
      <c r="W176" s="44">
        <f t="shared" si="46"/>
        <v>0</v>
      </c>
      <c r="X176" s="44">
        <f t="shared" si="47"/>
        <v>0</v>
      </c>
    </row>
    <row r="177" spans="2:24" x14ac:dyDescent="0.25">
      <c r="B177" s="89">
        <v>13470560000</v>
      </c>
      <c r="C177" s="89">
        <v>-23.705846999999999</v>
      </c>
      <c r="E177" s="90">
        <f t="shared" si="32"/>
        <v>13.78674</v>
      </c>
      <c r="F177" s="90">
        <f t="shared" si="33"/>
        <v>-28.6709</v>
      </c>
      <c r="G177" s="44">
        <f t="shared" si="34"/>
        <v>-43.227966000000002</v>
      </c>
      <c r="H177" s="44">
        <f t="shared" si="35"/>
        <v>-49.420952</v>
      </c>
      <c r="I177" s="44">
        <f t="shared" si="36"/>
        <v>0</v>
      </c>
      <c r="J177" s="44">
        <f t="shared" si="37"/>
        <v>0</v>
      </c>
      <c r="K177" s="44">
        <f t="shared" si="38"/>
        <v>0</v>
      </c>
      <c r="L177" s="44">
        <f t="shared" si="39"/>
        <v>0</v>
      </c>
      <c r="N177" s="89">
        <v>13470560000</v>
      </c>
      <c r="O177" s="89">
        <v>-36.638306</v>
      </c>
      <c r="Q177" s="90">
        <f t="shared" si="40"/>
        <v>13.78674</v>
      </c>
      <c r="R177" s="90">
        <f t="shared" si="41"/>
        <v>-33.101447999999998</v>
      </c>
      <c r="S177" s="44">
        <f t="shared" si="42"/>
        <v>-35.650466999999999</v>
      </c>
      <c r="T177" s="44">
        <f t="shared" si="43"/>
        <v>-37.938713</v>
      </c>
      <c r="U177" s="44">
        <f t="shared" si="44"/>
        <v>0</v>
      </c>
      <c r="V177" s="44">
        <f t="shared" si="45"/>
        <v>0</v>
      </c>
      <c r="W177" s="44">
        <f t="shared" si="46"/>
        <v>0</v>
      </c>
      <c r="X177" s="44">
        <f t="shared" si="47"/>
        <v>0</v>
      </c>
    </row>
    <row r="178" spans="2:24" x14ac:dyDescent="0.25">
      <c r="B178" s="89">
        <v>13549605000</v>
      </c>
      <c r="C178" s="89">
        <v>-24.442039000000001</v>
      </c>
      <c r="E178" s="90">
        <f t="shared" si="32"/>
        <v>13.865785000000001</v>
      </c>
      <c r="F178" s="90">
        <f t="shared" si="33"/>
        <v>-30.926608999999999</v>
      </c>
      <c r="G178" s="44">
        <f t="shared" si="34"/>
        <v>-46.962879000000001</v>
      </c>
      <c r="H178" s="44">
        <f t="shared" si="35"/>
        <v>-50.682639999999999</v>
      </c>
      <c r="I178" s="44">
        <f t="shared" si="36"/>
        <v>0</v>
      </c>
      <c r="J178" s="44">
        <f t="shared" si="37"/>
        <v>0</v>
      </c>
      <c r="K178" s="44">
        <f t="shared" si="38"/>
        <v>0</v>
      </c>
      <c r="L178" s="44">
        <f t="shared" si="39"/>
        <v>0</v>
      </c>
      <c r="N178" s="89">
        <v>13549605000</v>
      </c>
      <c r="O178" s="89">
        <v>-35.285809</v>
      </c>
      <c r="Q178" s="90">
        <f t="shared" si="40"/>
        <v>13.865785000000001</v>
      </c>
      <c r="R178" s="90">
        <f t="shared" si="41"/>
        <v>-27.937902000000001</v>
      </c>
      <c r="S178" s="44">
        <f t="shared" si="42"/>
        <v>-34.408183999999999</v>
      </c>
      <c r="T178" s="44">
        <f t="shared" si="43"/>
        <v>-37.296729999999997</v>
      </c>
      <c r="U178" s="44">
        <f t="shared" si="44"/>
        <v>0</v>
      </c>
      <c r="V178" s="44">
        <f t="shared" si="45"/>
        <v>0</v>
      </c>
      <c r="W178" s="44">
        <f t="shared" si="46"/>
        <v>0</v>
      </c>
      <c r="X178" s="44">
        <f t="shared" si="47"/>
        <v>0</v>
      </c>
    </row>
    <row r="179" spans="2:24" x14ac:dyDescent="0.25">
      <c r="B179" s="89">
        <v>13628650000</v>
      </c>
      <c r="C179" s="89">
        <v>-25.375102999999999</v>
      </c>
      <c r="E179" s="90">
        <f t="shared" si="32"/>
        <v>13.94483</v>
      </c>
      <c r="F179" s="90">
        <f t="shared" si="33"/>
        <v>-35.714970000000001</v>
      </c>
      <c r="G179" s="44">
        <f t="shared" si="34"/>
        <v>-49.482132</v>
      </c>
      <c r="H179" s="44">
        <f t="shared" si="35"/>
        <v>-51.879432999999999</v>
      </c>
      <c r="I179" s="44">
        <f t="shared" si="36"/>
        <v>0</v>
      </c>
      <c r="J179" s="44">
        <f t="shared" si="37"/>
        <v>0</v>
      </c>
      <c r="K179" s="44">
        <f t="shared" si="38"/>
        <v>0</v>
      </c>
      <c r="L179" s="44">
        <f t="shared" si="39"/>
        <v>0</v>
      </c>
      <c r="N179" s="89">
        <v>13628650000</v>
      </c>
      <c r="O179" s="89">
        <v>-34.669483</v>
      </c>
      <c r="Q179" s="90">
        <f t="shared" si="40"/>
        <v>13.94483</v>
      </c>
      <c r="R179" s="90">
        <f t="shared" si="41"/>
        <v>-25.912514000000002</v>
      </c>
      <c r="S179" s="44">
        <f t="shared" si="42"/>
        <v>-34.264870000000002</v>
      </c>
      <c r="T179" s="44">
        <f t="shared" si="43"/>
        <v>-36.431187000000001</v>
      </c>
      <c r="U179" s="44">
        <f t="shared" si="44"/>
        <v>0</v>
      </c>
      <c r="V179" s="44">
        <f t="shared" si="45"/>
        <v>0</v>
      </c>
      <c r="W179" s="44">
        <f t="shared" si="46"/>
        <v>0</v>
      </c>
      <c r="X179" s="44">
        <f t="shared" si="47"/>
        <v>0</v>
      </c>
    </row>
    <row r="180" spans="2:24" x14ac:dyDescent="0.25">
      <c r="B180" s="89">
        <v>13707695000</v>
      </c>
      <c r="C180" s="89">
        <v>-26.651007</v>
      </c>
      <c r="E180" s="90">
        <f t="shared" si="32"/>
        <v>14.023875</v>
      </c>
      <c r="F180" s="90">
        <f t="shared" si="33"/>
        <v>-46.908562000000003</v>
      </c>
      <c r="G180" s="44">
        <f t="shared" si="34"/>
        <v>-51.515644000000002</v>
      </c>
      <c r="H180" s="44">
        <f t="shared" si="35"/>
        <v>-52.826836</v>
      </c>
      <c r="I180" s="44">
        <f t="shared" si="36"/>
        <v>0</v>
      </c>
      <c r="J180" s="44">
        <f t="shared" si="37"/>
        <v>0</v>
      </c>
      <c r="K180" s="44">
        <f t="shared" si="38"/>
        <v>0</v>
      </c>
      <c r="L180" s="44">
        <f t="shared" si="39"/>
        <v>0</v>
      </c>
      <c r="N180" s="89">
        <v>13707695000</v>
      </c>
      <c r="O180" s="89">
        <v>-34.537726999999997</v>
      </c>
      <c r="Q180" s="90">
        <f t="shared" si="40"/>
        <v>14.023875</v>
      </c>
      <c r="R180" s="90">
        <f t="shared" si="41"/>
        <v>-18.223528000000002</v>
      </c>
      <c r="S180" s="44">
        <f t="shared" si="42"/>
        <v>-33.255333</v>
      </c>
      <c r="T180" s="44">
        <f t="shared" si="43"/>
        <v>-35.720440000000004</v>
      </c>
      <c r="U180" s="44">
        <f t="shared" si="44"/>
        <v>0</v>
      </c>
      <c r="V180" s="44">
        <f t="shared" si="45"/>
        <v>0</v>
      </c>
      <c r="W180" s="44">
        <f t="shared" si="46"/>
        <v>0</v>
      </c>
      <c r="X180" s="44">
        <f t="shared" si="47"/>
        <v>0</v>
      </c>
    </row>
    <row r="181" spans="2:24" x14ac:dyDescent="0.25">
      <c r="B181" s="89">
        <v>13786740000</v>
      </c>
      <c r="C181" s="89">
        <v>-28.6709</v>
      </c>
      <c r="E181" s="90">
        <f t="shared" si="32"/>
        <v>14.102919999999999</v>
      </c>
      <c r="F181" s="90">
        <f t="shared" si="33"/>
        <v>-50.454937000000001</v>
      </c>
      <c r="G181" s="44">
        <f t="shared" si="34"/>
        <v>-52.167769999999997</v>
      </c>
      <c r="H181" s="44">
        <f t="shared" si="35"/>
        <v>-54.117676000000003</v>
      </c>
      <c r="I181" s="44">
        <f t="shared" si="36"/>
        <v>0</v>
      </c>
      <c r="J181" s="44">
        <f t="shared" si="37"/>
        <v>0</v>
      </c>
      <c r="K181" s="44">
        <f t="shared" si="38"/>
        <v>0</v>
      </c>
      <c r="L181" s="44">
        <f t="shared" si="39"/>
        <v>0</v>
      </c>
      <c r="N181" s="89">
        <v>13786740000</v>
      </c>
      <c r="O181" s="89">
        <v>-33.101447999999998</v>
      </c>
      <c r="Q181" s="90">
        <f t="shared" si="40"/>
        <v>14.102919999999999</v>
      </c>
      <c r="R181" s="90">
        <f t="shared" si="41"/>
        <v>-13.722605</v>
      </c>
      <c r="S181" s="44">
        <f t="shared" si="42"/>
        <v>-24.939837000000001</v>
      </c>
      <c r="T181" s="44">
        <f t="shared" si="43"/>
        <v>-35.099418999999997</v>
      </c>
      <c r="U181" s="44">
        <f t="shared" si="44"/>
        <v>0</v>
      </c>
      <c r="V181" s="44">
        <f t="shared" si="45"/>
        <v>0</v>
      </c>
      <c r="W181" s="44">
        <f t="shared" si="46"/>
        <v>0</v>
      </c>
      <c r="X181" s="44">
        <f t="shared" si="47"/>
        <v>0</v>
      </c>
    </row>
    <row r="182" spans="2:24" x14ac:dyDescent="0.25">
      <c r="B182" s="89">
        <v>13865785000</v>
      </c>
      <c r="C182" s="89">
        <v>-30.926608999999999</v>
      </c>
      <c r="E182" s="90">
        <f t="shared" si="32"/>
        <v>14.181965</v>
      </c>
      <c r="F182" s="90">
        <f t="shared" si="33"/>
        <v>-52.023868999999998</v>
      </c>
      <c r="G182" s="44">
        <f t="shared" si="34"/>
        <v>-53.574921000000003</v>
      </c>
      <c r="H182" s="44">
        <f t="shared" si="35"/>
        <v>-55.280307999999998</v>
      </c>
      <c r="I182" s="44">
        <f t="shared" si="36"/>
        <v>0</v>
      </c>
      <c r="J182" s="44">
        <f t="shared" si="37"/>
        <v>0</v>
      </c>
      <c r="K182" s="44">
        <f t="shared" si="38"/>
        <v>0</v>
      </c>
      <c r="L182" s="44">
        <f t="shared" si="39"/>
        <v>0</v>
      </c>
      <c r="N182" s="89">
        <v>13865785000</v>
      </c>
      <c r="O182" s="89">
        <v>-27.937902000000001</v>
      </c>
      <c r="Q182" s="90">
        <f t="shared" si="40"/>
        <v>14.181965</v>
      </c>
      <c r="R182" s="90">
        <f t="shared" si="41"/>
        <v>-15.17991</v>
      </c>
      <c r="S182" s="44">
        <f t="shared" si="42"/>
        <v>-22.176774999999999</v>
      </c>
      <c r="T182" s="44">
        <f t="shared" si="43"/>
        <v>-33.655197000000001</v>
      </c>
      <c r="U182" s="44">
        <f t="shared" si="44"/>
        <v>0</v>
      </c>
      <c r="V182" s="44">
        <f t="shared" si="45"/>
        <v>0</v>
      </c>
      <c r="W182" s="44">
        <f t="shared" si="46"/>
        <v>0</v>
      </c>
      <c r="X182" s="44">
        <f t="shared" si="47"/>
        <v>0</v>
      </c>
    </row>
    <row r="183" spans="2:24" x14ac:dyDescent="0.25">
      <c r="B183" s="89">
        <v>13944830000</v>
      </c>
      <c r="C183" s="89">
        <v>-35.714970000000001</v>
      </c>
      <c r="E183" s="90">
        <f t="shared" si="32"/>
        <v>14.261010000000001</v>
      </c>
      <c r="F183" s="90">
        <f t="shared" si="33"/>
        <v>-54.083778000000002</v>
      </c>
      <c r="G183" s="44">
        <f t="shared" si="34"/>
        <v>-54.931964999999998</v>
      </c>
      <c r="H183" s="44">
        <f t="shared" si="35"/>
        <v>-56.341285999999997</v>
      </c>
      <c r="I183" s="44">
        <f t="shared" si="36"/>
        <v>0</v>
      </c>
      <c r="J183" s="44">
        <f t="shared" si="37"/>
        <v>0</v>
      </c>
      <c r="K183" s="44">
        <f t="shared" si="38"/>
        <v>0</v>
      </c>
      <c r="L183" s="44">
        <f t="shared" si="39"/>
        <v>0</v>
      </c>
      <c r="N183" s="89">
        <v>13944830000</v>
      </c>
      <c r="O183" s="89">
        <v>-25.912514000000002</v>
      </c>
      <c r="Q183" s="90">
        <f t="shared" si="40"/>
        <v>14.261010000000001</v>
      </c>
      <c r="R183" s="90">
        <f t="shared" si="41"/>
        <v>-15.278219999999999</v>
      </c>
      <c r="S183" s="44">
        <f t="shared" si="42"/>
        <v>-18.791578000000001</v>
      </c>
      <c r="T183" s="44">
        <f t="shared" si="43"/>
        <v>-32.184550999999999</v>
      </c>
      <c r="U183" s="44">
        <f t="shared" si="44"/>
        <v>0</v>
      </c>
      <c r="V183" s="44">
        <f t="shared" si="45"/>
        <v>0</v>
      </c>
      <c r="W183" s="44">
        <f t="shared" si="46"/>
        <v>0</v>
      </c>
      <c r="X183" s="44">
        <f t="shared" si="47"/>
        <v>0</v>
      </c>
    </row>
    <row r="184" spans="2:24" x14ac:dyDescent="0.25">
      <c r="B184" s="89">
        <v>14023875000</v>
      </c>
      <c r="C184" s="89">
        <v>-46.908562000000003</v>
      </c>
      <c r="E184" s="90">
        <f t="shared" si="32"/>
        <v>14.340055</v>
      </c>
      <c r="F184" s="90">
        <f t="shared" si="33"/>
        <v>-53.939022000000001</v>
      </c>
      <c r="G184" s="44">
        <f t="shared" si="34"/>
        <v>-55.957619000000001</v>
      </c>
      <c r="H184" s="44">
        <f t="shared" si="35"/>
        <v>-57.516418000000002</v>
      </c>
      <c r="I184" s="44">
        <f t="shared" si="36"/>
        <v>0</v>
      </c>
      <c r="J184" s="44">
        <f t="shared" si="37"/>
        <v>0</v>
      </c>
      <c r="K184" s="44">
        <f t="shared" si="38"/>
        <v>0</v>
      </c>
      <c r="L184" s="44">
        <f t="shared" si="39"/>
        <v>0</v>
      </c>
      <c r="N184" s="89">
        <v>14023875000</v>
      </c>
      <c r="O184" s="89">
        <v>-18.223528000000002</v>
      </c>
      <c r="Q184" s="90">
        <f t="shared" si="40"/>
        <v>14.340055</v>
      </c>
      <c r="R184" s="90">
        <f t="shared" si="41"/>
        <v>-13.65344</v>
      </c>
      <c r="S184" s="44">
        <f t="shared" si="42"/>
        <v>-16.433544000000001</v>
      </c>
      <c r="T184" s="44">
        <f t="shared" si="43"/>
        <v>-31.163654000000001</v>
      </c>
      <c r="U184" s="44">
        <f t="shared" si="44"/>
        <v>0</v>
      </c>
      <c r="V184" s="44">
        <f t="shared" si="45"/>
        <v>0</v>
      </c>
      <c r="W184" s="44">
        <f t="shared" si="46"/>
        <v>0</v>
      </c>
      <c r="X184" s="44">
        <f t="shared" si="47"/>
        <v>0</v>
      </c>
    </row>
    <row r="185" spans="2:24" x14ac:dyDescent="0.25">
      <c r="B185" s="89">
        <v>14102920000</v>
      </c>
      <c r="C185" s="89">
        <v>-50.454937000000001</v>
      </c>
      <c r="E185" s="90">
        <f t="shared" si="32"/>
        <v>14.4191</v>
      </c>
      <c r="F185" s="90">
        <f t="shared" si="33"/>
        <v>-54.455120000000001</v>
      </c>
      <c r="G185" s="44">
        <f t="shared" si="34"/>
        <v>-55.769016000000001</v>
      </c>
      <c r="H185" s="44">
        <f t="shared" si="35"/>
        <v>-58.384048</v>
      </c>
      <c r="I185" s="44">
        <f t="shared" si="36"/>
        <v>0</v>
      </c>
      <c r="J185" s="44">
        <f t="shared" si="37"/>
        <v>0</v>
      </c>
      <c r="K185" s="44">
        <f t="shared" si="38"/>
        <v>0</v>
      </c>
      <c r="L185" s="44">
        <f t="shared" si="39"/>
        <v>0</v>
      </c>
      <c r="N185" s="89">
        <v>14102920000</v>
      </c>
      <c r="O185" s="89">
        <v>-13.722605</v>
      </c>
      <c r="Q185" s="90">
        <f t="shared" si="40"/>
        <v>14.4191</v>
      </c>
      <c r="R185" s="90">
        <f t="shared" si="41"/>
        <v>-13.996039</v>
      </c>
      <c r="S185" s="44">
        <f t="shared" si="42"/>
        <v>-16.792427</v>
      </c>
      <c r="T185" s="44">
        <f t="shared" si="43"/>
        <v>-30.131968000000001</v>
      </c>
      <c r="U185" s="44">
        <f t="shared" si="44"/>
        <v>0</v>
      </c>
      <c r="V185" s="44">
        <f t="shared" si="45"/>
        <v>0</v>
      </c>
      <c r="W185" s="44">
        <f t="shared" si="46"/>
        <v>0</v>
      </c>
      <c r="X185" s="44">
        <f t="shared" si="47"/>
        <v>0</v>
      </c>
    </row>
    <row r="186" spans="2:24" x14ac:dyDescent="0.25">
      <c r="B186" s="89">
        <v>14181965000</v>
      </c>
      <c r="C186" s="89">
        <v>-52.023868999999998</v>
      </c>
      <c r="E186" s="90">
        <f t="shared" si="32"/>
        <v>14.498144999999999</v>
      </c>
      <c r="F186" s="90">
        <f t="shared" si="33"/>
        <v>-55.951210000000003</v>
      </c>
      <c r="G186" s="44">
        <f t="shared" si="34"/>
        <v>-57.045841000000003</v>
      </c>
      <c r="H186" s="44">
        <f t="shared" si="35"/>
        <v>-58.837383000000003</v>
      </c>
      <c r="I186" s="44">
        <f t="shared" si="36"/>
        <v>0</v>
      </c>
      <c r="J186" s="44">
        <f t="shared" si="37"/>
        <v>0</v>
      </c>
      <c r="K186" s="44">
        <f t="shared" si="38"/>
        <v>0</v>
      </c>
      <c r="L186" s="44">
        <f t="shared" si="39"/>
        <v>0</v>
      </c>
      <c r="N186" s="89">
        <v>14181965000</v>
      </c>
      <c r="O186" s="89">
        <v>-15.17991</v>
      </c>
      <c r="Q186" s="90">
        <f t="shared" si="40"/>
        <v>14.498144999999999</v>
      </c>
      <c r="R186" s="90">
        <f t="shared" si="41"/>
        <v>-14.809680999999999</v>
      </c>
      <c r="S186" s="44">
        <f t="shared" si="42"/>
        <v>-17.433955999999998</v>
      </c>
      <c r="T186" s="44">
        <f t="shared" si="43"/>
        <v>-29.952545000000001</v>
      </c>
      <c r="U186" s="44">
        <f t="shared" si="44"/>
        <v>0</v>
      </c>
      <c r="V186" s="44">
        <f t="shared" si="45"/>
        <v>0</v>
      </c>
      <c r="W186" s="44">
        <f t="shared" si="46"/>
        <v>0</v>
      </c>
      <c r="X186" s="44">
        <f t="shared" si="47"/>
        <v>0</v>
      </c>
    </row>
    <row r="187" spans="2:24" x14ac:dyDescent="0.25">
      <c r="B187" s="89">
        <v>14261010000</v>
      </c>
      <c r="C187" s="89">
        <v>-54.083778000000002</v>
      </c>
      <c r="E187" s="90">
        <f t="shared" si="32"/>
        <v>14.57719</v>
      </c>
      <c r="F187" s="90">
        <f t="shared" si="33"/>
        <v>-56.695456999999998</v>
      </c>
      <c r="G187" s="44">
        <f t="shared" si="34"/>
        <v>-58.588821000000003</v>
      </c>
      <c r="H187" s="44">
        <f t="shared" si="35"/>
        <v>-59.478951000000002</v>
      </c>
      <c r="I187" s="44">
        <f t="shared" si="36"/>
        <v>0</v>
      </c>
      <c r="J187" s="44">
        <f t="shared" si="37"/>
        <v>0</v>
      </c>
      <c r="K187" s="44">
        <f t="shared" si="38"/>
        <v>0</v>
      </c>
      <c r="L187" s="44">
        <f t="shared" si="39"/>
        <v>0</v>
      </c>
      <c r="N187" s="89">
        <v>14261010000</v>
      </c>
      <c r="O187" s="89">
        <v>-15.278219999999999</v>
      </c>
      <c r="Q187" s="90">
        <f t="shared" si="40"/>
        <v>14.57719</v>
      </c>
      <c r="R187" s="90">
        <f t="shared" si="41"/>
        <v>-16.456859999999999</v>
      </c>
      <c r="S187" s="44">
        <f t="shared" si="42"/>
        <v>-17.716813999999999</v>
      </c>
      <c r="T187" s="44">
        <f t="shared" si="43"/>
        <v>-31.419418</v>
      </c>
      <c r="U187" s="44">
        <f t="shared" si="44"/>
        <v>0</v>
      </c>
      <c r="V187" s="44">
        <f t="shared" si="45"/>
        <v>0</v>
      </c>
      <c r="W187" s="44">
        <f t="shared" si="46"/>
        <v>0</v>
      </c>
      <c r="X187" s="44">
        <f t="shared" si="47"/>
        <v>0</v>
      </c>
    </row>
    <row r="188" spans="2:24" x14ac:dyDescent="0.25">
      <c r="B188" s="89">
        <v>14340055000</v>
      </c>
      <c r="C188" s="89">
        <v>-53.939022000000001</v>
      </c>
      <c r="E188" s="90">
        <f t="shared" si="32"/>
        <v>14.656235000000001</v>
      </c>
      <c r="F188" s="90">
        <f t="shared" si="33"/>
        <v>-56.064121</v>
      </c>
      <c r="G188" s="44">
        <f t="shared" si="34"/>
        <v>-59.111480999999998</v>
      </c>
      <c r="H188" s="44">
        <f t="shared" si="35"/>
        <v>-60.130527000000001</v>
      </c>
      <c r="I188" s="44">
        <f t="shared" si="36"/>
        <v>0</v>
      </c>
      <c r="J188" s="44">
        <f t="shared" si="37"/>
        <v>0</v>
      </c>
      <c r="K188" s="44">
        <f t="shared" si="38"/>
        <v>0</v>
      </c>
      <c r="L188" s="44">
        <f t="shared" si="39"/>
        <v>0</v>
      </c>
      <c r="N188" s="89">
        <v>14340055000</v>
      </c>
      <c r="O188" s="89">
        <v>-13.65344</v>
      </c>
      <c r="Q188" s="90">
        <f t="shared" si="40"/>
        <v>14.656235000000001</v>
      </c>
      <c r="R188" s="90">
        <f t="shared" si="41"/>
        <v>-15.900316999999999</v>
      </c>
      <c r="S188" s="44">
        <f t="shared" si="42"/>
        <v>-19.097163999999999</v>
      </c>
      <c r="T188" s="44">
        <f t="shared" si="43"/>
        <v>-33.433028999999998</v>
      </c>
      <c r="U188" s="44">
        <f t="shared" si="44"/>
        <v>0</v>
      </c>
      <c r="V188" s="44">
        <f t="shared" si="45"/>
        <v>0</v>
      </c>
      <c r="W188" s="44">
        <f t="shared" si="46"/>
        <v>0</v>
      </c>
      <c r="X188" s="44">
        <f t="shared" si="47"/>
        <v>0</v>
      </c>
    </row>
    <row r="189" spans="2:24" x14ac:dyDescent="0.25">
      <c r="B189" s="89">
        <v>14419100000</v>
      </c>
      <c r="C189" s="89">
        <v>-54.455120000000001</v>
      </c>
      <c r="E189" s="90">
        <f t="shared" si="32"/>
        <v>14.735279999999999</v>
      </c>
      <c r="F189" s="90">
        <f t="shared" si="33"/>
        <v>-55.763317000000001</v>
      </c>
      <c r="G189" s="44">
        <f t="shared" si="34"/>
        <v>-58.689628999999996</v>
      </c>
      <c r="H189" s="44">
        <f t="shared" si="35"/>
        <v>-60.016452999999998</v>
      </c>
      <c r="I189" s="44">
        <f t="shared" si="36"/>
        <v>0</v>
      </c>
      <c r="J189" s="44">
        <f t="shared" si="37"/>
        <v>0</v>
      </c>
      <c r="K189" s="44">
        <f t="shared" si="38"/>
        <v>0</v>
      </c>
      <c r="L189" s="44">
        <f t="shared" si="39"/>
        <v>0</v>
      </c>
      <c r="N189" s="89">
        <v>14419100000</v>
      </c>
      <c r="O189" s="89">
        <v>-13.996039</v>
      </c>
      <c r="Q189" s="90">
        <f t="shared" si="40"/>
        <v>14.735279999999999</v>
      </c>
      <c r="R189" s="90">
        <f t="shared" si="41"/>
        <v>-17.009369</v>
      </c>
      <c r="S189" s="44">
        <f t="shared" si="42"/>
        <v>-23.194327999999999</v>
      </c>
      <c r="T189" s="44">
        <f t="shared" si="43"/>
        <v>-35.507747999999999</v>
      </c>
      <c r="U189" s="44">
        <f t="shared" si="44"/>
        <v>0</v>
      </c>
      <c r="V189" s="44">
        <f t="shared" si="45"/>
        <v>0</v>
      </c>
      <c r="W189" s="44">
        <f t="shared" si="46"/>
        <v>0</v>
      </c>
      <c r="X189" s="44">
        <f t="shared" si="47"/>
        <v>0</v>
      </c>
    </row>
    <row r="190" spans="2:24" x14ac:dyDescent="0.25">
      <c r="B190" s="89">
        <v>14498145000</v>
      </c>
      <c r="C190" s="89">
        <v>-55.951210000000003</v>
      </c>
      <c r="E190" s="90">
        <f t="shared" si="32"/>
        <v>14.814325</v>
      </c>
      <c r="F190" s="90">
        <f t="shared" si="33"/>
        <v>-56.698208000000001</v>
      </c>
      <c r="G190" s="44">
        <f t="shared" si="34"/>
        <v>-58.294189000000003</v>
      </c>
      <c r="H190" s="44">
        <f t="shared" si="35"/>
        <v>-60.163200000000003</v>
      </c>
      <c r="I190" s="44">
        <f t="shared" si="36"/>
        <v>0</v>
      </c>
      <c r="J190" s="44">
        <f t="shared" si="37"/>
        <v>0</v>
      </c>
      <c r="K190" s="44">
        <f t="shared" si="38"/>
        <v>0</v>
      </c>
      <c r="L190" s="44">
        <f t="shared" si="39"/>
        <v>0</v>
      </c>
      <c r="N190" s="89">
        <v>14498145000</v>
      </c>
      <c r="O190" s="89">
        <v>-14.809680999999999</v>
      </c>
      <c r="Q190" s="90">
        <f t="shared" si="40"/>
        <v>14.814325</v>
      </c>
      <c r="R190" s="90">
        <f t="shared" si="41"/>
        <v>-17.787409</v>
      </c>
      <c r="S190" s="44">
        <f t="shared" si="42"/>
        <v>-27.772030000000001</v>
      </c>
      <c r="T190" s="44">
        <f t="shared" si="43"/>
        <v>-38.067230000000002</v>
      </c>
      <c r="U190" s="44">
        <f t="shared" si="44"/>
        <v>0</v>
      </c>
      <c r="V190" s="44">
        <f t="shared" si="45"/>
        <v>0</v>
      </c>
      <c r="W190" s="44">
        <f t="shared" si="46"/>
        <v>0</v>
      </c>
      <c r="X190" s="44">
        <f t="shared" si="47"/>
        <v>0</v>
      </c>
    </row>
    <row r="191" spans="2:24" x14ac:dyDescent="0.25">
      <c r="B191" s="89">
        <v>14577190000</v>
      </c>
      <c r="C191" s="89">
        <v>-56.695456999999998</v>
      </c>
      <c r="E191" s="90">
        <f t="shared" si="32"/>
        <v>14.893370000000001</v>
      </c>
      <c r="F191" s="90">
        <f t="shared" si="33"/>
        <v>-55.888252000000001</v>
      </c>
      <c r="G191" s="44">
        <f t="shared" si="34"/>
        <v>-56.947971000000003</v>
      </c>
      <c r="H191" s="44">
        <f t="shared" si="35"/>
        <v>-59.938057000000001</v>
      </c>
      <c r="I191" s="44">
        <f t="shared" si="36"/>
        <v>0</v>
      </c>
      <c r="J191" s="44">
        <f t="shared" si="37"/>
        <v>0</v>
      </c>
      <c r="K191" s="44">
        <f t="shared" si="38"/>
        <v>0</v>
      </c>
      <c r="L191" s="44">
        <f t="shared" si="39"/>
        <v>0</v>
      </c>
      <c r="N191" s="89">
        <v>14577190000</v>
      </c>
      <c r="O191" s="89">
        <v>-16.456859999999999</v>
      </c>
      <c r="Q191" s="90">
        <f t="shared" si="40"/>
        <v>14.893370000000001</v>
      </c>
      <c r="R191" s="90">
        <f t="shared" si="41"/>
        <v>-19.217852000000001</v>
      </c>
      <c r="S191" s="44">
        <f t="shared" si="42"/>
        <v>-33.719662</v>
      </c>
      <c r="T191" s="44">
        <f t="shared" si="43"/>
        <v>-40.290084999999998</v>
      </c>
      <c r="U191" s="44">
        <f t="shared" si="44"/>
        <v>0</v>
      </c>
      <c r="V191" s="44">
        <f t="shared" si="45"/>
        <v>0</v>
      </c>
      <c r="W191" s="44">
        <f t="shared" si="46"/>
        <v>0</v>
      </c>
      <c r="X191" s="44">
        <f t="shared" si="47"/>
        <v>0</v>
      </c>
    </row>
    <row r="192" spans="2:24" x14ac:dyDescent="0.25">
      <c r="B192" s="89">
        <v>14656235000</v>
      </c>
      <c r="C192" s="89">
        <v>-56.064121</v>
      </c>
      <c r="E192" s="90">
        <f t="shared" si="32"/>
        <v>14.972415</v>
      </c>
      <c r="F192" s="90">
        <f t="shared" si="33"/>
        <v>-55.388694999999998</v>
      </c>
      <c r="G192" s="44">
        <f t="shared" si="34"/>
        <v>-58.011505</v>
      </c>
      <c r="H192" s="44">
        <f t="shared" si="35"/>
        <v>-58.966858000000002</v>
      </c>
      <c r="I192" s="44">
        <f t="shared" si="36"/>
        <v>0</v>
      </c>
      <c r="J192" s="44">
        <f t="shared" si="37"/>
        <v>0</v>
      </c>
      <c r="K192" s="44">
        <f t="shared" si="38"/>
        <v>0</v>
      </c>
      <c r="L192" s="44">
        <f t="shared" si="39"/>
        <v>0</v>
      </c>
      <c r="N192" s="89">
        <v>14656235000</v>
      </c>
      <c r="O192" s="89">
        <v>-15.900316999999999</v>
      </c>
      <c r="Q192" s="90">
        <f t="shared" si="40"/>
        <v>14.972415</v>
      </c>
      <c r="R192" s="90">
        <f t="shared" si="41"/>
        <v>-24.167280000000002</v>
      </c>
      <c r="S192" s="44">
        <f t="shared" si="42"/>
        <v>-39.108767999999998</v>
      </c>
      <c r="T192" s="44">
        <f t="shared" si="43"/>
        <v>-42.036160000000002</v>
      </c>
      <c r="U192" s="44">
        <f t="shared" si="44"/>
        <v>0</v>
      </c>
      <c r="V192" s="44">
        <f t="shared" si="45"/>
        <v>0</v>
      </c>
      <c r="W192" s="44">
        <f t="shared" si="46"/>
        <v>0</v>
      </c>
      <c r="X192" s="44">
        <f t="shared" si="47"/>
        <v>0</v>
      </c>
    </row>
    <row r="193" spans="2:24" x14ac:dyDescent="0.25">
      <c r="B193" s="89">
        <v>14735280000</v>
      </c>
      <c r="C193" s="89">
        <v>-55.763317000000001</v>
      </c>
      <c r="E193" s="90">
        <f t="shared" si="32"/>
        <v>15.051460000000001</v>
      </c>
      <c r="F193" s="90">
        <f t="shared" si="33"/>
        <v>-55.11974</v>
      </c>
      <c r="G193" s="44">
        <f t="shared" si="34"/>
        <v>-55.463389999999997</v>
      </c>
      <c r="H193" s="44">
        <f t="shared" si="35"/>
        <v>-57.788719</v>
      </c>
      <c r="I193" s="44">
        <f t="shared" si="36"/>
        <v>0</v>
      </c>
      <c r="J193" s="44">
        <f t="shared" si="37"/>
        <v>0</v>
      </c>
      <c r="K193" s="44">
        <f t="shared" si="38"/>
        <v>0</v>
      </c>
      <c r="L193" s="44">
        <f t="shared" si="39"/>
        <v>0</v>
      </c>
      <c r="N193" s="89">
        <v>14735280000</v>
      </c>
      <c r="O193" s="89">
        <v>-17.009369</v>
      </c>
      <c r="Q193" s="90">
        <f t="shared" si="40"/>
        <v>15.051460000000001</v>
      </c>
      <c r="R193" s="90">
        <f t="shared" si="41"/>
        <v>-26.001927999999999</v>
      </c>
      <c r="S193" s="44">
        <f t="shared" si="42"/>
        <v>-40.845314000000002</v>
      </c>
      <c r="T193" s="44">
        <f t="shared" si="43"/>
        <v>-43.880336999999997</v>
      </c>
      <c r="U193" s="44">
        <f t="shared" si="44"/>
        <v>0</v>
      </c>
      <c r="V193" s="44">
        <f t="shared" si="45"/>
        <v>0</v>
      </c>
      <c r="W193" s="44">
        <f t="shared" si="46"/>
        <v>0</v>
      </c>
      <c r="X193" s="44">
        <f t="shared" si="47"/>
        <v>0</v>
      </c>
    </row>
    <row r="194" spans="2:24" x14ac:dyDescent="0.25">
      <c r="B194" s="89">
        <v>14814325000</v>
      </c>
      <c r="C194" s="89">
        <v>-56.698208000000001</v>
      </c>
      <c r="E194" s="90">
        <f t="shared" si="32"/>
        <v>15.130504999999999</v>
      </c>
      <c r="F194" s="90">
        <f t="shared" si="33"/>
        <v>-52.998451000000003</v>
      </c>
      <c r="G194" s="44">
        <f t="shared" si="34"/>
        <v>-55.377861000000003</v>
      </c>
      <c r="H194" s="44">
        <f t="shared" si="35"/>
        <v>-56.675404</v>
      </c>
      <c r="I194" s="44">
        <f t="shared" si="36"/>
        <v>0</v>
      </c>
      <c r="J194" s="44">
        <f t="shared" si="37"/>
        <v>0</v>
      </c>
      <c r="K194" s="44">
        <f t="shared" si="38"/>
        <v>0</v>
      </c>
      <c r="L194" s="44">
        <f t="shared" si="39"/>
        <v>0</v>
      </c>
      <c r="N194" s="89">
        <v>14814325000</v>
      </c>
      <c r="O194" s="89">
        <v>-17.787409</v>
      </c>
      <c r="Q194" s="90">
        <f t="shared" si="40"/>
        <v>15.130504999999999</v>
      </c>
      <c r="R194" s="90">
        <f t="shared" si="41"/>
        <v>-24.396602999999999</v>
      </c>
      <c r="S194" s="44">
        <f t="shared" si="42"/>
        <v>-41.576973000000002</v>
      </c>
      <c r="T194" s="44">
        <f t="shared" si="43"/>
        <v>-45.863894999999999</v>
      </c>
      <c r="U194" s="44">
        <f t="shared" si="44"/>
        <v>0</v>
      </c>
      <c r="V194" s="44">
        <f t="shared" si="45"/>
        <v>0</v>
      </c>
      <c r="W194" s="44">
        <f t="shared" si="46"/>
        <v>0</v>
      </c>
      <c r="X194" s="44">
        <f t="shared" si="47"/>
        <v>0</v>
      </c>
    </row>
    <row r="195" spans="2:24" x14ac:dyDescent="0.25">
      <c r="B195" s="89">
        <v>14893370000</v>
      </c>
      <c r="C195" s="89">
        <v>-55.888252000000001</v>
      </c>
      <c r="E195" s="90">
        <f t="shared" si="32"/>
        <v>15.20955</v>
      </c>
      <c r="F195" s="90">
        <f t="shared" si="33"/>
        <v>-51.003917999999999</v>
      </c>
      <c r="G195" s="44">
        <f t="shared" si="34"/>
        <v>-53.698895</v>
      </c>
      <c r="H195" s="44">
        <f t="shared" si="35"/>
        <v>-55.123676000000003</v>
      </c>
      <c r="I195" s="44">
        <f t="shared" si="36"/>
        <v>0</v>
      </c>
      <c r="J195" s="44">
        <f t="shared" si="37"/>
        <v>0</v>
      </c>
      <c r="K195" s="44">
        <f t="shared" si="38"/>
        <v>0</v>
      </c>
      <c r="L195" s="44">
        <f t="shared" si="39"/>
        <v>0</v>
      </c>
      <c r="N195" s="89">
        <v>14893370000</v>
      </c>
      <c r="O195" s="89">
        <v>-19.217852000000001</v>
      </c>
      <c r="Q195" s="90">
        <f t="shared" si="40"/>
        <v>15.20955</v>
      </c>
      <c r="R195" s="90">
        <f t="shared" si="41"/>
        <v>-26.766960000000001</v>
      </c>
      <c r="S195" s="44">
        <f t="shared" si="42"/>
        <v>-44.292327999999998</v>
      </c>
      <c r="T195" s="44">
        <f t="shared" si="43"/>
        <v>-47.589165000000001</v>
      </c>
      <c r="U195" s="44">
        <f t="shared" si="44"/>
        <v>0</v>
      </c>
      <c r="V195" s="44">
        <f t="shared" si="45"/>
        <v>0</v>
      </c>
      <c r="W195" s="44">
        <f t="shared" si="46"/>
        <v>0</v>
      </c>
      <c r="X195" s="44">
        <f t="shared" si="47"/>
        <v>0</v>
      </c>
    </row>
    <row r="196" spans="2:24" x14ac:dyDescent="0.25">
      <c r="B196" s="89">
        <v>14972415000</v>
      </c>
      <c r="C196" s="89">
        <v>-55.388694999999998</v>
      </c>
      <c r="E196" s="90">
        <f t="shared" si="32"/>
        <v>15.288595000000001</v>
      </c>
      <c r="F196" s="90">
        <f t="shared" si="33"/>
        <v>-50.010513000000003</v>
      </c>
      <c r="G196" s="44">
        <f t="shared" si="34"/>
        <v>-52.664371000000003</v>
      </c>
      <c r="H196" s="44">
        <f t="shared" si="35"/>
        <v>-53.739918000000003</v>
      </c>
      <c r="I196" s="44">
        <f t="shared" si="36"/>
        <v>0</v>
      </c>
      <c r="J196" s="44">
        <f t="shared" si="37"/>
        <v>0</v>
      </c>
      <c r="K196" s="44">
        <f t="shared" si="38"/>
        <v>0</v>
      </c>
      <c r="L196" s="44">
        <f t="shared" si="39"/>
        <v>0</v>
      </c>
      <c r="N196" s="89">
        <v>14972415000</v>
      </c>
      <c r="O196" s="89">
        <v>-24.167280000000002</v>
      </c>
      <c r="Q196" s="90">
        <f t="shared" si="40"/>
        <v>15.288595000000001</v>
      </c>
      <c r="R196" s="90">
        <f t="shared" si="41"/>
        <v>-24.766290999999999</v>
      </c>
      <c r="S196" s="44">
        <f t="shared" si="42"/>
        <v>-45.346085000000002</v>
      </c>
      <c r="T196" s="44">
        <f t="shared" si="43"/>
        <v>-49.082985000000001</v>
      </c>
      <c r="U196" s="44">
        <f t="shared" si="44"/>
        <v>0</v>
      </c>
      <c r="V196" s="44">
        <f t="shared" si="45"/>
        <v>0</v>
      </c>
      <c r="W196" s="44">
        <f t="shared" si="46"/>
        <v>0</v>
      </c>
      <c r="X196" s="44">
        <f t="shared" si="47"/>
        <v>0</v>
      </c>
    </row>
    <row r="197" spans="2:24" x14ac:dyDescent="0.25">
      <c r="B197" s="89">
        <v>15051460000</v>
      </c>
      <c r="C197" s="89">
        <v>-55.11974</v>
      </c>
      <c r="E197" s="90">
        <f t="shared" ref="E197:E205" si="48">B201/1000000000</f>
        <v>15.36764</v>
      </c>
      <c r="F197" s="90">
        <f t="shared" ref="F197:F205" si="49">C201</f>
        <v>-48.448386999999997</v>
      </c>
      <c r="G197" s="44">
        <f t="shared" ref="G197:G205" si="50">C407</f>
        <v>-50.106400000000001</v>
      </c>
      <c r="H197" s="44">
        <f t="shared" ref="H197:H205" si="51">C613</f>
        <v>-52.653216999999998</v>
      </c>
      <c r="I197" s="44">
        <f t="shared" ref="I197:I205" si="52">C819</f>
        <v>0</v>
      </c>
      <c r="J197" s="44">
        <f t="shared" ref="J197:J205" si="53">C1025</f>
        <v>0</v>
      </c>
      <c r="K197" s="44">
        <f t="shared" ref="K197:K205" si="54">C1231</f>
        <v>0</v>
      </c>
      <c r="L197" s="44">
        <f t="shared" si="39"/>
        <v>0</v>
      </c>
      <c r="N197" s="89">
        <v>15051460000</v>
      </c>
      <c r="O197" s="89">
        <v>-26.001927999999999</v>
      </c>
      <c r="Q197" s="90">
        <f t="shared" si="40"/>
        <v>15.36764</v>
      </c>
      <c r="R197" s="90">
        <f t="shared" si="41"/>
        <v>-21.59956</v>
      </c>
      <c r="S197" s="44">
        <f t="shared" si="42"/>
        <v>-39.856808000000001</v>
      </c>
      <c r="T197" s="44">
        <f t="shared" si="43"/>
        <v>-50.207855000000002</v>
      </c>
      <c r="U197" s="44">
        <f t="shared" si="44"/>
        <v>0</v>
      </c>
      <c r="V197" s="44">
        <f t="shared" si="45"/>
        <v>0</v>
      </c>
      <c r="W197" s="44">
        <f t="shared" si="46"/>
        <v>0</v>
      </c>
      <c r="X197" s="44">
        <f t="shared" si="47"/>
        <v>0</v>
      </c>
    </row>
    <row r="198" spans="2:24" x14ac:dyDescent="0.25">
      <c r="B198" s="89">
        <v>15130505000</v>
      </c>
      <c r="C198" s="89">
        <v>-52.998451000000003</v>
      </c>
      <c r="E198" s="90">
        <f t="shared" si="48"/>
        <v>15.446685</v>
      </c>
      <c r="F198" s="90">
        <f t="shared" si="49"/>
        <v>-46.627803999999998</v>
      </c>
      <c r="G198" s="44">
        <f t="shared" si="50"/>
        <v>-49.030472000000003</v>
      </c>
      <c r="H198" s="44">
        <f t="shared" si="51"/>
        <v>-51.405830000000002</v>
      </c>
      <c r="I198" s="44">
        <f t="shared" si="52"/>
        <v>0</v>
      </c>
      <c r="J198" s="44">
        <f t="shared" si="53"/>
        <v>0</v>
      </c>
      <c r="K198" s="44">
        <f t="shared" si="54"/>
        <v>0</v>
      </c>
      <c r="L198" s="44">
        <f t="shared" ref="L198:L205" si="55">C1438</f>
        <v>0</v>
      </c>
      <c r="N198" s="89">
        <v>15130505000</v>
      </c>
      <c r="O198" s="89">
        <v>-24.396602999999999</v>
      </c>
      <c r="Q198" s="90">
        <f t="shared" ref="Q198:Q205" si="56">N202/1000000000</f>
        <v>15.446685</v>
      </c>
      <c r="R198" s="90">
        <f t="shared" ref="R198:R205" si="57">O202</f>
        <v>-21.920666000000001</v>
      </c>
      <c r="S198" s="44">
        <f t="shared" ref="S198:S205" si="58">O408</f>
        <v>-38.472206</v>
      </c>
      <c r="T198" s="44">
        <f t="shared" ref="T198:T205" si="59">O614</f>
        <v>-51.299312999999998</v>
      </c>
      <c r="U198" s="44">
        <f t="shared" ref="U198:U205" si="60">O820</f>
        <v>0</v>
      </c>
      <c r="V198" s="44">
        <f t="shared" ref="V198:V205" si="61">O1026</f>
        <v>0</v>
      </c>
      <c r="W198" s="44">
        <f t="shared" ref="W198:W205" si="62">O1232</f>
        <v>0</v>
      </c>
      <c r="X198" s="44">
        <f t="shared" ref="X198:X205" si="63">O1438</f>
        <v>0</v>
      </c>
    </row>
    <row r="199" spans="2:24" x14ac:dyDescent="0.25">
      <c r="B199" s="89">
        <v>15209550000</v>
      </c>
      <c r="C199" s="89">
        <v>-51.003917999999999</v>
      </c>
      <c r="E199" s="90">
        <f t="shared" si="48"/>
        <v>15.525729999999999</v>
      </c>
      <c r="F199" s="90">
        <f t="shared" si="49"/>
        <v>-46.014805000000003</v>
      </c>
      <c r="G199" s="44">
        <f t="shared" si="50"/>
        <v>-48.063175000000001</v>
      </c>
      <c r="H199" s="44">
        <f t="shared" si="51"/>
        <v>-50.206626999999997</v>
      </c>
      <c r="I199" s="44">
        <f t="shared" si="52"/>
        <v>0</v>
      </c>
      <c r="J199" s="44">
        <f t="shared" si="53"/>
        <v>0</v>
      </c>
      <c r="K199" s="44">
        <f t="shared" si="54"/>
        <v>0</v>
      </c>
      <c r="L199" s="44">
        <f t="shared" si="55"/>
        <v>0</v>
      </c>
      <c r="N199" s="89">
        <v>15209550000</v>
      </c>
      <c r="O199" s="89">
        <v>-26.766960000000001</v>
      </c>
      <c r="Q199" s="90">
        <f t="shared" si="56"/>
        <v>15.525729999999999</v>
      </c>
      <c r="R199" s="90">
        <f t="shared" si="57"/>
        <v>-23.235077</v>
      </c>
      <c r="S199" s="44">
        <f t="shared" si="58"/>
        <v>-42.057586999999998</v>
      </c>
      <c r="T199" s="44">
        <f t="shared" si="59"/>
        <v>-52.181435</v>
      </c>
      <c r="U199" s="44">
        <f t="shared" si="60"/>
        <v>0</v>
      </c>
      <c r="V199" s="44">
        <f t="shared" si="61"/>
        <v>0</v>
      </c>
      <c r="W199" s="44">
        <f t="shared" si="62"/>
        <v>0</v>
      </c>
      <c r="X199" s="44">
        <f t="shared" si="63"/>
        <v>0</v>
      </c>
    </row>
    <row r="200" spans="2:24" x14ac:dyDescent="0.25">
      <c r="B200" s="89">
        <v>15288595000</v>
      </c>
      <c r="C200" s="89">
        <v>-50.010513000000003</v>
      </c>
      <c r="E200" s="90">
        <f t="shared" si="48"/>
        <v>15.604775</v>
      </c>
      <c r="F200" s="90">
        <f t="shared" si="49"/>
        <v>-45.014277999999997</v>
      </c>
      <c r="G200" s="44">
        <f t="shared" si="50"/>
        <v>-47.117493000000003</v>
      </c>
      <c r="H200" s="44">
        <f t="shared" si="51"/>
        <v>-49.397849999999998</v>
      </c>
      <c r="I200" s="44">
        <f t="shared" si="52"/>
        <v>0</v>
      </c>
      <c r="J200" s="44">
        <f t="shared" si="53"/>
        <v>0</v>
      </c>
      <c r="K200" s="44">
        <f t="shared" si="54"/>
        <v>0</v>
      </c>
      <c r="L200" s="44">
        <f t="shared" si="55"/>
        <v>0</v>
      </c>
      <c r="N200" s="89">
        <v>15288595000</v>
      </c>
      <c r="O200" s="89">
        <v>-24.766290999999999</v>
      </c>
      <c r="Q200" s="90">
        <f t="shared" si="56"/>
        <v>15.604775</v>
      </c>
      <c r="R200" s="90">
        <f t="shared" si="57"/>
        <v>-23.770209999999999</v>
      </c>
      <c r="S200" s="44">
        <f t="shared" si="58"/>
        <v>-41.631461999999999</v>
      </c>
      <c r="T200" s="44">
        <f t="shared" si="59"/>
        <v>-53.407733999999998</v>
      </c>
      <c r="U200" s="44">
        <f t="shared" si="60"/>
        <v>0</v>
      </c>
      <c r="V200" s="44">
        <f t="shared" si="61"/>
        <v>0</v>
      </c>
      <c r="W200" s="44">
        <f t="shared" si="62"/>
        <v>0</v>
      </c>
      <c r="X200" s="44">
        <f t="shared" si="63"/>
        <v>0</v>
      </c>
    </row>
    <row r="201" spans="2:24" x14ac:dyDescent="0.25">
      <c r="B201" s="89">
        <v>15367640000</v>
      </c>
      <c r="C201" s="89">
        <v>-48.448386999999997</v>
      </c>
      <c r="E201" s="90">
        <f t="shared" si="48"/>
        <v>15.683820000000001</v>
      </c>
      <c r="F201" s="90">
        <f t="shared" si="49"/>
        <v>-44.017921000000001</v>
      </c>
      <c r="G201" s="44">
        <f t="shared" si="50"/>
        <v>-46.067368000000002</v>
      </c>
      <c r="H201" s="44">
        <f t="shared" si="51"/>
        <v>-48.629657999999999</v>
      </c>
      <c r="I201" s="44">
        <f t="shared" si="52"/>
        <v>0</v>
      </c>
      <c r="J201" s="44">
        <f t="shared" si="53"/>
        <v>0</v>
      </c>
      <c r="K201" s="44">
        <f t="shared" si="54"/>
        <v>0</v>
      </c>
      <c r="L201" s="44">
        <f t="shared" si="55"/>
        <v>0</v>
      </c>
      <c r="N201" s="89">
        <v>15367640000</v>
      </c>
      <c r="O201" s="89">
        <v>-21.59956</v>
      </c>
      <c r="Q201" s="90">
        <f t="shared" si="56"/>
        <v>15.683820000000001</v>
      </c>
      <c r="R201" s="90">
        <f t="shared" si="57"/>
        <v>-24.941137000000001</v>
      </c>
      <c r="S201" s="44">
        <f t="shared" si="58"/>
        <v>-43.013100000000001</v>
      </c>
      <c r="T201" s="44">
        <f t="shared" si="59"/>
        <v>-54.653621999999999</v>
      </c>
      <c r="U201" s="44">
        <f t="shared" si="60"/>
        <v>0</v>
      </c>
      <c r="V201" s="44">
        <f t="shared" si="61"/>
        <v>0</v>
      </c>
      <c r="W201" s="44">
        <f t="shared" si="62"/>
        <v>0</v>
      </c>
      <c r="X201" s="44">
        <f t="shared" si="63"/>
        <v>0</v>
      </c>
    </row>
    <row r="202" spans="2:24" x14ac:dyDescent="0.25">
      <c r="B202" s="89">
        <v>15446685000</v>
      </c>
      <c r="C202" s="89">
        <v>-46.627803999999998</v>
      </c>
      <c r="E202" s="90">
        <f t="shared" si="48"/>
        <v>15.762865</v>
      </c>
      <c r="F202" s="90">
        <f t="shared" si="49"/>
        <v>-44.082329000000001</v>
      </c>
      <c r="G202" s="44">
        <f t="shared" si="50"/>
        <v>-45.652748000000003</v>
      </c>
      <c r="H202" s="44">
        <f t="shared" si="51"/>
        <v>-48.021754999999999</v>
      </c>
      <c r="I202" s="44">
        <f t="shared" si="52"/>
        <v>0</v>
      </c>
      <c r="J202" s="44">
        <f t="shared" si="53"/>
        <v>0</v>
      </c>
      <c r="K202" s="44">
        <f t="shared" si="54"/>
        <v>0</v>
      </c>
      <c r="L202" s="44">
        <f t="shared" si="55"/>
        <v>0</v>
      </c>
      <c r="N202" s="89">
        <v>15446685000</v>
      </c>
      <c r="O202" s="89">
        <v>-21.920666000000001</v>
      </c>
      <c r="Q202" s="90">
        <f t="shared" si="56"/>
        <v>15.762865</v>
      </c>
      <c r="R202" s="90">
        <f t="shared" si="57"/>
        <v>-26.427671</v>
      </c>
      <c r="S202" s="44">
        <f t="shared" si="58"/>
        <v>-45.159846999999999</v>
      </c>
      <c r="T202" s="44">
        <f t="shared" si="59"/>
        <v>-56.541992</v>
      </c>
      <c r="U202" s="44">
        <f t="shared" si="60"/>
        <v>0</v>
      </c>
      <c r="V202" s="44">
        <f t="shared" si="61"/>
        <v>0</v>
      </c>
      <c r="W202" s="44">
        <f t="shared" si="62"/>
        <v>0</v>
      </c>
      <c r="X202" s="44">
        <f t="shared" si="63"/>
        <v>0</v>
      </c>
    </row>
    <row r="203" spans="2:24" x14ac:dyDescent="0.25">
      <c r="B203" s="89">
        <v>15525730000</v>
      </c>
      <c r="C203" s="89">
        <v>-46.014805000000003</v>
      </c>
      <c r="E203" s="90">
        <f t="shared" si="48"/>
        <v>15.84191</v>
      </c>
      <c r="F203" s="90">
        <f t="shared" si="49"/>
        <v>-43.361263000000001</v>
      </c>
      <c r="G203" s="44">
        <f t="shared" si="50"/>
        <v>-45.373913000000002</v>
      </c>
      <c r="H203" s="44">
        <f t="shared" si="51"/>
        <v>-47.639823999999997</v>
      </c>
      <c r="I203" s="44">
        <f t="shared" si="52"/>
        <v>0</v>
      </c>
      <c r="J203" s="44">
        <f t="shared" si="53"/>
        <v>0</v>
      </c>
      <c r="K203" s="44">
        <f t="shared" si="54"/>
        <v>0</v>
      </c>
      <c r="L203" s="44">
        <f t="shared" si="55"/>
        <v>0</v>
      </c>
      <c r="N203" s="89">
        <v>15525730000</v>
      </c>
      <c r="O203" s="89">
        <v>-23.235077</v>
      </c>
      <c r="Q203" s="90">
        <f t="shared" si="56"/>
        <v>15.84191</v>
      </c>
      <c r="R203" s="90">
        <f t="shared" si="57"/>
        <v>-28.384437999999999</v>
      </c>
      <c r="S203" s="44">
        <f t="shared" si="58"/>
        <v>-43.522151999999998</v>
      </c>
      <c r="T203" s="44">
        <f t="shared" si="59"/>
        <v>-58.010975000000002</v>
      </c>
      <c r="U203" s="44">
        <f t="shared" si="60"/>
        <v>0</v>
      </c>
      <c r="V203" s="44">
        <f t="shared" si="61"/>
        <v>0</v>
      </c>
      <c r="W203" s="44">
        <f t="shared" si="62"/>
        <v>0</v>
      </c>
      <c r="X203" s="44">
        <f t="shared" si="63"/>
        <v>0</v>
      </c>
    </row>
    <row r="204" spans="2:24" x14ac:dyDescent="0.25">
      <c r="B204" s="89">
        <v>15604775000</v>
      </c>
      <c r="C204" s="89">
        <v>-45.014277999999997</v>
      </c>
      <c r="E204" s="90">
        <f t="shared" si="48"/>
        <v>15.920954999999999</v>
      </c>
      <c r="F204" s="90">
        <f t="shared" si="49"/>
        <v>-43.082400999999997</v>
      </c>
      <c r="G204" s="44">
        <f t="shared" si="50"/>
        <v>-45.010784000000001</v>
      </c>
      <c r="H204" s="44">
        <f t="shared" si="51"/>
        <v>-47.508785000000003</v>
      </c>
      <c r="I204" s="44">
        <f t="shared" si="52"/>
        <v>0</v>
      </c>
      <c r="J204" s="44">
        <f t="shared" si="53"/>
        <v>0</v>
      </c>
      <c r="K204" s="44">
        <f t="shared" si="54"/>
        <v>0</v>
      </c>
      <c r="L204" s="44">
        <f t="shared" si="55"/>
        <v>0</v>
      </c>
      <c r="N204" s="89">
        <v>15604775000</v>
      </c>
      <c r="O204" s="89">
        <v>-23.770209999999999</v>
      </c>
      <c r="Q204" s="90">
        <f t="shared" si="56"/>
        <v>15.920954999999999</v>
      </c>
      <c r="R204" s="90">
        <f t="shared" si="57"/>
        <v>-30.117483</v>
      </c>
      <c r="S204" s="44">
        <f t="shared" si="58"/>
        <v>-49.201999999999998</v>
      </c>
      <c r="T204" s="44">
        <f t="shared" si="59"/>
        <v>-59.280548000000003</v>
      </c>
      <c r="U204" s="44">
        <f t="shared" si="60"/>
        <v>0</v>
      </c>
      <c r="V204" s="44">
        <f t="shared" si="61"/>
        <v>0</v>
      </c>
      <c r="W204" s="44">
        <f t="shared" si="62"/>
        <v>0</v>
      </c>
      <c r="X204" s="44">
        <f t="shared" si="63"/>
        <v>0</v>
      </c>
    </row>
    <row r="205" spans="2:24" x14ac:dyDescent="0.25">
      <c r="B205" s="89">
        <v>15683820000</v>
      </c>
      <c r="C205" s="89">
        <v>-44.017921000000001</v>
      </c>
      <c r="E205" s="90">
        <f t="shared" si="48"/>
        <v>16</v>
      </c>
      <c r="F205" s="90">
        <f t="shared" si="49"/>
        <v>-43.253543999999998</v>
      </c>
      <c r="G205" s="44">
        <f t="shared" si="50"/>
        <v>-46.016953000000001</v>
      </c>
      <c r="H205" s="44">
        <f t="shared" si="51"/>
        <v>-47.295817999999997</v>
      </c>
      <c r="I205" s="44">
        <f t="shared" si="52"/>
        <v>0</v>
      </c>
      <c r="J205" s="44">
        <f t="shared" si="53"/>
        <v>0</v>
      </c>
      <c r="K205" s="44">
        <f t="shared" si="54"/>
        <v>0</v>
      </c>
      <c r="L205" s="44">
        <f t="shared" si="55"/>
        <v>0</v>
      </c>
      <c r="N205" s="89">
        <v>15683820000</v>
      </c>
      <c r="O205" s="89">
        <v>-24.941137000000001</v>
      </c>
      <c r="Q205" s="90">
        <f t="shared" si="56"/>
        <v>16</v>
      </c>
      <c r="R205" s="90">
        <f t="shared" si="57"/>
        <v>-33.643974</v>
      </c>
      <c r="S205" s="44">
        <f t="shared" si="58"/>
        <v>-53.659443000000003</v>
      </c>
      <c r="T205" s="44">
        <f t="shared" si="59"/>
        <v>-60.041454000000002</v>
      </c>
      <c r="U205" s="44">
        <f t="shared" si="60"/>
        <v>0</v>
      </c>
      <c r="V205" s="44">
        <f t="shared" si="61"/>
        <v>0</v>
      </c>
      <c r="W205" s="44">
        <f t="shared" si="62"/>
        <v>0</v>
      </c>
      <c r="X205" s="44">
        <f t="shared" si="63"/>
        <v>0</v>
      </c>
    </row>
    <row r="206" spans="2:24" x14ac:dyDescent="0.25">
      <c r="B206" s="89">
        <v>15762865000</v>
      </c>
      <c r="C206" s="89">
        <v>-44.082329000000001</v>
      </c>
      <c r="N206" s="89">
        <v>15762865000</v>
      </c>
      <c r="O206" s="89">
        <v>-26.427671</v>
      </c>
    </row>
    <row r="207" spans="2:24" x14ac:dyDescent="0.25">
      <c r="B207" s="89">
        <v>15841910000</v>
      </c>
      <c r="C207" s="89">
        <v>-43.361263000000001</v>
      </c>
      <c r="N207" s="89">
        <v>15841910000</v>
      </c>
      <c r="O207" s="89">
        <v>-28.384437999999999</v>
      </c>
    </row>
    <row r="208" spans="2:24" x14ac:dyDescent="0.25">
      <c r="B208" s="89">
        <v>15920955000</v>
      </c>
      <c r="C208" s="89">
        <v>-43.082400999999997</v>
      </c>
      <c r="N208" s="89">
        <v>15920955000</v>
      </c>
      <c r="O208" s="89">
        <v>-30.117483</v>
      </c>
    </row>
    <row r="209" spans="2:15" x14ac:dyDescent="0.25">
      <c r="B209" s="89">
        <v>16000000000</v>
      </c>
      <c r="C209" s="89">
        <v>-43.253543999999998</v>
      </c>
      <c r="N209" s="89">
        <v>16000000000</v>
      </c>
      <c r="O209" s="89">
        <v>-33.643974</v>
      </c>
    </row>
    <row r="210" spans="2:15" x14ac:dyDescent="0.25">
      <c r="B210" s="89" t="s">
        <v>21</v>
      </c>
      <c r="N210" s="89" t="s">
        <v>21</v>
      </c>
    </row>
    <row r="213" spans="2:15" x14ac:dyDescent="0.25">
      <c r="B213" s="89" t="s">
        <v>18</v>
      </c>
      <c r="N213" s="89" t="s">
        <v>18</v>
      </c>
    </row>
    <row r="214" spans="2:15" x14ac:dyDescent="0.25">
      <c r="B214" s="89" t="s">
        <v>19</v>
      </c>
      <c r="C214" s="89" t="s">
        <v>291</v>
      </c>
      <c r="N214" s="89" t="s">
        <v>19</v>
      </c>
      <c r="O214" s="89" t="s">
        <v>291</v>
      </c>
    </row>
    <row r="215" spans="2:15" x14ac:dyDescent="0.25">
      <c r="B215" s="89">
        <v>191000000</v>
      </c>
      <c r="C215" s="89">
        <v>-55.064835000000002</v>
      </c>
      <c r="N215" s="89">
        <v>191000000</v>
      </c>
      <c r="O215" s="89">
        <v>-31.128664000000001</v>
      </c>
    </row>
    <row r="216" spans="2:15" x14ac:dyDescent="0.25">
      <c r="B216" s="89">
        <v>270045000</v>
      </c>
      <c r="C216" s="89">
        <v>-50.155106000000004</v>
      </c>
      <c r="N216" s="89">
        <v>270045000</v>
      </c>
      <c r="O216" s="89">
        <v>-28.181566</v>
      </c>
    </row>
    <row r="217" spans="2:15" x14ac:dyDescent="0.25">
      <c r="B217" s="89">
        <v>349090000</v>
      </c>
      <c r="C217" s="89">
        <v>-45.301090000000002</v>
      </c>
      <c r="N217" s="89">
        <v>349090000</v>
      </c>
      <c r="O217" s="89">
        <v>-26.303916999999998</v>
      </c>
    </row>
    <row r="218" spans="2:15" x14ac:dyDescent="0.25">
      <c r="B218" s="89">
        <v>428135000</v>
      </c>
      <c r="C218" s="89">
        <v>-40.553702999999999</v>
      </c>
      <c r="N218" s="89">
        <v>428135000</v>
      </c>
      <c r="O218" s="89">
        <v>-24.417684999999999</v>
      </c>
    </row>
    <row r="219" spans="2:15" x14ac:dyDescent="0.25">
      <c r="B219" s="89">
        <v>507180000</v>
      </c>
      <c r="C219" s="89">
        <v>-37.54636</v>
      </c>
      <c r="N219" s="89">
        <v>507180000</v>
      </c>
      <c r="O219" s="89">
        <v>-23.499437</v>
      </c>
    </row>
    <row r="220" spans="2:15" x14ac:dyDescent="0.25">
      <c r="B220" s="89">
        <v>586225000</v>
      </c>
      <c r="C220" s="89">
        <v>-35.272086999999999</v>
      </c>
      <c r="N220" s="89">
        <v>586225000</v>
      </c>
      <c r="O220" s="89">
        <v>-22.794142000000001</v>
      </c>
    </row>
    <row r="221" spans="2:15" x14ac:dyDescent="0.25">
      <c r="B221" s="89">
        <v>665270000</v>
      </c>
      <c r="C221" s="89">
        <v>-33.254233999999997</v>
      </c>
      <c r="N221" s="89">
        <v>665270000</v>
      </c>
      <c r="O221" s="89">
        <v>-22.092251000000001</v>
      </c>
    </row>
    <row r="222" spans="2:15" x14ac:dyDescent="0.25">
      <c r="B222" s="89">
        <v>744315000</v>
      </c>
      <c r="C222" s="89">
        <v>-31.561008000000001</v>
      </c>
      <c r="N222" s="89">
        <v>744315000</v>
      </c>
      <c r="O222" s="89">
        <v>-21.454910000000002</v>
      </c>
    </row>
    <row r="223" spans="2:15" x14ac:dyDescent="0.25">
      <c r="B223" s="89">
        <v>823360000</v>
      </c>
      <c r="C223" s="89">
        <v>-30.359762</v>
      </c>
      <c r="N223" s="89">
        <v>823360000</v>
      </c>
      <c r="O223" s="89">
        <v>-20.961459999999999</v>
      </c>
    </row>
    <row r="224" spans="2:15" x14ac:dyDescent="0.25">
      <c r="B224" s="89">
        <v>902405000</v>
      </c>
      <c r="C224" s="89">
        <v>-29.049455999999999</v>
      </c>
      <c r="N224" s="89">
        <v>902405000</v>
      </c>
      <c r="O224" s="89">
        <v>-20.726776000000001</v>
      </c>
    </row>
    <row r="225" spans="2:15" x14ac:dyDescent="0.25">
      <c r="B225" s="89">
        <v>981450000</v>
      </c>
      <c r="C225" s="89">
        <v>-27.682714000000001</v>
      </c>
      <c r="N225" s="89">
        <v>981450000</v>
      </c>
      <c r="O225" s="89">
        <v>-20.291971</v>
      </c>
    </row>
    <row r="226" spans="2:15" x14ac:dyDescent="0.25">
      <c r="B226" s="89">
        <v>1060495000</v>
      </c>
      <c r="C226" s="89">
        <v>-26.454082</v>
      </c>
      <c r="N226" s="89">
        <v>1060495000</v>
      </c>
      <c r="O226" s="89">
        <v>-19.765765999999999</v>
      </c>
    </row>
    <row r="227" spans="2:15" x14ac:dyDescent="0.25">
      <c r="B227" s="89">
        <v>1139540000</v>
      </c>
      <c r="C227" s="89">
        <v>-24.965664</v>
      </c>
      <c r="N227" s="89">
        <v>1139540000</v>
      </c>
      <c r="O227" s="89">
        <v>-19.134253000000001</v>
      </c>
    </row>
    <row r="228" spans="2:15" x14ac:dyDescent="0.25">
      <c r="B228" s="89">
        <v>1218585000</v>
      </c>
      <c r="C228" s="89">
        <v>-23.470797000000001</v>
      </c>
      <c r="N228" s="89">
        <v>1218585000</v>
      </c>
      <c r="O228" s="89">
        <v>-18.408567000000001</v>
      </c>
    </row>
    <row r="229" spans="2:15" x14ac:dyDescent="0.25">
      <c r="B229" s="89">
        <v>1297630000</v>
      </c>
      <c r="C229" s="89">
        <v>-21.345205</v>
      </c>
      <c r="N229" s="89">
        <v>1297630000</v>
      </c>
      <c r="O229" s="89">
        <v>-17.620878000000001</v>
      </c>
    </row>
    <row r="230" spans="2:15" x14ac:dyDescent="0.25">
      <c r="B230" s="89">
        <v>1376675000</v>
      </c>
      <c r="C230" s="89">
        <v>-19.749722999999999</v>
      </c>
      <c r="N230" s="89">
        <v>1376675000</v>
      </c>
      <c r="O230" s="89">
        <v>-17.250902</v>
      </c>
    </row>
    <row r="231" spans="2:15" x14ac:dyDescent="0.25">
      <c r="B231" s="89">
        <v>1455720000</v>
      </c>
      <c r="C231" s="89">
        <v>-17.513489</v>
      </c>
      <c r="N231" s="89">
        <v>1455720000</v>
      </c>
      <c r="O231" s="89">
        <v>-16.364844999999999</v>
      </c>
    </row>
    <row r="232" spans="2:15" x14ac:dyDescent="0.25">
      <c r="B232" s="89">
        <v>1534765000</v>
      </c>
      <c r="C232" s="89">
        <v>-15.642439</v>
      </c>
      <c r="N232" s="89">
        <v>1534765000</v>
      </c>
      <c r="O232" s="89">
        <v>-15.615847</v>
      </c>
    </row>
    <row r="233" spans="2:15" x14ac:dyDescent="0.25">
      <c r="B233" s="89">
        <v>1613810000</v>
      </c>
      <c r="C233" s="89">
        <v>-13.938682</v>
      </c>
      <c r="N233" s="89">
        <v>1613810000</v>
      </c>
      <c r="O233" s="89">
        <v>-14.687886000000001</v>
      </c>
    </row>
    <row r="234" spans="2:15" x14ac:dyDescent="0.25">
      <c r="B234" s="89">
        <v>1692855000</v>
      </c>
      <c r="C234" s="89">
        <v>-12.025907999999999</v>
      </c>
      <c r="N234" s="89">
        <v>1692855000</v>
      </c>
      <c r="O234" s="89">
        <v>-13.571364000000001</v>
      </c>
    </row>
    <row r="235" spans="2:15" x14ac:dyDescent="0.25">
      <c r="B235" s="89">
        <v>1771900000</v>
      </c>
      <c r="C235" s="89">
        <v>-10.152511000000001</v>
      </c>
      <c r="N235" s="89">
        <v>1771900000</v>
      </c>
      <c r="O235" s="89">
        <v>-12.673177000000001</v>
      </c>
    </row>
    <row r="236" spans="2:15" x14ac:dyDescent="0.25">
      <c r="B236" s="89">
        <v>1850945000</v>
      </c>
      <c r="C236" s="89">
        <v>-8.8022585000000007</v>
      </c>
      <c r="N236" s="89">
        <v>1850945000</v>
      </c>
      <c r="O236" s="89">
        <v>-12.259933</v>
      </c>
    </row>
    <row r="237" spans="2:15" x14ac:dyDescent="0.25">
      <c r="B237" s="89">
        <v>1929990000</v>
      </c>
      <c r="C237" s="89">
        <v>-8.0945558999999996</v>
      </c>
      <c r="N237" s="89">
        <v>1929990000</v>
      </c>
      <c r="O237" s="89">
        <v>-11.75318</v>
      </c>
    </row>
    <row r="238" spans="2:15" x14ac:dyDescent="0.25">
      <c r="B238" s="89">
        <v>2009035000</v>
      </c>
      <c r="C238" s="89">
        <v>-7.5778790000000003</v>
      </c>
      <c r="N238" s="89">
        <v>2009035000</v>
      </c>
      <c r="O238" s="89">
        <v>-11.134071</v>
      </c>
    </row>
    <row r="239" spans="2:15" x14ac:dyDescent="0.25">
      <c r="B239" s="89">
        <v>2088080000</v>
      </c>
      <c r="C239" s="89">
        <v>-7.1552892000000003</v>
      </c>
      <c r="N239" s="89">
        <v>2088080000</v>
      </c>
      <c r="O239" s="89">
        <v>-10.3512</v>
      </c>
    </row>
    <row r="240" spans="2:15" x14ac:dyDescent="0.25">
      <c r="B240" s="89">
        <v>2167125000</v>
      </c>
      <c r="C240" s="89">
        <v>-7.0330868000000004</v>
      </c>
      <c r="N240" s="89">
        <v>2167125000</v>
      </c>
      <c r="O240" s="89">
        <v>-9.7900247999999994</v>
      </c>
    </row>
    <row r="241" spans="2:15" x14ac:dyDescent="0.25">
      <c r="B241" s="89">
        <v>2246170000</v>
      </c>
      <c r="C241" s="89">
        <v>-6.8698864000000004</v>
      </c>
      <c r="N241" s="89">
        <v>2246170000</v>
      </c>
      <c r="O241" s="89">
        <v>-9.2473992999999997</v>
      </c>
    </row>
    <row r="242" spans="2:15" x14ac:dyDescent="0.25">
      <c r="B242" s="89">
        <v>2325215000</v>
      </c>
      <c r="C242" s="89">
        <v>-6.9604716</v>
      </c>
      <c r="N242" s="89">
        <v>2325215000</v>
      </c>
      <c r="O242" s="89">
        <v>-8.8748169000000008</v>
      </c>
    </row>
    <row r="243" spans="2:15" x14ac:dyDescent="0.25">
      <c r="B243" s="89">
        <v>2404260000</v>
      </c>
      <c r="C243" s="89">
        <v>-7.1744671000000002</v>
      </c>
      <c r="N243" s="89">
        <v>2404260000</v>
      </c>
      <c r="O243" s="89">
        <v>-8.5251341000000007</v>
      </c>
    </row>
    <row r="244" spans="2:15" x14ac:dyDescent="0.25">
      <c r="B244" s="89">
        <v>2483305000</v>
      </c>
      <c r="C244" s="89">
        <v>-7.4115992000000004</v>
      </c>
      <c r="N244" s="89">
        <v>2483305000</v>
      </c>
      <c r="O244" s="89">
        <v>-8.1280994</v>
      </c>
    </row>
    <row r="245" spans="2:15" x14ac:dyDescent="0.25">
      <c r="B245" s="89">
        <v>2562350000</v>
      </c>
      <c r="C245" s="89">
        <v>-7.5724206000000001</v>
      </c>
      <c r="N245" s="89">
        <v>2562350000</v>
      </c>
      <c r="O245" s="89">
        <v>-7.9147892000000004</v>
      </c>
    </row>
    <row r="246" spans="2:15" x14ac:dyDescent="0.25">
      <c r="B246" s="89">
        <v>2641395000</v>
      </c>
      <c r="C246" s="89">
        <v>-7.6046218999999997</v>
      </c>
      <c r="N246" s="89">
        <v>2641395000</v>
      </c>
      <c r="O246" s="89">
        <v>-7.8090333999999997</v>
      </c>
    </row>
    <row r="247" spans="2:15" x14ac:dyDescent="0.25">
      <c r="B247" s="89">
        <v>2720440000</v>
      </c>
      <c r="C247" s="89">
        <v>-7.6806888999999998</v>
      </c>
      <c r="N247" s="89">
        <v>2720440000</v>
      </c>
      <c r="O247" s="89">
        <v>-7.7561192999999999</v>
      </c>
    </row>
    <row r="248" spans="2:15" x14ac:dyDescent="0.25">
      <c r="B248" s="89">
        <v>2799485000</v>
      </c>
      <c r="C248" s="89">
        <v>-7.6604209000000001</v>
      </c>
      <c r="N248" s="89">
        <v>2799485000</v>
      </c>
      <c r="O248" s="89">
        <v>-7.6898812999999997</v>
      </c>
    </row>
    <row r="249" spans="2:15" x14ac:dyDescent="0.25">
      <c r="B249" s="89">
        <v>2878530000</v>
      </c>
      <c r="C249" s="89">
        <v>-7.7295765999999997</v>
      </c>
      <c r="N249" s="89">
        <v>2878530000</v>
      </c>
      <c r="O249" s="89">
        <v>-7.6540736999999996</v>
      </c>
    </row>
    <row r="250" spans="2:15" x14ac:dyDescent="0.25">
      <c r="B250" s="89">
        <v>2957575000</v>
      </c>
      <c r="C250" s="89">
        <v>-7.844233</v>
      </c>
      <c r="N250" s="89">
        <v>2957575000</v>
      </c>
      <c r="O250" s="89">
        <v>-7.5393615</v>
      </c>
    </row>
    <row r="251" spans="2:15" x14ac:dyDescent="0.25">
      <c r="B251" s="89">
        <v>3036620000</v>
      </c>
      <c r="C251" s="89">
        <v>-7.8856640000000002</v>
      </c>
      <c r="N251" s="89">
        <v>3036620000</v>
      </c>
      <c r="O251" s="89">
        <v>-7.4561957999999997</v>
      </c>
    </row>
    <row r="252" spans="2:15" x14ac:dyDescent="0.25">
      <c r="B252" s="89">
        <v>3115665000</v>
      </c>
      <c r="C252" s="89">
        <v>-7.8889284000000002</v>
      </c>
      <c r="N252" s="89">
        <v>3115665000</v>
      </c>
      <c r="O252" s="89">
        <v>-7.4562119999999998</v>
      </c>
    </row>
    <row r="253" spans="2:15" x14ac:dyDescent="0.25">
      <c r="B253" s="89">
        <v>3194710000</v>
      </c>
      <c r="C253" s="89">
        <v>-7.8872399</v>
      </c>
      <c r="N253" s="89">
        <v>3194710000</v>
      </c>
      <c r="O253" s="89">
        <v>-7.4817247</v>
      </c>
    </row>
    <row r="254" spans="2:15" x14ac:dyDescent="0.25">
      <c r="B254" s="89">
        <v>3273755000</v>
      </c>
      <c r="C254" s="89">
        <v>-7.8971353000000004</v>
      </c>
      <c r="N254" s="89">
        <v>3273755000</v>
      </c>
      <c r="O254" s="89">
        <v>-7.5111403000000001</v>
      </c>
    </row>
    <row r="255" spans="2:15" x14ac:dyDescent="0.25">
      <c r="B255" s="89">
        <v>3352800000</v>
      </c>
      <c r="C255" s="89">
        <v>-7.9175873000000001</v>
      </c>
      <c r="N255" s="89">
        <v>3352800000</v>
      </c>
      <c r="O255" s="89">
        <v>-7.5911936999999998</v>
      </c>
    </row>
    <row r="256" spans="2:15" x14ac:dyDescent="0.25">
      <c r="B256" s="89">
        <v>3431845000</v>
      </c>
      <c r="C256" s="89">
        <v>-7.9439191999999998</v>
      </c>
      <c r="N256" s="89">
        <v>3431845000</v>
      </c>
      <c r="O256" s="89">
        <v>-7.6166606000000003</v>
      </c>
    </row>
    <row r="257" spans="2:15" x14ac:dyDescent="0.25">
      <c r="B257" s="89">
        <v>3510890000</v>
      </c>
      <c r="C257" s="89">
        <v>-7.9321938000000003</v>
      </c>
      <c r="N257" s="89">
        <v>3510890000</v>
      </c>
      <c r="O257" s="89">
        <v>-7.5864186</v>
      </c>
    </row>
    <row r="258" spans="2:15" x14ac:dyDescent="0.25">
      <c r="B258" s="89">
        <v>3589935000</v>
      </c>
      <c r="C258" s="89">
        <v>-7.7543416000000001</v>
      </c>
      <c r="N258" s="89">
        <v>3589935000</v>
      </c>
      <c r="O258" s="89">
        <v>-7.4988460999999997</v>
      </c>
    </row>
    <row r="259" spans="2:15" x14ac:dyDescent="0.25">
      <c r="B259" s="89">
        <v>3668980000</v>
      </c>
      <c r="C259" s="89">
        <v>-7.7029638</v>
      </c>
      <c r="N259" s="89">
        <v>3668980000</v>
      </c>
      <c r="O259" s="89">
        <v>-7.5813565000000001</v>
      </c>
    </row>
    <row r="260" spans="2:15" x14ac:dyDescent="0.25">
      <c r="B260" s="89">
        <v>3748025000</v>
      </c>
      <c r="C260" s="89">
        <v>-7.78965</v>
      </c>
      <c r="N260" s="89">
        <v>3748025000</v>
      </c>
      <c r="O260" s="89">
        <v>-7.6529150000000001</v>
      </c>
    </row>
    <row r="261" spans="2:15" x14ac:dyDescent="0.25">
      <c r="B261" s="89">
        <v>3827070000</v>
      </c>
      <c r="C261" s="89">
        <v>-7.8440441999999999</v>
      </c>
      <c r="N261" s="89">
        <v>3827070000</v>
      </c>
      <c r="O261" s="89">
        <v>-7.7360429999999996</v>
      </c>
    </row>
    <row r="262" spans="2:15" x14ac:dyDescent="0.25">
      <c r="B262" s="89">
        <v>3906115000</v>
      </c>
      <c r="C262" s="89">
        <v>-7.9224224000000003</v>
      </c>
      <c r="N262" s="89">
        <v>3906115000</v>
      </c>
      <c r="O262" s="89">
        <v>-7.8053869999999996</v>
      </c>
    </row>
    <row r="263" spans="2:15" x14ac:dyDescent="0.25">
      <c r="B263" s="89">
        <v>3985160000</v>
      </c>
      <c r="C263" s="89">
        <v>-7.9566622000000002</v>
      </c>
      <c r="N263" s="89">
        <v>3985160000</v>
      </c>
      <c r="O263" s="89">
        <v>-7.8782873000000002</v>
      </c>
    </row>
    <row r="264" spans="2:15" x14ac:dyDescent="0.25">
      <c r="B264" s="89">
        <v>4064205000</v>
      </c>
      <c r="C264" s="89">
        <v>-7.7914877000000002</v>
      </c>
      <c r="N264" s="89">
        <v>4064205000</v>
      </c>
      <c r="O264" s="89">
        <v>-7.9240183999999996</v>
      </c>
    </row>
    <row r="265" spans="2:15" x14ac:dyDescent="0.25">
      <c r="B265" s="89">
        <v>4143250000</v>
      </c>
      <c r="C265" s="89">
        <v>-7.6971803000000003</v>
      </c>
      <c r="N265" s="89">
        <v>4143250000</v>
      </c>
      <c r="O265" s="89">
        <v>-8.1054010000000005</v>
      </c>
    </row>
    <row r="266" spans="2:15" x14ac:dyDescent="0.25">
      <c r="B266" s="89">
        <v>4222295000</v>
      </c>
      <c r="C266" s="89">
        <v>-7.7438231000000002</v>
      </c>
      <c r="N266" s="89">
        <v>4222295000</v>
      </c>
      <c r="O266" s="89">
        <v>-8.3413763000000003</v>
      </c>
    </row>
    <row r="267" spans="2:15" x14ac:dyDescent="0.25">
      <c r="B267" s="89">
        <v>4301340000</v>
      </c>
      <c r="C267" s="89">
        <v>-8.0308341999999993</v>
      </c>
      <c r="N267" s="89">
        <v>4301340000</v>
      </c>
      <c r="O267" s="89">
        <v>-8.4485253999999994</v>
      </c>
    </row>
    <row r="268" spans="2:15" x14ac:dyDescent="0.25">
      <c r="B268" s="89">
        <v>4380385000</v>
      </c>
      <c r="C268" s="89">
        <v>-8.1484612999999992</v>
      </c>
      <c r="N268" s="89">
        <v>4380385000</v>
      </c>
      <c r="O268" s="89">
        <v>-8.4852076000000007</v>
      </c>
    </row>
    <row r="269" spans="2:15" x14ac:dyDescent="0.25">
      <c r="B269" s="89">
        <v>4459430000</v>
      </c>
      <c r="C269" s="89">
        <v>-8.2352524000000003</v>
      </c>
      <c r="N269" s="89">
        <v>4459430000</v>
      </c>
      <c r="O269" s="89">
        <v>-8.6227274000000005</v>
      </c>
    </row>
    <row r="270" spans="2:15" x14ac:dyDescent="0.25">
      <c r="B270" s="89">
        <v>4538475000</v>
      </c>
      <c r="C270" s="89">
        <v>-8.4291668000000008</v>
      </c>
      <c r="N270" s="89">
        <v>4538475000</v>
      </c>
      <c r="O270" s="89">
        <v>-8.7534399000000001</v>
      </c>
    </row>
    <row r="271" spans="2:15" x14ac:dyDescent="0.25">
      <c r="B271" s="89">
        <v>4617520000</v>
      </c>
      <c r="C271" s="89">
        <v>-8.4700193000000006</v>
      </c>
      <c r="N271" s="89">
        <v>4617520000</v>
      </c>
      <c r="O271" s="89">
        <v>-8.8556118000000001</v>
      </c>
    </row>
    <row r="272" spans="2:15" x14ac:dyDescent="0.25">
      <c r="B272" s="89">
        <v>4696565000</v>
      </c>
      <c r="C272" s="89">
        <v>-8.666995</v>
      </c>
      <c r="N272" s="89">
        <v>4696565000</v>
      </c>
      <c r="O272" s="89">
        <v>-9.0544329000000001</v>
      </c>
    </row>
    <row r="273" spans="2:15" x14ac:dyDescent="0.25">
      <c r="B273" s="89">
        <v>4775610000</v>
      </c>
      <c r="C273" s="89">
        <v>-8.7767877999999993</v>
      </c>
      <c r="N273" s="89">
        <v>4775610000</v>
      </c>
      <c r="O273" s="89">
        <v>-9.1261939999999999</v>
      </c>
    </row>
    <row r="274" spans="2:15" x14ac:dyDescent="0.25">
      <c r="B274" s="89">
        <v>4854655000</v>
      </c>
      <c r="C274" s="89">
        <v>-8.6722374000000002</v>
      </c>
      <c r="N274" s="89">
        <v>4854655000</v>
      </c>
      <c r="O274" s="89">
        <v>-9.0945891999999997</v>
      </c>
    </row>
    <row r="275" spans="2:15" x14ac:dyDescent="0.25">
      <c r="B275" s="89">
        <v>4933700000</v>
      </c>
      <c r="C275" s="89">
        <v>-8.7636918999999995</v>
      </c>
      <c r="N275" s="89">
        <v>4933700000</v>
      </c>
      <c r="O275" s="89">
        <v>-9.1852751000000001</v>
      </c>
    </row>
    <row r="276" spans="2:15" x14ac:dyDescent="0.25">
      <c r="B276" s="89">
        <v>5012745000</v>
      </c>
      <c r="C276" s="89">
        <v>-8.7836361000000007</v>
      </c>
      <c r="N276" s="89">
        <v>5012745000</v>
      </c>
      <c r="O276" s="89">
        <v>-9.2983770000000003</v>
      </c>
    </row>
    <row r="277" spans="2:15" x14ac:dyDescent="0.25">
      <c r="B277" s="89">
        <v>5091790000</v>
      </c>
      <c r="C277" s="89">
        <v>-8.8603468000000003</v>
      </c>
      <c r="N277" s="89">
        <v>5091790000</v>
      </c>
      <c r="O277" s="89">
        <v>-9.3487825000000004</v>
      </c>
    </row>
    <row r="278" spans="2:15" x14ac:dyDescent="0.25">
      <c r="B278" s="89">
        <v>5170835000</v>
      </c>
      <c r="C278" s="89">
        <v>-8.8920697999999998</v>
      </c>
      <c r="N278" s="89">
        <v>5170835000</v>
      </c>
      <c r="O278" s="89">
        <v>-9.4569521000000005</v>
      </c>
    </row>
    <row r="279" spans="2:15" x14ac:dyDescent="0.25">
      <c r="B279" s="89">
        <v>5249880000</v>
      </c>
      <c r="C279" s="89">
        <v>-8.8347072999999998</v>
      </c>
      <c r="N279" s="89">
        <v>5249880000</v>
      </c>
      <c r="O279" s="89">
        <v>-9.4974317999999993</v>
      </c>
    </row>
    <row r="280" spans="2:15" x14ac:dyDescent="0.25">
      <c r="B280" s="89">
        <v>5328925000</v>
      </c>
      <c r="C280" s="89">
        <v>-8.8859891999999991</v>
      </c>
      <c r="N280" s="89">
        <v>5328925000</v>
      </c>
      <c r="O280" s="89">
        <v>-9.4892272999999996</v>
      </c>
    </row>
    <row r="281" spans="2:15" x14ac:dyDescent="0.25">
      <c r="B281" s="89">
        <v>5407970000</v>
      </c>
      <c r="C281" s="89">
        <v>-8.8037386000000009</v>
      </c>
      <c r="N281" s="89">
        <v>5407970000</v>
      </c>
      <c r="O281" s="89">
        <v>-9.5471506000000002</v>
      </c>
    </row>
    <row r="282" spans="2:15" x14ac:dyDescent="0.25">
      <c r="B282" s="89">
        <v>5487015000</v>
      </c>
      <c r="C282" s="89">
        <v>-8.8119469000000006</v>
      </c>
      <c r="N282" s="89">
        <v>5487015000</v>
      </c>
      <c r="O282" s="89">
        <v>-9.7075758000000008</v>
      </c>
    </row>
    <row r="283" spans="2:15" x14ac:dyDescent="0.25">
      <c r="B283" s="89">
        <v>5566060000</v>
      </c>
      <c r="C283" s="89">
        <v>-8.9319667999999997</v>
      </c>
      <c r="N283" s="89">
        <v>5566060000</v>
      </c>
      <c r="O283" s="89">
        <v>-9.8300017999999998</v>
      </c>
    </row>
    <row r="284" spans="2:15" x14ac:dyDescent="0.25">
      <c r="B284" s="89">
        <v>5645105000</v>
      </c>
      <c r="C284" s="89">
        <v>-9.0018128999999991</v>
      </c>
      <c r="N284" s="89">
        <v>5645105000</v>
      </c>
      <c r="O284" s="89">
        <v>-9.8139790999999992</v>
      </c>
    </row>
    <row r="285" spans="2:15" x14ac:dyDescent="0.25">
      <c r="B285" s="89">
        <v>5724150000</v>
      </c>
      <c r="C285" s="89">
        <v>-8.9846562999999993</v>
      </c>
      <c r="N285" s="89">
        <v>5724150000</v>
      </c>
      <c r="O285" s="89">
        <v>-9.8146353000000008</v>
      </c>
    </row>
    <row r="286" spans="2:15" x14ac:dyDescent="0.25">
      <c r="B286" s="89">
        <v>5803195000</v>
      </c>
      <c r="C286" s="89">
        <v>-8.9074182999999998</v>
      </c>
      <c r="N286" s="89">
        <v>5803195000</v>
      </c>
      <c r="O286" s="89">
        <v>-9.8108205999999996</v>
      </c>
    </row>
    <row r="287" spans="2:15" x14ac:dyDescent="0.25">
      <c r="B287" s="89">
        <v>5882240000</v>
      </c>
      <c r="C287" s="89">
        <v>-8.8664769999999997</v>
      </c>
      <c r="N287" s="89">
        <v>5882240000</v>
      </c>
      <c r="O287" s="89">
        <v>-9.8921404000000006</v>
      </c>
    </row>
    <row r="288" spans="2:15" x14ac:dyDescent="0.25">
      <c r="B288" s="89">
        <v>5961285000</v>
      </c>
      <c r="C288" s="89">
        <v>-8.8731708999999999</v>
      </c>
      <c r="N288" s="89">
        <v>5961285000</v>
      </c>
      <c r="O288" s="89">
        <v>-10.009815</v>
      </c>
    </row>
    <row r="289" spans="2:15" x14ac:dyDescent="0.25">
      <c r="B289" s="89">
        <v>6040330000</v>
      </c>
      <c r="C289" s="89">
        <v>-9.0432281000000003</v>
      </c>
      <c r="N289" s="89">
        <v>6040330000</v>
      </c>
      <c r="O289" s="89">
        <v>-10.048724</v>
      </c>
    </row>
    <row r="290" spans="2:15" x14ac:dyDescent="0.25">
      <c r="B290" s="89">
        <v>6119375000</v>
      </c>
      <c r="C290" s="89">
        <v>-9.0389023000000002</v>
      </c>
      <c r="N290" s="89">
        <v>6119375000</v>
      </c>
      <c r="O290" s="89">
        <v>-9.9346972000000004</v>
      </c>
    </row>
    <row r="291" spans="2:15" x14ac:dyDescent="0.25">
      <c r="B291" s="89">
        <v>6198420000</v>
      </c>
      <c r="C291" s="89">
        <v>-8.8165607000000001</v>
      </c>
      <c r="N291" s="89">
        <v>6198420000</v>
      </c>
      <c r="O291" s="89">
        <v>-9.9003458000000002</v>
      </c>
    </row>
    <row r="292" spans="2:15" x14ac:dyDescent="0.25">
      <c r="B292" s="89">
        <v>6277465000</v>
      </c>
      <c r="C292" s="89">
        <v>-8.7935972000000007</v>
      </c>
      <c r="N292" s="89">
        <v>6277465000</v>
      </c>
      <c r="O292" s="89">
        <v>-9.9264565000000005</v>
      </c>
    </row>
    <row r="293" spans="2:15" x14ac:dyDescent="0.25">
      <c r="B293" s="89">
        <v>6356510000</v>
      </c>
      <c r="C293" s="89">
        <v>-8.9472628000000007</v>
      </c>
      <c r="N293" s="89">
        <v>6356510000</v>
      </c>
      <c r="O293" s="89">
        <v>-10.02622</v>
      </c>
    </row>
    <row r="294" spans="2:15" x14ac:dyDescent="0.25">
      <c r="B294" s="89">
        <v>6435555000</v>
      </c>
      <c r="C294" s="89">
        <v>-9.0551166999999992</v>
      </c>
      <c r="N294" s="89">
        <v>6435555000</v>
      </c>
      <c r="O294" s="89">
        <v>-10.003071</v>
      </c>
    </row>
    <row r="295" spans="2:15" x14ac:dyDescent="0.25">
      <c r="B295" s="89">
        <v>6514600000</v>
      </c>
      <c r="C295" s="89">
        <v>-8.8848094999999994</v>
      </c>
      <c r="N295" s="89">
        <v>6514600000</v>
      </c>
      <c r="O295" s="89">
        <v>-9.9926318999999992</v>
      </c>
    </row>
    <row r="296" spans="2:15" x14ac:dyDescent="0.25">
      <c r="B296" s="89">
        <v>6593645000</v>
      </c>
      <c r="C296" s="89">
        <v>-8.8824138999999995</v>
      </c>
      <c r="N296" s="89">
        <v>6593645000</v>
      </c>
      <c r="O296" s="89">
        <v>-9.9401226000000005</v>
      </c>
    </row>
    <row r="297" spans="2:15" x14ac:dyDescent="0.25">
      <c r="B297" s="89">
        <v>6672690000</v>
      </c>
      <c r="C297" s="89">
        <v>-8.8260392999999997</v>
      </c>
      <c r="N297" s="89">
        <v>6672690000</v>
      </c>
      <c r="O297" s="89">
        <v>-9.8509436000000008</v>
      </c>
    </row>
    <row r="298" spans="2:15" x14ac:dyDescent="0.25">
      <c r="B298" s="89">
        <v>6751735000</v>
      </c>
      <c r="C298" s="89">
        <v>-8.8127680000000002</v>
      </c>
      <c r="N298" s="89">
        <v>6751735000</v>
      </c>
      <c r="O298" s="89">
        <v>-9.9124174000000007</v>
      </c>
    </row>
    <row r="299" spans="2:15" x14ac:dyDescent="0.25">
      <c r="B299" s="89">
        <v>6830780000</v>
      </c>
      <c r="C299" s="89">
        <v>-8.9850025000000002</v>
      </c>
      <c r="N299" s="89">
        <v>6830780000</v>
      </c>
      <c r="O299" s="89">
        <v>-9.9384803999999995</v>
      </c>
    </row>
    <row r="300" spans="2:15" x14ac:dyDescent="0.25">
      <c r="B300" s="89">
        <v>6909825000</v>
      </c>
      <c r="C300" s="89">
        <v>-8.8089600000000008</v>
      </c>
      <c r="N300" s="89">
        <v>6909825000</v>
      </c>
      <c r="O300" s="89">
        <v>-9.8656673000000001</v>
      </c>
    </row>
    <row r="301" spans="2:15" x14ac:dyDescent="0.25">
      <c r="B301" s="89">
        <v>6988870000</v>
      </c>
      <c r="C301" s="89">
        <v>-8.7418403999999992</v>
      </c>
      <c r="N301" s="89">
        <v>6988870000</v>
      </c>
      <c r="O301" s="89">
        <v>-9.9114552000000007</v>
      </c>
    </row>
    <row r="302" spans="2:15" x14ac:dyDescent="0.25">
      <c r="B302" s="89">
        <v>7067915000</v>
      </c>
      <c r="C302" s="89">
        <v>-8.8184222999999999</v>
      </c>
      <c r="N302" s="89">
        <v>7067915000</v>
      </c>
      <c r="O302" s="89">
        <v>-9.9234504999999995</v>
      </c>
    </row>
    <row r="303" spans="2:15" x14ac:dyDescent="0.25">
      <c r="B303" s="89">
        <v>7146960000</v>
      </c>
      <c r="C303" s="89">
        <v>-8.8500613999999995</v>
      </c>
      <c r="N303" s="89">
        <v>7146960000</v>
      </c>
      <c r="O303" s="89">
        <v>-9.9038199999999996</v>
      </c>
    </row>
    <row r="304" spans="2:15" x14ac:dyDescent="0.25">
      <c r="B304" s="89">
        <v>7226005000</v>
      </c>
      <c r="C304" s="89">
        <v>-8.8162202999999995</v>
      </c>
      <c r="N304" s="89">
        <v>7226005000</v>
      </c>
      <c r="O304" s="89">
        <v>-9.958437</v>
      </c>
    </row>
    <row r="305" spans="2:15" x14ac:dyDescent="0.25">
      <c r="B305" s="89">
        <v>7305050000</v>
      </c>
      <c r="C305" s="89">
        <v>-8.9712820000000004</v>
      </c>
      <c r="N305" s="89">
        <v>7305050000</v>
      </c>
      <c r="O305" s="89">
        <v>-10.163395</v>
      </c>
    </row>
    <row r="306" spans="2:15" x14ac:dyDescent="0.25">
      <c r="B306" s="89">
        <v>7384095000</v>
      </c>
      <c r="C306" s="89">
        <v>-9.0696192</v>
      </c>
      <c r="N306" s="89">
        <v>7384095000</v>
      </c>
      <c r="O306" s="89">
        <v>-10.250348000000001</v>
      </c>
    </row>
    <row r="307" spans="2:15" x14ac:dyDescent="0.25">
      <c r="B307" s="89">
        <v>7463140000</v>
      </c>
      <c r="C307" s="89">
        <v>-8.9851933000000006</v>
      </c>
      <c r="N307" s="89">
        <v>7463140000</v>
      </c>
      <c r="O307" s="89">
        <v>-10.326316</v>
      </c>
    </row>
    <row r="308" spans="2:15" x14ac:dyDescent="0.25">
      <c r="B308" s="89">
        <v>7542185000</v>
      </c>
      <c r="C308" s="89">
        <v>-9.1506004000000001</v>
      </c>
      <c r="N308" s="89">
        <v>7542185000</v>
      </c>
      <c r="O308" s="89">
        <v>-10.602385</v>
      </c>
    </row>
    <row r="309" spans="2:15" x14ac:dyDescent="0.25">
      <c r="B309" s="89">
        <v>7621230000</v>
      </c>
      <c r="C309" s="89">
        <v>-9.4767828000000005</v>
      </c>
      <c r="N309" s="89">
        <v>7621230000</v>
      </c>
      <c r="O309" s="89">
        <v>-10.803050000000001</v>
      </c>
    </row>
    <row r="310" spans="2:15" x14ac:dyDescent="0.25">
      <c r="B310" s="89">
        <v>7700275000</v>
      </c>
      <c r="C310" s="89">
        <v>-9.7358761000000005</v>
      </c>
      <c r="N310" s="89">
        <v>7700275000</v>
      </c>
      <c r="O310" s="89">
        <v>-11.088873</v>
      </c>
    </row>
    <row r="311" spans="2:15" x14ac:dyDescent="0.25">
      <c r="B311" s="89">
        <v>7779320000</v>
      </c>
      <c r="C311" s="89">
        <v>-9.8291787999999993</v>
      </c>
      <c r="N311" s="89">
        <v>7779320000</v>
      </c>
      <c r="O311" s="89">
        <v>-11.159832</v>
      </c>
    </row>
    <row r="312" spans="2:15" x14ac:dyDescent="0.25">
      <c r="B312" s="89">
        <v>7858365000</v>
      </c>
      <c r="C312" s="89">
        <v>-10.002972</v>
      </c>
      <c r="N312" s="89">
        <v>7858365000</v>
      </c>
      <c r="O312" s="89">
        <v>-11.359921</v>
      </c>
    </row>
    <row r="313" spans="2:15" x14ac:dyDescent="0.25">
      <c r="B313" s="89">
        <v>7937410000</v>
      </c>
      <c r="C313" s="89">
        <v>-10.098636000000001</v>
      </c>
      <c r="N313" s="89">
        <v>7937410000</v>
      </c>
      <c r="O313" s="89">
        <v>-11.262314999999999</v>
      </c>
    </row>
    <row r="314" spans="2:15" x14ac:dyDescent="0.25">
      <c r="B314" s="89">
        <v>8016455000</v>
      </c>
      <c r="C314" s="89">
        <v>-9.9137087000000008</v>
      </c>
      <c r="N314" s="89">
        <v>8016455000</v>
      </c>
      <c r="O314" s="89">
        <v>-11.315056</v>
      </c>
    </row>
    <row r="315" spans="2:15" x14ac:dyDescent="0.25">
      <c r="B315" s="89">
        <v>8095500000</v>
      </c>
      <c r="C315" s="89">
        <v>-10.109574</v>
      </c>
      <c r="N315" s="89">
        <v>8095500000</v>
      </c>
      <c r="O315" s="89">
        <v>-11.326140000000001</v>
      </c>
    </row>
    <row r="316" spans="2:15" x14ac:dyDescent="0.25">
      <c r="B316" s="89">
        <v>8174545000</v>
      </c>
      <c r="C316" s="89">
        <v>-10.263882000000001</v>
      </c>
      <c r="N316" s="89">
        <v>8174545000</v>
      </c>
      <c r="O316" s="89">
        <v>-11.403214</v>
      </c>
    </row>
    <row r="317" spans="2:15" x14ac:dyDescent="0.25">
      <c r="B317" s="89">
        <v>8253590000</v>
      </c>
      <c r="C317" s="89">
        <v>-10.076136</v>
      </c>
      <c r="N317" s="89">
        <v>8253590000</v>
      </c>
      <c r="O317" s="89">
        <v>-11.415951</v>
      </c>
    </row>
    <row r="318" spans="2:15" x14ac:dyDescent="0.25">
      <c r="B318" s="89">
        <v>8332635000</v>
      </c>
      <c r="C318" s="89">
        <v>-10.157802999999999</v>
      </c>
      <c r="N318" s="89">
        <v>8332635000</v>
      </c>
      <c r="O318" s="89">
        <v>-11.409648000000001</v>
      </c>
    </row>
    <row r="319" spans="2:15" x14ac:dyDescent="0.25">
      <c r="B319" s="89">
        <v>8411680000</v>
      </c>
      <c r="C319" s="89">
        <v>-10.197742</v>
      </c>
      <c r="N319" s="89">
        <v>8411680000</v>
      </c>
      <c r="O319" s="89">
        <v>-11.373543</v>
      </c>
    </row>
    <row r="320" spans="2:15" x14ac:dyDescent="0.25">
      <c r="B320" s="89">
        <v>8490725000</v>
      </c>
      <c r="C320" s="89">
        <v>-9.9933186000000003</v>
      </c>
      <c r="N320" s="89">
        <v>8490725000</v>
      </c>
      <c r="O320" s="89">
        <v>-11.390003</v>
      </c>
    </row>
    <row r="321" spans="2:15" x14ac:dyDescent="0.25">
      <c r="B321" s="89">
        <v>8569770000</v>
      </c>
      <c r="C321" s="89">
        <v>-10.130169</v>
      </c>
      <c r="N321" s="89">
        <v>8569770000</v>
      </c>
      <c r="O321" s="89">
        <v>-11.320582</v>
      </c>
    </row>
    <row r="322" spans="2:15" x14ac:dyDescent="0.25">
      <c r="B322" s="89">
        <v>8648815000</v>
      </c>
      <c r="C322" s="89">
        <v>-10.326777</v>
      </c>
      <c r="N322" s="89">
        <v>8648815000</v>
      </c>
      <c r="O322" s="89">
        <v>-11.350763000000001</v>
      </c>
    </row>
    <row r="323" spans="2:15" x14ac:dyDescent="0.25">
      <c r="B323" s="89">
        <v>8727860000</v>
      </c>
      <c r="C323" s="89">
        <v>-10.063580999999999</v>
      </c>
      <c r="N323" s="89">
        <v>8727860000</v>
      </c>
      <c r="O323" s="89">
        <v>-11.198145</v>
      </c>
    </row>
    <row r="324" spans="2:15" x14ac:dyDescent="0.25">
      <c r="B324" s="89">
        <v>8806905000</v>
      </c>
      <c r="C324" s="89">
        <v>-9.8994055000000003</v>
      </c>
      <c r="N324" s="89">
        <v>8806905000</v>
      </c>
      <c r="O324" s="89">
        <v>-11.014339</v>
      </c>
    </row>
    <row r="325" spans="2:15" x14ac:dyDescent="0.25">
      <c r="B325" s="89">
        <v>8885950000</v>
      </c>
      <c r="C325" s="89">
        <v>-10.052611000000001</v>
      </c>
      <c r="N325" s="89">
        <v>8885950000</v>
      </c>
      <c r="O325" s="89">
        <v>-11.139328000000001</v>
      </c>
    </row>
    <row r="326" spans="2:15" x14ac:dyDescent="0.25">
      <c r="B326" s="89">
        <v>8964995000</v>
      </c>
      <c r="C326" s="89">
        <v>-9.9616898999999997</v>
      </c>
      <c r="N326" s="89">
        <v>8964995000</v>
      </c>
      <c r="O326" s="89">
        <v>-11.070767999999999</v>
      </c>
    </row>
    <row r="327" spans="2:15" x14ac:dyDescent="0.25">
      <c r="B327" s="89">
        <v>9044040000</v>
      </c>
      <c r="C327" s="89">
        <v>-9.7534913999999997</v>
      </c>
      <c r="N327" s="89">
        <v>9044040000</v>
      </c>
      <c r="O327" s="89">
        <v>-11.145954</v>
      </c>
    </row>
    <row r="328" spans="2:15" x14ac:dyDescent="0.25">
      <c r="B328" s="89">
        <v>9123085000</v>
      </c>
      <c r="C328" s="89">
        <v>-9.8306769999999997</v>
      </c>
      <c r="N328" s="89">
        <v>9123085000</v>
      </c>
      <c r="O328" s="89">
        <v>-11.232578999999999</v>
      </c>
    </row>
    <row r="329" spans="2:15" x14ac:dyDescent="0.25">
      <c r="B329" s="89">
        <v>9202130000</v>
      </c>
      <c r="C329" s="89">
        <v>-9.7838639999999995</v>
      </c>
      <c r="N329" s="89">
        <v>9202130000</v>
      </c>
      <c r="O329" s="89">
        <v>-11.215329000000001</v>
      </c>
    </row>
    <row r="330" spans="2:15" x14ac:dyDescent="0.25">
      <c r="B330" s="89">
        <v>9281175000</v>
      </c>
      <c r="C330" s="89">
        <v>-9.6590489999999996</v>
      </c>
      <c r="N330" s="89">
        <v>9281175000</v>
      </c>
      <c r="O330" s="89">
        <v>-11.273977</v>
      </c>
    </row>
    <row r="331" spans="2:15" x14ac:dyDescent="0.25">
      <c r="B331" s="89">
        <v>9360220000</v>
      </c>
      <c r="C331" s="89">
        <v>-9.7688798999999999</v>
      </c>
      <c r="N331" s="89">
        <v>9360220000</v>
      </c>
      <c r="O331" s="89">
        <v>-11.323521</v>
      </c>
    </row>
    <row r="332" spans="2:15" x14ac:dyDescent="0.25">
      <c r="B332" s="89">
        <v>9439265000</v>
      </c>
      <c r="C332" s="89">
        <v>-9.7810039999999994</v>
      </c>
      <c r="N332" s="89">
        <v>9439265000</v>
      </c>
      <c r="O332" s="89">
        <v>-11.360334999999999</v>
      </c>
    </row>
    <row r="333" spans="2:15" x14ac:dyDescent="0.25">
      <c r="B333" s="89">
        <v>9518310000</v>
      </c>
      <c r="C333" s="89">
        <v>-9.7402964000000001</v>
      </c>
      <c r="N333" s="89">
        <v>9518310000</v>
      </c>
      <c r="O333" s="89">
        <v>-11.498920999999999</v>
      </c>
    </row>
    <row r="334" spans="2:15" x14ac:dyDescent="0.25">
      <c r="B334" s="89">
        <v>9597355000</v>
      </c>
      <c r="C334" s="89">
        <v>-9.7682017999999999</v>
      </c>
      <c r="N334" s="89">
        <v>9597355000</v>
      </c>
      <c r="O334" s="89">
        <v>-11.506622999999999</v>
      </c>
    </row>
    <row r="335" spans="2:15" x14ac:dyDescent="0.25">
      <c r="B335" s="89">
        <v>9676400000</v>
      </c>
      <c r="C335" s="89">
        <v>-9.7799358000000005</v>
      </c>
      <c r="N335" s="89">
        <v>9676400000</v>
      </c>
      <c r="O335" s="89">
        <v>-11.519568</v>
      </c>
    </row>
    <row r="336" spans="2:15" x14ac:dyDescent="0.25">
      <c r="B336" s="89">
        <v>9755445000</v>
      </c>
      <c r="C336" s="89">
        <v>-9.6698275000000002</v>
      </c>
      <c r="N336" s="89">
        <v>9755445000</v>
      </c>
      <c r="O336" s="89">
        <v>-11.557055999999999</v>
      </c>
    </row>
    <row r="337" spans="2:15" x14ac:dyDescent="0.25">
      <c r="B337" s="89">
        <v>9834490000</v>
      </c>
      <c r="C337" s="89">
        <v>-9.6024274999999992</v>
      </c>
      <c r="N337" s="89">
        <v>9834490000</v>
      </c>
      <c r="O337" s="89">
        <v>-11.630822</v>
      </c>
    </row>
    <row r="338" spans="2:15" x14ac:dyDescent="0.25">
      <c r="B338" s="89">
        <v>9913535000</v>
      </c>
      <c r="C338" s="89">
        <v>-9.6997117999999993</v>
      </c>
      <c r="N338" s="89">
        <v>9913535000</v>
      </c>
      <c r="O338" s="89">
        <v>-11.817280999999999</v>
      </c>
    </row>
    <row r="339" spans="2:15" x14ac:dyDescent="0.25">
      <c r="B339" s="89">
        <v>9992580000</v>
      </c>
      <c r="C339" s="89">
        <v>-9.6283922000000004</v>
      </c>
      <c r="N339" s="89">
        <v>9992580000</v>
      </c>
      <c r="O339" s="89">
        <v>-11.911272</v>
      </c>
    </row>
    <row r="340" spans="2:15" x14ac:dyDescent="0.25">
      <c r="B340" s="89">
        <v>10071625000</v>
      </c>
      <c r="C340" s="89">
        <v>-9.5313864000000006</v>
      </c>
      <c r="N340" s="89">
        <v>10071625000</v>
      </c>
      <c r="O340" s="89">
        <v>-11.953727000000001</v>
      </c>
    </row>
    <row r="341" spans="2:15" x14ac:dyDescent="0.25">
      <c r="B341" s="89">
        <v>10150670000</v>
      </c>
      <c r="C341" s="89">
        <v>-9.5948867999999994</v>
      </c>
      <c r="N341" s="89">
        <v>10150670000</v>
      </c>
      <c r="O341" s="89">
        <v>-12.054584999999999</v>
      </c>
    </row>
    <row r="342" spans="2:15" x14ac:dyDescent="0.25">
      <c r="B342" s="89">
        <v>10229715000</v>
      </c>
      <c r="C342" s="89">
        <v>-9.5546407999999996</v>
      </c>
      <c r="N342" s="89">
        <v>10229715000</v>
      </c>
      <c r="O342" s="89">
        <v>-12.035415</v>
      </c>
    </row>
    <row r="343" spans="2:15" x14ac:dyDescent="0.25">
      <c r="B343" s="89">
        <v>10308760000</v>
      </c>
      <c r="C343" s="89">
        <v>-9.4913825999999997</v>
      </c>
      <c r="N343" s="89">
        <v>10308760000</v>
      </c>
      <c r="O343" s="89">
        <v>-12.250169</v>
      </c>
    </row>
    <row r="344" spans="2:15" x14ac:dyDescent="0.25">
      <c r="B344" s="89">
        <v>10387805000</v>
      </c>
      <c r="C344" s="89">
        <v>-9.4795551000000007</v>
      </c>
      <c r="N344" s="89">
        <v>10387805000</v>
      </c>
      <c r="O344" s="89">
        <v>-12.437886000000001</v>
      </c>
    </row>
    <row r="345" spans="2:15" x14ac:dyDescent="0.25">
      <c r="B345" s="89">
        <v>10466850000</v>
      </c>
      <c r="C345" s="89">
        <v>-9.4501723999999996</v>
      </c>
      <c r="N345" s="89">
        <v>10466850000</v>
      </c>
      <c r="O345" s="89">
        <v>-12.347422999999999</v>
      </c>
    </row>
    <row r="346" spans="2:15" x14ac:dyDescent="0.25">
      <c r="B346" s="89">
        <v>10545895000</v>
      </c>
      <c r="C346" s="89">
        <v>-9.4220694999999992</v>
      </c>
      <c r="N346" s="89">
        <v>10545895000</v>
      </c>
      <c r="O346" s="89">
        <v>-12.494514000000001</v>
      </c>
    </row>
    <row r="347" spans="2:15" x14ac:dyDescent="0.25">
      <c r="B347" s="89">
        <v>10624940000</v>
      </c>
      <c r="C347" s="89">
        <v>-9.4275961000000006</v>
      </c>
      <c r="N347" s="89">
        <v>10624940000</v>
      </c>
      <c r="O347" s="89">
        <v>-12.674543</v>
      </c>
    </row>
    <row r="348" spans="2:15" x14ac:dyDescent="0.25">
      <c r="B348" s="89">
        <v>10703985000</v>
      </c>
      <c r="C348" s="89">
        <v>-9.3735075000000005</v>
      </c>
      <c r="N348" s="89">
        <v>10703985000</v>
      </c>
      <c r="O348" s="89">
        <v>-12.804423999999999</v>
      </c>
    </row>
    <row r="349" spans="2:15" x14ac:dyDescent="0.25">
      <c r="B349" s="89">
        <v>10783030000</v>
      </c>
      <c r="C349" s="89">
        <v>-9.3364533999999999</v>
      </c>
      <c r="N349" s="89">
        <v>10783030000</v>
      </c>
      <c r="O349" s="89">
        <v>-13.331697</v>
      </c>
    </row>
    <row r="350" spans="2:15" x14ac:dyDescent="0.25">
      <c r="B350" s="89">
        <v>10862075000</v>
      </c>
      <c r="C350" s="89">
        <v>-9.3378592000000005</v>
      </c>
      <c r="N350" s="89">
        <v>10862075000</v>
      </c>
      <c r="O350" s="89">
        <v>-14.083416</v>
      </c>
    </row>
    <row r="351" spans="2:15" x14ac:dyDescent="0.25">
      <c r="B351" s="89">
        <v>10941120000</v>
      </c>
      <c r="C351" s="89">
        <v>-9.3097668000000002</v>
      </c>
      <c r="N351" s="89">
        <v>10941120000</v>
      </c>
      <c r="O351" s="89">
        <v>-15.044805999999999</v>
      </c>
    </row>
    <row r="352" spans="2:15" x14ac:dyDescent="0.25">
      <c r="B352" s="89">
        <v>11020165000</v>
      </c>
      <c r="C352" s="89">
        <v>-9.3109397999999999</v>
      </c>
      <c r="N352" s="89">
        <v>11020165000</v>
      </c>
      <c r="O352" s="89">
        <v>-16.903980000000001</v>
      </c>
    </row>
    <row r="353" spans="2:15" x14ac:dyDescent="0.25">
      <c r="B353" s="89">
        <v>11099210000</v>
      </c>
      <c r="C353" s="89">
        <v>-9.3036785000000002</v>
      </c>
      <c r="N353" s="89">
        <v>11099210000</v>
      </c>
      <c r="O353" s="89">
        <v>-22.250086</v>
      </c>
    </row>
    <row r="354" spans="2:15" x14ac:dyDescent="0.25">
      <c r="B354" s="89">
        <v>11178255000</v>
      </c>
      <c r="C354" s="89">
        <v>-9.2998533000000005</v>
      </c>
      <c r="N354" s="89">
        <v>11178255000</v>
      </c>
      <c r="O354" s="89">
        <v>-26.873484000000001</v>
      </c>
    </row>
    <row r="355" spans="2:15" x14ac:dyDescent="0.25">
      <c r="B355" s="89">
        <v>11257300000</v>
      </c>
      <c r="C355" s="89">
        <v>-9.3556203999999994</v>
      </c>
      <c r="N355" s="89">
        <v>11257300000</v>
      </c>
      <c r="O355" s="89">
        <v>-29.539497000000001</v>
      </c>
    </row>
    <row r="356" spans="2:15" x14ac:dyDescent="0.25">
      <c r="B356" s="89">
        <v>11336345000</v>
      </c>
      <c r="C356" s="89">
        <v>-9.4035416000000005</v>
      </c>
      <c r="N356" s="89">
        <v>11336345000</v>
      </c>
      <c r="O356" s="89">
        <v>-33.778224999999999</v>
      </c>
    </row>
    <row r="357" spans="2:15" x14ac:dyDescent="0.25">
      <c r="B357" s="89">
        <v>11415390000</v>
      </c>
      <c r="C357" s="89">
        <v>-9.5070180999999998</v>
      </c>
      <c r="N357" s="89">
        <v>11415390000</v>
      </c>
      <c r="O357" s="89">
        <v>-34.655552</v>
      </c>
    </row>
    <row r="358" spans="2:15" x14ac:dyDescent="0.25">
      <c r="B358" s="89">
        <v>11494435000</v>
      </c>
      <c r="C358" s="89">
        <v>-9.5649642999999998</v>
      </c>
      <c r="N358" s="89">
        <v>11494435000</v>
      </c>
      <c r="O358" s="89">
        <v>-34.465423999999999</v>
      </c>
    </row>
    <row r="359" spans="2:15" x14ac:dyDescent="0.25">
      <c r="B359" s="89">
        <v>11573480000</v>
      </c>
      <c r="C359" s="89">
        <v>-9.6451978999999994</v>
      </c>
      <c r="N359" s="89">
        <v>11573480000</v>
      </c>
      <c r="O359" s="89">
        <v>-35.345108000000003</v>
      </c>
    </row>
    <row r="360" spans="2:15" x14ac:dyDescent="0.25">
      <c r="B360" s="89">
        <v>11652525000</v>
      </c>
      <c r="C360" s="89">
        <v>-9.8392572000000005</v>
      </c>
      <c r="N360" s="89">
        <v>11652525000</v>
      </c>
      <c r="O360" s="89">
        <v>-36.670048000000001</v>
      </c>
    </row>
    <row r="361" spans="2:15" x14ac:dyDescent="0.25">
      <c r="B361" s="89">
        <v>11731570000</v>
      </c>
      <c r="C361" s="89">
        <v>-10.009429000000001</v>
      </c>
      <c r="N361" s="89">
        <v>11731570000</v>
      </c>
      <c r="O361" s="89">
        <v>-37.218113000000002</v>
      </c>
    </row>
    <row r="362" spans="2:15" x14ac:dyDescent="0.25">
      <c r="B362" s="89">
        <v>11810615000</v>
      </c>
      <c r="C362" s="89">
        <v>-10.216722000000001</v>
      </c>
      <c r="N362" s="89">
        <v>11810615000</v>
      </c>
      <c r="O362" s="89">
        <v>-38.009109000000002</v>
      </c>
    </row>
    <row r="363" spans="2:15" x14ac:dyDescent="0.25">
      <c r="B363" s="89">
        <v>11889660000</v>
      </c>
      <c r="C363" s="89">
        <v>-10.473827</v>
      </c>
      <c r="N363" s="89">
        <v>11889660000</v>
      </c>
      <c r="O363" s="89">
        <v>-38.725937000000002</v>
      </c>
    </row>
    <row r="364" spans="2:15" x14ac:dyDescent="0.25">
      <c r="B364" s="89">
        <v>11968705000</v>
      </c>
      <c r="C364" s="89">
        <v>-10.708477999999999</v>
      </c>
      <c r="N364" s="89">
        <v>11968705000</v>
      </c>
      <c r="O364" s="89">
        <v>-38.982562999999999</v>
      </c>
    </row>
    <row r="365" spans="2:15" x14ac:dyDescent="0.25">
      <c r="B365" s="89">
        <v>12047750000</v>
      </c>
      <c r="C365" s="89">
        <v>-11.014229</v>
      </c>
      <c r="N365" s="89">
        <v>12047750000</v>
      </c>
      <c r="O365" s="89">
        <v>-39.945877000000003</v>
      </c>
    </row>
    <row r="366" spans="2:15" x14ac:dyDescent="0.25">
      <c r="B366" s="89">
        <v>12126795000</v>
      </c>
      <c r="C366" s="89">
        <v>-11.414279000000001</v>
      </c>
      <c r="N366" s="89">
        <v>12126795000</v>
      </c>
      <c r="O366" s="89">
        <v>-41.231419000000002</v>
      </c>
    </row>
    <row r="367" spans="2:15" x14ac:dyDescent="0.25">
      <c r="B367" s="89">
        <v>12205840000</v>
      </c>
      <c r="C367" s="89">
        <v>-11.814181</v>
      </c>
      <c r="N367" s="89">
        <v>12205840000</v>
      </c>
      <c r="O367" s="89">
        <v>-41.724426000000001</v>
      </c>
    </row>
    <row r="368" spans="2:15" x14ac:dyDescent="0.25">
      <c r="B368" s="89">
        <v>12284885000</v>
      </c>
      <c r="C368" s="89">
        <v>-12.220770999999999</v>
      </c>
      <c r="N368" s="89">
        <v>12284885000</v>
      </c>
      <c r="O368" s="89">
        <v>-42.063343000000003</v>
      </c>
    </row>
    <row r="369" spans="2:15" x14ac:dyDescent="0.25">
      <c r="B369" s="89">
        <v>12363930000</v>
      </c>
      <c r="C369" s="89">
        <v>-12.647031999999999</v>
      </c>
      <c r="N369" s="89">
        <v>12363930000</v>
      </c>
      <c r="O369" s="89">
        <v>-43.143990000000002</v>
      </c>
    </row>
    <row r="370" spans="2:15" x14ac:dyDescent="0.25">
      <c r="B370" s="89">
        <v>12442975000</v>
      </c>
      <c r="C370" s="89">
        <v>-13.176292999999999</v>
      </c>
      <c r="N370" s="89">
        <v>12442975000</v>
      </c>
      <c r="O370" s="89">
        <v>-43.624752000000001</v>
      </c>
    </row>
    <row r="371" spans="2:15" x14ac:dyDescent="0.25">
      <c r="B371" s="89">
        <v>12522020000</v>
      </c>
      <c r="C371" s="89">
        <v>-13.738479</v>
      </c>
      <c r="N371" s="89">
        <v>12522020000</v>
      </c>
      <c r="O371" s="89">
        <v>-43.357211999999997</v>
      </c>
    </row>
    <row r="372" spans="2:15" x14ac:dyDescent="0.25">
      <c r="B372" s="89">
        <v>12601065000</v>
      </c>
      <c r="C372" s="89">
        <v>-14.427367</v>
      </c>
      <c r="N372" s="89">
        <v>12601065000</v>
      </c>
      <c r="O372" s="89">
        <v>-44.257820000000002</v>
      </c>
    </row>
    <row r="373" spans="2:15" x14ac:dyDescent="0.25">
      <c r="B373" s="89">
        <v>12680110000</v>
      </c>
      <c r="C373" s="89">
        <v>-15.419722</v>
      </c>
      <c r="N373" s="89">
        <v>12680110000</v>
      </c>
      <c r="O373" s="89">
        <v>-45.472785999999999</v>
      </c>
    </row>
    <row r="374" spans="2:15" x14ac:dyDescent="0.25">
      <c r="B374" s="89">
        <v>12759155000</v>
      </c>
      <c r="C374" s="89">
        <v>-16.165272000000002</v>
      </c>
      <c r="N374" s="89">
        <v>12759155000</v>
      </c>
      <c r="O374" s="89">
        <v>-44.451785999999998</v>
      </c>
    </row>
    <row r="375" spans="2:15" x14ac:dyDescent="0.25">
      <c r="B375" s="89">
        <v>12838200000</v>
      </c>
      <c r="C375" s="89">
        <v>-17.191267</v>
      </c>
      <c r="N375" s="89">
        <v>12838200000</v>
      </c>
      <c r="O375" s="89">
        <v>-43.310631000000001</v>
      </c>
    </row>
    <row r="376" spans="2:15" x14ac:dyDescent="0.25">
      <c r="B376" s="89">
        <v>12917245000</v>
      </c>
      <c r="C376" s="89">
        <v>-18.956372999999999</v>
      </c>
      <c r="N376" s="89">
        <v>12917245000</v>
      </c>
      <c r="O376" s="89">
        <v>-43.740459000000001</v>
      </c>
    </row>
    <row r="377" spans="2:15" x14ac:dyDescent="0.25">
      <c r="B377" s="89">
        <v>12996290000</v>
      </c>
      <c r="C377" s="89">
        <v>-20.520889</v>
      </c>
      <c r="N377" s="89">
        <v>12996290000</v>
      </c>
      <c r="O377" s="89">
        <v>-43.286228000000001</v>
      </c>
    </row>
    <row r="378" spans="2:15" x14ac:dyDescent="0.25">
      <c r="B378" s="89">
        <v>13075335000</v>
      </c>
      <c r="C378" s="89">
        <v>-21.695328</v>
      </c>
      <c r="N378" s="89">
        <v>13075335000</v>
      </c>
      <c r="O378" s="89">
        <v>-42.403903999999997</v>
      </c>
    </row>
    <row r="379" spans="2:15" x14ac:dyDescent="0.25">
      <c r="B379" s="89">
        <v>13154380000</v>
      </c>
      <c r="C379" s="89">
        <v>-22.926531000000001</v>
      </c>
      <c r="N379" s="89">
        <v>13154380000</v>
      </c>
      <c r="O379" s="89">
        <v>-41.602566000000003</v>
      </c>
    </row>
    <row r="380" spans="2:15" x14ac:dyDescent="0.25">
      <c r="B380" s="89">
        <v>13233425000</v>
      </c>
      <c r="C380" s="89">
        <v>-23.861184999999999</v>
      </c>
      <c r="N380" s="89">
        <v>13233425000</v>
      </c>
      <c r="O380" s="89">
        <v>-40.806896000000002</v>
      </c>
    </row>
    <row r="381" spans="2:15" x14ac:dyDescent="0.25">
      <c r="B381" s="89">
        <v>13312470000</v>
      </c>
      <c r="C381" s="89">
        <v>-24.850650999999999</v>
      </c>
      <c r="N381" s="89">
        <v>13312470000</v>
      </c>
      <c r="O381" s="89">
        <v>-40.157767999999997</v>
      </c>
    </row>
    <row r="382" spans="2:15" x14ac:dyDescent="0.25">
      <c r="B382" s="89">
        <v>13391515000</v>
      </c>
      <c r="C382" s="89">
        <v>-26.191856000000001</v>
      </c>
      <c r="N382" s="89">
        <v>13391515000</v>
      </c>
      <c r="O382" s="89">
        <v>-39.699703</v>
      </c>
    </row>
    <row r="383" spans="2:15" x14ac:dyDescent="0.25">
      <c r="B383" s="89">
        <v>13470560000</v>
      </c>
      <c r="C383" s="89">
        <v>-27.106157</v>
      </c>
      <c r="N383" s="89">
        <v>13470560000</v>
      </c>
      <c r="O383" s="89">
        <v>-38.978619000000002</v>
      </c>
    </row>
    <row r="384" spans="2:15" x14ac:dyDescent="0.25">
      <c r="B384" s="89">
        <v>13549605000</v>
      </c>
      <c r="C384" s="89">
        <v>-28.542189</v>
      </c>
      <c r="N384" s="89">
        <v>13549605000</v>
      </c>
      <c r="O384" s="89">
        <v>-37.636608000000003</v>
      </c>
    </row>
    <row r="385" spans="2:15" x14ac:dyDescent="0.25">
      <c r="B385" s="89">
        <v>13628650000</v>
      </c>
      <c r="C385" s="89">
        <v>-31.047066000000001</v>
      </c>
      <c r="N385" s="89">
        <v>13628650000</v>
      </c>
      <c r="O385" s="89">
        <v>-37.007809000000002</v>
      </c>
    </row>
    <row r="386" spans="2:15" x14ac:dyDescent="0.25">
      <c r="B386" s="89">
        <v>13707695000</v>
      </c>
      <c r="C386" s="89">
        <v>-36.107734999999998</v>
      </c>
      <c r="N386" s="89">
        <v>13707695000</v>
      </c>
      <c r="O386" s="89">
        <v>-36.816035999999997</v>
      </c>
    </row>
    <row r="387" spans="2:15" x14ac:dyDescent="0.25">
      <c r="B387" s="89">
        <v>13786740000</v>
      </c>
      <c r="C387" s="89">
        <v>-43.227966000000002</v>
      </c>
      <c r="N387" s="89">
        <v>13786740000</v>
      </c>
      <c r="O387" s="89">
        <v>-35.650466999999999</v>
      </c>
    </row>
    <row r="388" spans="2:15" x14ac:dyDescent="0.25">
      <c r="B388" s="89">
        <v>13865785000</v>
      </c>
      <c r="C388" s="89">
        <v>-46.962879000000001</v>
      </c>
      <c r="N388" s="89">
        <v>13865785000</v>
      </c>
      <c r="O388" s="89">
        <v>-34.408183999999999</v>
      </c>
    </row>
    <row r="389" spans="2:15" x14ac:dyDescent="0.25">
      <c r="B389" s="89">
        <v>13944830000</v>
      </c>
      <c r="C389" s="89">
        <v>-49.482132</v>
      </c>
      <c r="N389" s="89">
        <v>13944830000</v>
      </c>
      <c r="O389" s="89">
        <v>-34.264870000000002</v>
      </c>
    </row>
    <row r="390" spans="2:15" x14ac:dyDescent="0.25">
      <c r="B390" s="89">
        <v>14023875000</v>
      </c>
      <c r="C390" s="89">
        <v>-51.515644000000002</v>
      </c>
      <c r="N390" s="89">
        <v>14023875000</v>
      </c>
      <c r="O390" s="89">
        <v>-33.255333</v>
      </c>
    </row>
    <row r="391" spans="2:15" x14ac:dyDescent="0.25">
      <c r="B391" s="89">
        <v>14102920000</v>
      </c>
      <c r="C391" s="89">
        <v>-52.167769999999997</v>
      </c>
      <c r="N391" s="89">
        <v>14102920000</v>
      </c>
      <c r="O391" s="89">
        <v>-24.939837000000001</v>
      </c>
    </row>
    <row r="392" spans="2:15" x14ac:dyDescent="0.25">
      <c r="B392" s="89">
        <v>14181965000</v>
      </c>
      <c r="C392" s="89">
        <v>-53.574921000000003</v>
      </c>
      <c r="N392" s="89">
        <v>14181965000</v>
      </c>
      <c r="O392" s="89">
        <v>-22.176774999999999</v>
      </c>
    </row>
    <row r="393" spans="2:15" x14ac:dyDescent="0.25">
      <c r="B393" s="89">
        <v>14261010000</v>
      </c>
      <c r="C393" s="89">
        <v>-54.931964999999998</v>
      </c>
      <c r="N393" s="89">
        <v>14261010000</v>
      </c>
      <c r="O393" s="89">
        <v>-18.791578000000001</v>
      </c>
    </row>
    <row r="394" spans="2:15" x14ac:dyDescent="0.25">
      <c r="B394" s="89">
        <v>14340055000</v>
      </c>
      <c r="C394" s="89">
        <v>-55.957619000000001</v>
      </c>
      <c r="N394" s="89">
        <v>14340055000</v>
      </c>
      <c r="O394" s="89">
        <v>-16.433544000000001</v>
      </c>
    </row>
    <row r="395" spans="2:15" x14ac:dyDescent="0.25">
      <c r="B395" s="89">
        <v>14419100000</v>
      </c>
      <c r="C395" s="89">
        <v>-55.769016000000001</v>
      </c>
      <c r="N395" s="89">
        <v>14419100000</v>
      </c>
      <c r="O395" s="89">
        <v>-16.792427</v>
      </c>
    </row>
    <row r="396" spans="2:15" x14ac:dyDescent="0.25">
      <c r="B396" s="89">
        <v>14498145000</v>
      </c>
      <c r="C396" s="89">
        <v>-57.045841000000003</v>
      </c>
      <c r="N396" s="89">
        <v>14498145000</v>
      </c>
      <c r="O396" s="89">
        <v>-17.433955999999998</v>
      </c>
    </row>
    <row r="397" spans="2:15" x14ac:dyDescent="0.25">
      <c r="B397" s="89">
        <v>14577190000</v>
      </c>
      <c r="C397" s="89">
        <v>-58.588821000000003</v>
      </c>
      <c r="N397" s="89">
        <v>14577190000</v>
      </c>
      <c r="O397" s="89">
        <v>-17.716813999999999</v>
      </c>
    </row>
    <row r="398" spans="2:15" x14ac:dyDescent="0.25">
      <c r="B398" s="89">
        <v>14656235000</v>
      </c>
      <c r="C398" s="89">
        <v>-59.111480999999998</v>
      </c>
      <c r="N398" s="89">
        <v>14656235000</v>
      </c>
      <c r="O398" s="89">
        <v>-19.097163999999999</v>
      </c>
    </row>
    <row r="399" spans="2:15" x14ac:dyDescent="0.25">
      <c r="B399" s="89">
        <v>14735280000</v>
      </c>
      <c r="C399" s="89">
        <v>-58.689628999999996</v>
      </c>
      <c r="N399" s="89">
        <v>14735280000</v>
      </c>
      <c r="O399" s="89">
        <v>-23.194327999999999</v>
      </c>
    </row>
    <row r="400" spans="2:15" x14ac:dyDescent="0.25">
      <c r="B400" s="89">
        <v>14814325000</v>
      </c>
      <c r="C400" s="89">
        <v>-58.294189000000003</v>
      </c>
      <c r="N400" s="89">
        <v>14814325000</v>
      </c>
      <c r="O400" s="89">
        <v>-27.772030000000001</v>
      </c>
    </row>
    <row r="401" spans="2:15" x14ac:dyDescent="0.25">
      <c r="B401" s="89">
        <v>14893370000</v>
      </c>
      <c r="C401" s="89">
        <v>-56.947971000000003</v>
      </c>
      <c r="N401" s="89">
        <v>14893370000</v>
      </c>
      <c r="O401" s="89">
        <v>-33.719662</v>
      </c>
    </row>
    <row r="402" spans="2:15" x14ac:dyDescent="0.25">
      <c r="B402" s="89">
        <v>14972415000</v>
      </c>
      <c r="C402" s="89">
        <v>-58.011505</v>
      </c>
      <c r="N402" s="89">
        <v>14972415000</v>
      </c>
      <c r="O402" s="89">
        <v>-39.108767999999998</v>
      </c>
    </row>
    <row r="403" spans="2:15" x14ac:dyDescent="0.25">
      <c r="B403" s="89">
        <v>15051460000</v>
      </c>
      <c r="C403" s="89">
        <v>-55.463389999999997</v>
      </c>
      <c r="N403" s="89">
        <v>15051460000</v>
      </c>
      <c r="O403" s="89">
        <v>-40.845314000000002</v>
      </c>
    </row>
    <row r="404" spans="2:15" x14ac:dyDescent="0.25">
      <c r="B404" s="89">
        <v>15130505000</v>
      </c>
      <c r="C404" s="89">
        <v>-55.377861000000003</v>
      </c>
      <c r="N404" s="89">
        <v>15130505000</v>
      </c>
      <c r="O404" s="89">
        <v>-41.576973000000002</v>
      </c>
    </row>
    <row r="405" spans="2:15" x14ac:dyDescent="0.25">
      <c r="B405" s="89">
        <v>15209550000</v>
      </c>
      <c r="C405" s="89">
        <v>-53.698895</v>
      </c>
      <c r="N405" s="89">
        <v>15209550000</v>
      </c>
      <c r="O405" s="89">
        <v>-44.292327999999998</v>
      </c>
    </row>
    <row r="406" spans="2:15" x14ac:dyDescent="0.25">
      <c r="B406" s="89">
        <v>15288595000</v>
      </c>
      <c r="C406" s="89">
        <v>-52.664371000000003</v>
      </c>
      <c r="N406" s="89">
        <v>15288595000</v>
      </c>
      <c r="O406" s="89">
        <v>-45.346085000000002</v>
      </c>
    </row>
    <row r="407" spans="2:15" x14ac:dyDescent="0.25">
      <c r="B407" s="89">
        <v>15367640000</v>
      </c>
      <c r="C407" s="89">
        <v>-50.106400000000001</v>
      </c>
      <c r="N407" s="89">
        <v>15367640000</v>
      </c>
      <c r="O407" s="89">
        <v>-39.856808000000001</v>
      </c>
    </row>
    <row r="408" spans="2:15" x14ac:dyDescent="0.25">
      <c r="B408" s="89">
        <v>15446685000</v>
      </c>
      <c r="C408" s="89">
        <v>-49.030472000000003</v>
      </c>
      <c r="N408" s="89">
        <v>15446685000</v>
      </c>
      <c r="O408" s="89">
        <v>-38.472206</v>
      </c>
    </row>
    <row r="409" spans="2:15" x14ac:dyDescent="0.25">
      <c r="B409" s="89">
        <v>15525730000</v>
      </c>
      <c r="C409" s="89">
        <v>-48.063175000000001</v>
      </c>
      <c r="N409" s="89">
        <v>15525730000</v>
      </c>
      <c r="O409" s="89">
        <v>-42.057586999999998</v>
      </c>
    </row>
    <row r="410" spans="2:15" x14ac:dyDescent="0.25">
      <c r="B410" s="89">
        <v>15604775000</v>
      </c>
      <c r="C410" s="89">
        <v>-47.117493000000003</v>
      </c>
      <c r="N410" s="89">
        <v>15604775000</v>
      </c>
      <c r="O410" s="89">
        <v>-41.631461999999999</v>
      </c>
    </row>
    <row r="411" spans="2:15" x14ac:dyDescent="0.25">
      <c r="B411" s="89">
        <v>15683820000</v>
      </c>
      <c r="C411" s="89">
        <v>-46.067368000000002</v>
      </c>
      <c r="N411" s="89">
        <v>15683820000</v>
      </c>
      <c r="O411" s="89">
        <v>-43.013100000000001</v>
      </c>
    </row>
    <row r="412" spans="2:15" x14ac:dyDescent="0.25">
      <c r="B412" s="89">
        <v>15762865000</v>
      </c>
      <c r="C412" s="89">
        <v>-45.652748000000003</v>
      </c>
      <c r="N412" s="89">
        <v>15762865000</v>
      </c>
      <c r="O412" s="89">
        <v>-45.159846999999999</v>
      </c>
    </row>
    <row r="413" spans="2:15" x14ac:dyDescent="0.25">
      <c r="B413" s="89">
        <v>15841910000</v>
      </c>
      <c r="C413" s="89">
        <v>-45.373913000000002</v>
      </c>
      <c r="N413" s="89">
        <v>15841910000</v>
      </c>
      <c r="O413" s="89">
        <v>-43.522151999999998</v>
      </c>
    </row>
    <row r="414" spans="2:15" x14ac:dyDescent="0.25">
      <c r="B414" s="89">
        <v>15920955000</v>
      </c>
      <c r="C414" s="89">
        <v>-45.010784000000001</v>
      </c>
      <c r="N414" s="89">
        <v>15920955000</v>
      </c>
      <c r="O414" s="89">
        <v>-49.201999999999998</v>
      </c>
    </row>
    <row r="415" spans="2:15" x14ac:dyDescent="0.25">
      <c r="B415" s="89">
        <v>16000000000</v>
      </c>
      <c r="C415" s="89">
        <v>-46.016953000000001</v>
      </c>
      <c r="N415" s="89">
        <v>16000000000</v>
      </c>
      <c r="O415" s="89">
        <v>-53.659443000000003</v>
      </c>
    </row>
    <row r="416" spans="2:15" x14ac:dyDescent="0.25">
      <c r="B416" s="89" t="s">
        <v>21</v>
      </c>
      <c r="N416" s="89" t="s">
        <v>21</v>
      </c>
    </row>
    <row r="419" spans="2:15" x14ac:dyDescent="0.25">
      <c r="B419" s="89" t="s">
        <v>22</v>
      </c>
      <c r="N419" s="89" t="s">
        <v>22</v>
      </c>
    </row>
    <row r="420" spans="2:15" x14ac:dyDescent="0.25">
      <c r="B420" s="89" t="s">
        <v>19</v>
      </c>
      <c r="C420" s="89" t="s">
        <v>292</v>
      </c>
      <c r="N420" s="89" t="s">
        <v>19</v>
      </c>
      <c r="O420" s="89" t="s">
        <v>292</v>
      </c>
    </row>
    <row r="421" spans="2:15" x14ac:dyDescent="0.25">
      <c r="B421" s="89">
        <v>191000000</v>
      </c>
      <c r="C421" s="89">
        <v>-59.069941999999998</v>
      </c>
      <c r="N421" s="89">
        <v>191000000</v>
      </c>
      <c r="O421" s="89">
        <v>-30.465864</v>
      </c>
    </row>
    <row r="422" spans="2:15" x14ac:dyDescent="0.25">
      <c r="B422" s="89">
        <v>270045000</v>
      </c>
      <c r="C422" s="89">
        <v>-54.872630999999998</v>
      </c>
      <c r="N422" s="89">
        <v>270045000</v>
      </c>
      <c r="O422" s="89">
        <v>-29.011220999999999</v>
      </c>
    </row>
    <row r="423" spans="2:15" x14ac:dyDescent="0.25">
      <c r="B423" s="89">
        <v>349090000</v>
      </c>
      <c r="C423" s="89">
        <v>-50.047302000000002</v>
      </c>
      <c r="N423" s="89">
        <v>349090000</v>
      </c>
      <c r="O423" s="89">
        <v>-27.374276999999999</v>
      </c>
    </row>
    <row r="424" spans="2:15" x14ac:dyDescent="0.25">
      <c r="B424" s="89">
        <v>428135000</v>
      </c>
      <c r="C424" s="89">
        <v>-44.697719999999997</v>
      </c>
      <c r="N424" s="89">
        <v>428135000</v>
      </c>
      <c r="O424" s="89">
        <v>-25.589275000000001</v>
      </c>
    </row>
    <row r="425" spans="2:15" x14ac:dyDescent="0.25">
      <c r="B425" s="89">
        <v>507180000</v>
      </c>
      <c r="C425" s="89">
        <v>-40.177647</v>
      </c>
      <c r="N425" s="89">
        <v>507180000</v>
      </c>
      <c r="O425" s="89">
        <v>-24.275700000000001</v>
      </c>
    </row>
    <row r="426" spans="2:15" x14ac:dyDescent="0.25">
      <c r="B426" s="89">
        <v>586225000</v>
      </c>
      <c r="C426" s="89">
        <v>-36.818840000000002</v>
      </c>
      <c r="N426" s="89">
        <v>586225000</v>
      </c>
      <c r="O426" s="89">
        <v>-23.266897</v>
      </c>
    </row>
    <row r="427" spans="2:15" x14ac:dyDescent="0.25">
      <c r="B427" s="89">
        <v>665270000</v>
      </c>
      <c r="C427" s="89">
        <v>-34.616321999999997</v>
      </c>
      <c r="N427" s="89">
        <v>665270000</v>
      </c>
      <c r="O427" s="89">
        <v>-22.589912000000002</v>
      </c>
    </row>
    <row r="428" spans="2:15" x14ac:dyDescent="0.25">
      <c r="B428" s="89">
        <v>744315000</v>
      </c>
      <c r="C428" s="89">
        <v>-32.788330000000002</v>
      </c>
      <c r="N428" s="89">
        <v>744315000</v>
      </c>
      <c r="O428" s="89">
        <v>-22.060193999999999</v>
      </c>
    </row>
    <row r="429" spans="2:15" x14ac:dyDescent="0.25">
      <c r="B429" s="89">
        <v>823360000</v>
      </c>
      <c r="C429" s="89">
        <v>-31.240787999999998</v>
      </c>
      <c r="N429" s="89">
        <v>823360000</v>
      </c>
      <c r="O429" s="89">
        <v>-21.607647</v>
      </c>
    </row>
    <row r="430" spans="2:15" x14ac:dyDescent="0.25">
      <c r="B430" s="89">
        <v>902405000</v>
      </c>
      <c r="C430" s="89">
        <v>-29.937557000000002</v>
      </c>
      <c r="N430" s="89">
        <v>902405000</v>
      </c>
      <c r="O430" s="89">
        <v>-21.221298000000001</v>
      </c>
    </row>
    <row r="431" spans="2:15" x14ac:dyDescent="0.25">
      <c r="B431" s="89">
        <v>981450000</v>
      </c>
      <c r="C431" s="89">
        <v>-28.714507999999999</v>
      </c>
      <c r="N431" s="89">
        <v>981450000</v>
      </c>
      <c r="O431" s="89">
        <v>-20.861543999999999</v>
      </c>
    </row>
    <row r="432" spans="2:15" x14ac:dyDescent="0.25">
      <c r="B432" s="89">
        <v>1060495000</v>
      </c>
      <c r="C432" s="89">
        <v>-27.428377000000001</v>
      </c>
      <c r="N432" s="89">
        <v>1060495000</v>
      </c>
      <c r="O432" s="89">
        <v>-20.436381999999998</v>
      </c>
    </row>
    <row r="433" spans="2:15" x14ac:dyDescent="0.25">
      <c r="B433" s="89">
        <v>1139540000</v>
      </c>
      <c r="C433" s="89">
        <v>-25.969263000000002</v>
      </c>
      <c r="N433" s="89">
        <v>1139540000</v>
      </c>
      <c r="O433" s="89">
        <v>-19.886846999999999</v>
      </c>
    </row>
    <row r="434" spans="2:15" x14ac:dyDescent="0.25">
      <c r="B434" s="89">
        <v>1218585000</v>
      </c>
      <c r="C434" s="89">
        <v>-24.387594</v>
      </c>
      <c r="N434" s="89">
        <v>1218585000</v>
      </c>
      <c r="O434" s="89">
        <v>-19.324981999999999</v>
      </c>
    </row>
    <row r="435" spans="2:15" x14ac:dyDescent="0.25">
      <c r="B435" s="89">
        <v>1297630000</v>
      </c>
      <c r="C435" s="89">
        <v>-22.536622999999999</v>
      </c>
      <c r="N435" s="89">
        <v>1297630000</v>
      </c>
      <c r="O435" s="89">
        <v>-18.666172</v>
      </c>
    </row>
    <row r="436" spans="2:15" x14ac:dyDescent="0.25">
      <c r="B436" s="89">
        <v>1376675000</v>
      </c>
      <c r="C436" s="89">
        <v>-20.567858000000001</v>
      </c>
      <c r="N436" s="89">
        <v>1376675000</v>
      </c>
      <c r="O436" s="89">
        <v>-17.957567000000001</v>
      </c>
    </row>
    <row r="437" spans="2:15" x14ac:dyDescent="0.25">
      <c r="B437" s="89">
        <v>1455720000</v>
      </c>
      <c r="C437" s="89">
        <v>-18.544619000000001</v>
      </c>
      <c r="N437" s="89">
        <v>1455720000</v>
      </c>
      <c r="O437" s="89">
        <v>-17.212468999999999</v>
      </c>
    </row>
    <row r="438" spans="2:15" x14ac:dyDescent="0.25">
      <c r="B438" s="89">
        <v>1534765000</v>
      </c>
      <c r="C438" s="89">
        <v>-16.563148000000002</v>
      </c>
      <c r="N438" s="89">
        <v>1534765000</v>
      </c>
      <c r="O438" s="89">
        <v>-16.399920000000002</v>
      </c>
    </row>
    <row r="439" spans="2:15" x14ac:dyDescent="0.25">
      <c r="B439" s="89">
        <v>1613810000</v>
      </c>
      <c r="C439" s="89">
        <v>-14.548590000000001</v>
      </c>
      <c r="N439" s="89">
        <v>1613810000</v>
      </c>
      <c r="O439" s="89">
        <v>-15.476251</v>
      </c>
    </row>
    <row r="440" spans="2:15" x14ac:dyDescent="0.25">
      <c r="B440" s="89">
        <v>1692855000</v>
      </c>
      <c r="C440" s="89">
        <v>-12.723459999999999</v>
      </c>
      <c r="N440" s="89">
        <v>1692855000</v>
      </c>
      <c r="O440" s="89">
        <v>-14.637154000000001</v>
      </c>
    </row>
    <row r="441" spans="2:15" x14ac:dyDescent="0.25">
      <c r="B441" s="89">
        <v>1771900000</v>
      </c>
      <c r="C441" s="89">
        <v>-11.152365</v>
      </c>
      <c r="N441" s="89">
        <v>1771900000</v>
      </c>
      <c r="O441" s="89">
        <v>-13.827833</v>
      </c>
    </row>
    <row r="442" spans="2:15" x14ac:dyDescent="0.25">
      <c r="B442" s="89">
        <v>1850945000</v>
      </c>
      <c r="C442" s="89">
        <v>-9.8118610000000004</v>
      </c>
      <c r="N442" s="89">
        <v>1850945000</v>
      </c>
      <c r="O442" s="89">
        <v>-13.043227</v>
      </c>
    </row>
    <row r="443" spans="2:15" x14ac:dyDescent="0.25">
      <c r="B443" s="89">
        <v>1929990000</v>
      </c>
      <c r="C443" s="89">
        <v>-8.7649688999999995</v>
      </c>
      <c r="N443" s="89">
        <v>1929990000</v>
      </c>
      <c r="O443" s="89">
        <v>-12.328620000000001</v>
      </c>
    </row>
    <row r="444" spans="2:15" x14ac:dyDescent="0.25">
      <c r="B444" s="89">
        <v>2009035000</v>
      </c>
      <c r="C444" s="89">
        <v>-8.0757980000000007</v>
      </c>
      <c r="N444" s="89">
        <v>2009035000</v>
      </c>
      <c r="O444" s="89">
        <v>-11.679368999999999</v>
      </c>
    </row>
    <row r="445" spans="2:15" x14ac:dyDescent="0.25">
      <c r="B445" s="89">
        <v>2088080000</v>
      </c>
      <c r="C445" s="89">
        <v>-7.6307073000000001</v>
      </c>
      <c r="N445" s="89">
        <v>2088080000</v>
      </c>
      <c r="O445" s="89">
        <v>-11.014427</v>
      </c>
    </row>
    <row r="446" spans="2:15" x14ac:dyDescent="0.25">
      <c r="B446" s="89">
        <v>2167125000</v>
      </c>
      <c r="C446" s="89">
        <v>-7.3529400999999996</v>
      </c>
      <c r="N446" s="89">
        <v>2167125000</v>
      </c>
      <c r="O446" s="89">
        <v>-10.380404</v>
      </c>
    </row>
    <row r="447" spans="2:15" x14ac:dyDescent="0.25">
      <c r="B447" s="89">
        <v>2246170000</v>
      </c>
      <c r="C447" s="89">
        <v>-7.2328128999999999</v>
      </c>
      <c r="N447" s="89">
        <v>2246170000</v>
      </c>
      <c r="O447" s="89">
        <v>-9.8184070999999999</v>
      </c>
    </row>
    <row r="448" spans="2:15" x14ac:dyDescent="0.25">
      <c r="B448" s="89">
        <v>2325215000</v>
      </c>
      <c r="C448" s="89">
        <v>-7.2532778000000002</v>
      </c>
      <c r="N448" s="89">
        <v>2325215000</v>
      </c>
      <c r="O448" s="89">
        <v>-9.3255768000000003</v>
      </c>
    </row>
    <row r="449" spans="2:15" x14ac:dyDescent="0.25">
      <c r="B449" s="89">
        <v>2404260000</v>
      </c>
      <c r="C449" s="89">
        <v>-7.3384470999999998</v>
      </c>
      <c r="N449" s="89">
        <v>2404260000</v>
      </c>
      <c r="O449" s="89">
        <v>-8.9075679999999995</v>
      </c>
    </row>
    <row r="450" spans="2:15" x14ac:dyDescent="0.25">
      <c r="B450" s="89">
        <v>2483305000</v>
      </c>
      <c r="C450" s="89">
        <v>-7.4653429999999998</v>
      </c>
      <c r="N450" s="89">
        <v>2483305000</v>
      </c>
      <c r="O450" s="89">
        <v>-8.5730523999999999</v>
      </c>
    </row>
    <row r="451" spans="2:15" x14ac:dyDescent="0.25">
      <c r="B451" s="89">
        <v>2562350000</v>
      </c>
      <c r="C451" s="89">
        <v>-7.5943335999999997</v>
      </c>
      <c r="N451" s="89">
        <v>2562350000</v>
      </c>
      <c r="O451" s="89">
        <v>-8.3056812000000004</v>
      </c>
    </row>
    <row r="452" spans="2:15" x14ac:dyDescent="0.25">
      <c r="B452" s="89">
        <v>2641395000</v>
      </c>
      <c r="C452" s="89">
        <v>-7.6875743999999999</v>
      </c>
      <c r="N452" s="89">
        <v>2641395000</v>
      </c>
      <c r="O452" s="89">
        <v>-8.0964556000000005</v>
      </c>
    </row>
    <row r="453" spans="2:15" x14ac:dyDescent="0.25">
      <c r="B453" s="89">
        <v>2720440000</v>
      </c>
      <c r="C453" s="89">
        <v>-7.7458415</v>
      </c>
      <c r="N453" s="89">
        <v>2720440000</v>
      </c>
      <c r="O453" s="89">
        <v>-7.9602971</v>
      </c>
    </row>
    <row r="454" spans="2:15" x14ac:dyDescent="0.25">
      <c r="B454" s="89">
        <v>2799485000</v>
      </c>
      <c r="C454" s="89">
        <v>-7.8207697999999999</v>
      </c>
      <c r="N454" s="89">
        <v>2799485000</v>
      </c>
      <c r="O454" s="89">
        <v>-7.8575802000000001</v>
      </c>
    </row>
    <row r="455" spans="2:15" x14ac:dyDescent="0.25">
      <c r="B455" s="89">
        <v>2878530000</v>
      </c>
      <c r="C455" s="89">
        <v>-7.9022961</v>
      </c>
      <c r="N455" s="89">
        <v>2878530000</v>
      </c>
      <c r="O455" s="89">
        <v>-7.7626681</v>
      </c>
    </row>
    <row r="456" spans="2:15" x14ac:dyDescent="0.25">
      <c r="B456" s="89">
        <v>2957575000</v>
      </c>
      <c r="C456" s="89">
        <v>-7.9611793000000004</v>
      </c>
      <c r="N456" s="89">
        <v>2957575000</v>
      </c>
      <c r="O456" s="89">
        <v>-7.6893406000000004</v>
      </c>
    </row>
    <row r="457" spans="2:15" x14ac:dyDescent="0.25">
      <c r="B457" s="89">
        <v>3036620000</v>
      </c>
      <c r="C457" s="89">
        <v>-8.0081921000000005</v>
      </c>
      <c r="N457" s="89">
        <v>3036620000</v>
      </c>
      <c r="O457" s="89">
        <v>-7.6578831999999997</v>
      </c>
    </row>
    <row r="458" spans="2:15" x14ac:dyDescent="0.25">
      <c r="B458" s="89">
        <v>3115665000</v>
      </c>
      <c r="C458" s="89">
        <v>-8.0551700999999998</v>
      </c>
      <c r="N458" s="89">
        <v>3115665000</v>
      </c>
      <c r="O458" s="89">
        <v>-7.6589517999999996</v>
      </c>
    </row>
    <row r="459" spans="2:15" x14ac:dyDescent="0.25">
      <c r="B459" s="89">
        <v>3194710000</v>
      </c>
      <c r="C459" s="89">
        <v>-8.0742072999999994</v>
      </c>
      <c r="N459" s="89">
        <v>3194710000</v>
      </c>
      <c r="O459" s="89">
        <v>-7.6910439000000004</v>
      </c>
    </row>
    <row r="460" spans="2:15" x14ac:dyDescent="0.25">
      <c r="B460" s="89">
        <v>3273755000</v>
      </c>
      <c r="C460" s="89">
        <v>-8.0996732999999992</v>
      </c>
      <c r="N460" s="89">
        <v>3273755000</v>
      </c>
      <c r="O460" s="89">
        <v>-7.7586202999999996</v>
      </c>
    </row>
    <row r="461" spans="2:15" x14ac:dyDescent="0.25">
      <c r="B461" s="89">
        <v>3352800000</v>
      </c>
      <c r="C461" s="89">
        <v>-8.1420020999999991</v>
      </c>
      <c r="N461" s="89">
        <v>3352800000</v>
      </c>
      <c r="O461" s="89">
        <v>-7.8116044999999996</v>
      </c>
    </row>
    <row r="462" spans="2:15" x14ac:dyDescent="0.25">
      <c r="B462" s="89">
        <v>3431845000</v>
      </c>
      <c r="C462" s="89">
        <v>-8.1621790000000001</v>
      </c>
      <c r="N462" s="89">
        <v>3431845000</v>
      </c>
      <c r="O462" s="89">
        <v>-7.8244084999999997</v>
      </c>
    </row>
    <row r="463" spans="2:15" x14ac:dyDescent="0.25">
      <c r="B463" s="89">
        <v>3510890000</v>
      </c>
      <c r="C463" s="89">
        <v>-8.1690387999999992</v>
      </c>
      <c r="N463" s="89">
        <v>3510890000</v>
      </c>
      <c r="O463" s="89">
        <v>-7.8315581999999999</v>
      </c>
    </row>
    <row r="464" spans="2:15" x14ac:dyDescent="0.25">
      <c r="B464" s="89">
        <v>3589935000</v>
      </c>
      <c r="C464" s="89">
        <v>-8.1967297000000006</v>
      </c>
      <c r="N464" s="89">
        <v>3589935000</v>
      </c>
      <c r="O464" s="89">
        <v>-7.8308796999999997</v>
      </c>
    </row>
    <row r="465" spans="2:15" x14ac:dyDescent="0.25">
      <c r="B465" s="89">
        <v>3668980000</v>
      </c>
      <c r="C465" s="89">
        <v>-8.2264605</v>
      </c>
      <c r="N465" s="89">
        <v>3668980000</v>
      </c>
      <c r="O465" s="89">
        <v>-7.8395348</v>
      </c>
    </row>
    <row r="466" spans="2:15" x14ac:dyDescent="0.25">
      <c r="B466" s="89">
        <v>3748025000</v>
      </c>
      <c r="C466" s="89">
        <v>-8.2587671</v>
      </c>
      <c r="N466" s="89">
        <v>3748025000</v>
      </c>
      <c r="O466" s="89">
        <v>-7.8752431999999999</v>
      </c>
    </row>
    <row r="467" spans="2:15" x14ac:dyDescent="0.25">
      <c r="B467" s="89">
        <v>3827070000</v>
      </c>
      <c r="C467" s="89">
        <v>-8.3292865999999997</v>
      </c>
      <c r="N467" s="89">
        <v>3827070000</v>
      </c>
      <c r="O467" s="89">
        <v>-7.9544473</v>
      </c>
    </row>
    <row r="468" spans="2:15" x14ac:dyDescent="0.25">
      <c r="B468" s="89">
        <v>3906115000</v>
      </c>
      <c r="C468" s="89">
        <v>-8.3904572000000002</v>
      </c>
      <c r="N468" s="89">
        <v>3906115000</v>
      </c>
      <c r="O468" s="89">
        <v>-8.0368957999999999</v>
      </c>
    </row>
    <row r="469" spans="2:15" x14ac:dyDescent="0.25">
      <c r="B469" s="89">
        <v>3985160000</v>
      </c>
      <c r="C469" s="89">
        <v>-8.4139938000000001</v>
      </c>
      <c r="N469" s="89">
        <v>3985160000</v>
      </c>
      <c r="O469" s="89">
        <v>-8.1545143000000007</v>
      </c>
    </row>
    <row r="470" spans="2:15" x14ac:dyDescent="0.25">
      <c r="B470" s="89">
        <v>4064205000</v>
      </c>
      <c r="C470" s="89">
        <v>-8.4357576000000005</v>
      </c>
      <c r="N470" s="89">
        <v>4064205000</v>
      </c>
      <c r="O470" s="89">
        <v>-8.3140011000000005</v>
      </c>
    </row>
    <row r="471" spans="2:15" x14ac:dyDescent="0.25">
      <c r="B471" s="89">
        <v>4143250000</v>
      </c>
      <c r="C471" s="89">
        <v>-8.5545416000000003</v>
      </c>
      <c r="N471" s="89">
        <v>4143250000</v>
      </c>
      <c r="O471" s="89">
        <v>-8.4881457999999999</v>
      </c>
    </row>
    <row r="472" spans="2:15" x14ac:dyDescent="0.25">
      <c r="B472" s="89">
        <v>4222295000</v>
      </c>
      <c r="C472" s="89">
        <v>-8.6982192999999999</v>
      </c>
      <c r="N472" s="89">
        <v>4222295000</v>
      </c>
      <c r="O472" s="89">
        <v>-8.6464766999999991</v>
      </c>
    </row>
    <row r="473" spans="2:15" x14ac:dyDescent="0.25">
      <c r="B473" s="89">
        <v>4301340000</v>
      </c>
      <c r="C473" s="89">
        <v>-8.8666306000000006</v>
      </c>
      <c r="N473" s="89">
        <v>4301340000</v>
      </c>
      <c r="O473" s="89">
        <v>-8.8391619000000006</v>
      </c>
    </row>
    <row r="474" spans="2:15" x14ac:dyDescent="0.25">
      <c r="B474" s="89">
        <v>4380385000</v>
      </c>
      <c r="C474" s="89">
        <v>-9.1045646999999992</v>
      </c>
      <c r="N474" s="89">
        <v>4380385000</v>
      </c>
      <c r="O474" s="89">
        <v>-9.0197658999999994</v>
      </c>
    </row>
    <row r="475" spans="2:15" x14ac:dyDescent="0.25">
      <c r="B475" s="89">
        <v>4459430000</v>
      </c>
      <c r="C475" s="89">
        <v>-9.338336</v>
      </c>
      <c r="N475" s="89">
        <v>4459430000</v>
      </c>
      <c r="O475" s="89">
        <v>-9.1425543000000005</v>
      </c>
    </row>
    <row r="476" spans="2:15" x14ac:dyDescent="0.25">
      <c r="B476" s="89">
        <v>4538475000</v>
      </c>
      <c r="C476" s="89">
        <v>-9.4907570000000003</v>
      </c>
      <c r="N476" s="89">
        <v>4538475000</v>
      </c>
      <c r="O476" s="89">
        <v>-9.2688807999999998</v>
      </c>
    </row>
    <row r="477" spans="2:15" x14ac:dyDescent="0.25">
      <c r="B477" s="89">
        <v>4617520000</v>
      </c>
      <c r="C477" s="89">
        <v>-9.6185369000000005</v>
      </c>
      <c r="N477" s="89">
        <v>4617520000</v>
      </c>
      <c r="O477" s="89">
        <v>-9.3943977000000007</v>
      </c>
    </row>
    <row r="478" spans="2:15" x14ac:dyDescent="0.25">
      <c r="B478" s="89">
        <v>4696565000</v>
      </c>
      <c r="C478" s="89">
        <v>-9.7025614000000004</v>
      </c>
      <c r="N478" s="89">
        <v>4696565000</v>
      </c>
      <c r="O478" s="89">
        <v>-9.4679184000000003</v>
      </c>
    </row>
    <row r="479" spans="2:15" x14ac:dyDescent="0.25">
      <c r="B479" s="89">
        <v>4775610000</v>
      </c>
      <c r="C479" s="89">
        <v>-9.7489547999999999</v>
      </c>
      <c r="N479" s="89">
        <v>4775610000</v>
      </c>
      <c r="O479" s="89">
        <v>-9.5304851999999993</v>
      </c>
    </row>
    <row r="480" spans="2:15" x14ac:dyDescent="0.25">
      <c r="B480" s="89">
        <v>4854655000</v>
      </c>
      <c r="C480" s="89">
        <v>-9.7841845000000003</v>
      </c>
      <c r="N480" s="89">
        <v>4854655000</v>
      </c>
      <c r="O480" s="89">
        <v>-9.6070355999999997</v>
      </c>
    </row>
    <row r="481" spans="2:15" x14ac:dyDescent="0.25">
      <c r="B481" s="89">
        <v>4933700000</v>
      </c>
      <c r="C481" s="89">
        <v>-9.8199080999999993</v>
      </c>
      <c r="N481" s="89">
        <v>4933700000</v>
      </c>
      <c r="O481" s="89">
        <v>-9.6583891000000008</v>
      </c>
    </row>
    <row r="482" spans="2:15" x14ac:dyDescent="0.25">
      <c r="B482" s="89">
        <v>5012745000</v>
      </c>
      <c r="C482" s="89">
        <v>-9.8395261999999999</v>
      </c>
      <c r="N482" s="89">
        <v>5012745000</v>
      </c>
      <c r="O482" s="89">
        <v>-9.7211169999999996</v>
      </c>
    </row>
    <row r="483" spans="2:15" x14ac:dyDescent="0.25">
      <c r="B483" s="89">
        <v>5091790000</v>
      </c>
      <c r="C483" s="89">
        <v>-9.8569469000000005</v>
      </c>
      <c r="N483" s="89">
        <v>5091790000</v>
      </c>
      <c r="O483" s="89">
        <v>-9.8095884000000009</v>
      </c>
    </row>
    <row r="484" spans="2:15" x14ac:dyDescent="0.25">
      <c r="B484" s="89">
        <v>5170835000</v>
      </c>
      <c r="C484" s="89">
        <v>-9.9286919000000005</v>
      </c>
      <c r="N484" s="89">
        <v>5170835000</v>
      </c>
      <c r="O484" s="89">
        <v>-9.8859577000000005</v>
      </c>
    </row>
    <row r="485" spans="2:15" x14ac:dyDescent="0.25">
      <c r="B485" s="89">
        <v>5249880000</v>
      </c>
      <c r="C485" s="89">
        <v>-9.9797744999999995</v>
      </c>
      <c r="N485" s="89">
        <v>5249880000</v>
      </c>
      <c r="O485" s="89">
        <v>-9.9307479999999995</v>
      </c>
    </row>
    <row r="486" spans="2:15" x14ac:dyDescent="0.25">
      <c r="B486" s="89">
        <v>5328925000</v>
      </c>
      <c r="C486" s="89">
        <v>-9.9402522999999992</v>
      </c>
      <c r="N486" s="89">
        <v>5328925000</v>
      </c>
      <c r="O486" s="89">
        <v>-10.009638000000001</v>
      </c>
    </row>
    <row r="487" spans="2:15" x14ac:dyDescent="0.25">
      <c r="B487" s="89">
        <v>5407970000</v>
      </c>
      <c r="C487" s="89">
        <v>-9.9699354000000007</v>
      </c>
      <c r="N487" s="89">
        <v>5407970000</v>
      </c>
      <c r="O487" s="89">
        <v>-10.105271999999999</v>
      </c>
    </row>
    <row r="488" spans="2:15" x14ac:dyDescent="0.25">
      <c r="B488" s="89">
        <v>5487015000</v>
      </c>
      <c r="C488" s="89">
        <v>-10.077213</v>
      </c>
      <c r="N488" s="89">
        <v>5487015000</v>
      </c>
      <c r="O488" s="89">
        <v>-10.165837</v>
      </c>
    </row>
    <row r="489" spans="2:15" x14ac:dyDescent="0.25">
      <c r="B489" s="89">
        <v>5566060000</v>
      </c>
      <c r="C489" s="89">
        <v>-10.094332</v>
      </c>
      <c r="N489" s="89">
        <v>5566060000</v>
      </c>
      <c r="O489" s="89">
        <v>-10.224684999999999</v>
      </c>
    </row>
    <row r="490" spans="2:15" x14ac:dyDescent="0.25">
      <c r="B490" s="89">
        <v>5645105000</v>
      </c>
      <c r="C490" s="89">
        <v>-10.153649</v>
      </c>
      <c r="N490" s="89">
        <v>5645105000</v>
      </c>
      <c r="O490" s="89">
        <v>-10.286597</v>
      </c>
    </row>
    <row r="491" spans="2:15" x14ac:dyDescent="0.25">
      <c r="B491" s="89">
        <v>5724150000</v>
      </c>
      <c r="C491" s="89">
        <v>-10.224843999999999</v>
      </c>
      <c r="N491" s="89">
        <v>5724150000</v>
      </c>
      <c r="O491" s="89">
        <v>-10.310682</v>
      </c>
    </row>
    <row r="492" spans="2:15" x14ac:dyDescent="0.25">
      <c r="B492" s="89">
        <v>5803195000</v>
      </c>
      <c r="C492" s="89">
        <v>-10.236971</v>
      </c>
      <c r="N492" s="89">
        <v>5803195000</v>
      </c>
      <c r="O492" s="89">
        <v>-10.340089000000001</v>
      </c>
    </row>
    <row r="493" spans="2:15" x14ac:dyDescent="0.25">
      <c r="B493" s="89">
        <v>5882240000</v>
      </c>
      <c r="C493" s="89">
        <v>-10.356102999999999</v>
      </c>
      <c r="N493" s="89">
        <v>5882240000</v>
      </c>
      <c r="O493" s="89">
        <v>-10.401382999999999</v>
      </c>
    </row>
    <row r="494" spans="2:15" x14ac:dyDescent="0.25">
      <c r="B494" s="89">
        <v>5961285000</v>
      </c>
      <c r="C494" s="89">
        <v>-10.531763</v>
      </c>
      <c r="N494" s="89">
        <v>5961285000</v>
      </c>
      <c r="O494" s="89">
        <v>-10.431330000000001</v>
      </c>
    </row>
    <row r="495" spans="2:15" x14ac:dyDescent="0.25">
      <c r="B495" s="89">
        <v>6040330000</v>
      </c>
      <c r="C495" s="89">
        <v>-10.549083</v>
      </c>
      <c r="N495" s="89">
        <v>6040330000</v>
      </c>
      <c r="O495" s="89">
        <v>-10.454571</v>
      </c>
    </row>
    <row r="496" spans="2:15" x14ac:dyDescent="0.25">
      <c r="B496" s="89">
        <v>6119375000</v>
      </c>
      <c r="C496" s="89">
        <v>-10.597683999999999</v>
      </c>
      <c r="N496" s="89">
        <v>6119375000</v>
      </c>
      <c r="O496" s="89">
        <v>-10.492744999999999</v>
      </c>
    </row>
    <row r="497" spans="2:15" x14ac:dyDescent="0.25">
      <c r="B497" s="89">
        <v>6198420000</v>
      </c>
      <c r="C497" s="89">
        <v>-10.861568999999999</v>
      </c>
      <c r="N497" s="89">
        <v>6198420000</v>
      </c>
      <c r="O497" s="89">
        <v>-10.529574</v>
      </c>
    </row>
    <row r="498" spans="2:15" x14ac:dyDescent="0.25">
      <c r="B498" s="89">
        <v>6277465000</v>
      </c>
      <c r="C498" s="89">
        <v>-11.020224000000001</v>
      </c>
      <c r="N498" s="89">
        <v>6277465000</v>
      </c>
      <c r="O498" s="89">
        <v>-10.513287</v>
      </c>
    </row>
    <row r="499" spans="2:15" x14ac:dyDescent="0.25">
      <c r="B499" s="89">
        <v>6356510000</v>
      </c>
      <c r="C499" s="89">
        <v>-10.980392999999999</v>
      </c>
      <c r="N499" s="89">
        <v>6356510000</v>
      </c>
      <c r="O499" s="89">
        <v>-10.527371</v>
      </c>
    </row>
    <row r="500" spans="2:15" x14ac:dyDescent="0.25">
      <c r="B500" s="89">
        <v>6435555000</v>
      </c>
      <c r="C500" s="89">
        <v>-11.142459000000001</v>
      </c>
      <c r="N500" s="89">
        <v>6435555000</v>
      </c>
      <c r="O500" s="89">
        <v>-10.552070000000001</v>
      </c>
    </row>
    <row r="501" spans="2:15" x14ac:dyDescent="0.25">
      <c r="B501" s="89">
        <v>6514600000</v>
      </c>
      <c r="C501" s="89">
        <v>-11.304715</v>
      </c>
      <c r="N501" s="89">
        <v>6514600000</v>
      </c>
      <c r="O501" s="89">
        <v>-10.534948</v>
      </c>
    </row>
    <row r="502" spans="2:15" x14ac:dyDescent="0.25">
      <c r="B502" s="89">
        <v>6593645000</v>
      </c>
      <c r="C502" s="89">
        <v>-11.288399</v>
      </c>
      <c r="N502" s="89">
        <v>6593645000</v>
      </c>
      <c r="O502" s="89">
        <v>-10.504057</v>
      </c>
    </row>
    <row r="503" spans="2:15" x14ac:dyDescent="0.25">
      <c r="B503" s="89">
        <v>6672690000</v>
      </c>
      <c r="C503" s="89">
        <v>-11.477264</v>
      </c>
      <c r="N503" s="89">
        <v>6672690000</v>
      </c>
      <c r="O503" s="89">
        <v>-10.524449000000001</v>
      </c>
    </row>
    <row r="504" spans="2:15" x14ac:dyDescent="0.25">
      <c r="B504" s="89">
        <v>6751735000</v>
      </c>
      <c r="C504" s="89">
        <v>-11.654636</v>
      </c>
      <c r="N504" s="89">
        <v>6751735000</v>
      </c>
      <c r="O504" s="89">
        <v>-10.51022</v>
      </c>
    </row>
    <row r="505" spans="2:15" x14ac:dyDescent="0.25">
      <c r="B505" s="89">
        <v>6830780000</v>
      </c>
      <c r="C505" s="89">
        <v>-11.642246999999999</v>
      </c>
      <c r="N505" s="89">
        <v>6830780000</v>
      </c>
      <c r="O505" s="89">
        <v>-10.520287</v>
      </c>
    </row>
    <row r="506" spans="2:15" x14ac:dyDescent="0.25">
      <c r="B506" s="89">
        <v>6909825000</v>
      </c>
      <c r="C506" s="89">
        <v>-11.873735999999999</v>
      </c>
      <c r="N506" s="89">
        <v>6909825000</v>
      </c>
      <c r="O506" s="89">
        <v>-10.574087</v>
      </c>
    </row>
    <row r="507" spans="2:15" x14ac:dyDescent="0.25">
      <c r="B507" s="89">
        <v>6988870000</v>
      </c>
      <c r="C507" s="89">
        <v>-12.106108000000001</v>
      </c>
      <c r="N507" s="89">
        <v>6988870000</v>
      </c>
      <c r="O507" s="89">
        <v>-10.596333</v>
      </c>
    </row>
    <row r="508" spans="2:15" x14ac:dyDescent="0.25">
      <c r="B508" s="89">
        <v>7067915000</v>
      </c>
      <c r="C508" s="89">
        <v>-11.945152999999999</v>
      </c>
      <c r="N508" s="89">
        <v>7067915000</v>
      </c>
      <c r="O508" s="89">
        <v>-10.60609</v>
      </c>
    </row>
    <row r="509" spans="2:15" x14ac:dyDescent="0.25">
      <c r="B509" s="89">
        <v>7146960000</v>
      </c>
      <c r="C509" s="89">
        <v>-12.162858999999999</v>
      </c>
      <c r="N509" s="89">
        <v>7146960000</v>
      </c>
      <c r="O509" s="89">
        <v>-10.719942</v>
      </c>
    </row>
    <row r="510" spans="2:15" x14ac:dyDescent="0.25">
      <c r="B510" s="89">
        <v>7226005000</v>
      </c>
      <c r="C510" s="89">
        <v>-12.704845000000001</v>
      </c>
      <c r="N510" s="89">
        <v>7226005000</v>
      </c>
      <c r="O510" s="89">
        <v>-10.835955</v>
      </c>
    </row>
    <row r="511" spans="2:15" x14ac:dyDescent="0.25">
      <c r="B511" s="89">
        <v>7305050000</v>
      </c>
      <c r="C511" s="89">
        <v>-12.688217</v>
      </c>
      <c r="N511" s="89">
        <v>7305050000</v>
      </c>
      <c r="O511" s="89">
        <v>-10.920189000000001</v>
      </c>
    </row>
    <row r="512" spans="2:15" x14ac:dyDescent="0.25">
      <c r="B512" s="89">
        <v>7384095000</v>
      </c>
      <c r="C512" s="89">
        <v>-12.617760000000001</v>
      </c>
      <c r="N512" s="89">
        <v>7384095000</v>
      </c>
      <c r="O512" s="89">
        <v>-11.06781</v>
      </c>
    </row>
    <row r="513" spans="2:15" x14ac:dyDescent="0.25">
      <c r="B513" s="89">
        <v>7463140000</v>
      </c>
      <c r="C513" s="89">
        <v>-13.209254</v>
      </c>
      <c r="N513" s="89">
        <v>7463140000</v>
      </c>
      <c r="O513" s="89">
        <v>-11.268262999999999</v>
      </c>
    </row>
    <row r="514" spans="2:15" x14ac:dyDescent="0.25">
      <c r="B514" s="89">
        <v>7542185000</v>
      </c>
      <c r="C514" s="89">
        <v>-13.583671000000001</v>
      </c>
      <c r="N514" s="89">
        <v>7542185000</v>
      </c>
      <c r="O514" s="89">
        <v>-11.437975</v>
      </c>
    </row>
    <row r="515" spans="2:15" x14ac:dyDescent="0.25">
      <c r="B515" s="89">
        <v>7621230000</v>
      </c>
      <c r="C515" s="89">
        <v>-13.535574</v>
      </c>
      <c r="N515" s="89">
        <v>7621230000</v>
      </c>
      <c r="O515" s="89">
        <v>-11.584148000000001</v>
      </c>
    </row>
    <row r="516" spans="2:15" x14ac:dyDescent="0.25">
      <c r="B516" s="89">
        <v>7700275000</v>
      </c>
      <c r="C516" s="89">
        <v>-14.185587</v>
      </c>
      <c r="N516" s="89">
        <v>7700275000</v>
      </c>
      <c r="O516" s="89">
        <v>-11.790917</v>
      </c>
    </row>
    <row r="517" spans="2:15" x14ac:dyDescent="0.25">
      <c r="B517" s="89">
        <v>7779320000</v>
      </c>
      <c r="C517" s="89">
        <v>-14.874566</v>
      </c>
      <c r="N517" s="89">
        <v>7779320000</v>
      </c>
      <c r="O517" s="89">
        <v>-11.91042</v>
      </c>
    </row>
    <row r="518" spans="2:15" x14ac:dyDescent="0.25">
      <c r="B518" s="89">
        <v>7858365000</v>
      </c>
      <c r="C518" s="89">
        <v>-14.711411999999999</v>
      </c>
      <c r="N518" s="89">
        <v>7858365000</v>
      </c>
      <c r="O518" s="89">
        <v>-11.969203</v>
      </c>
    </row>
    <row r="519" spans="2:15" x14ac:dyDescent="0.25">
      <c r="B519" s="89">
        <v>7937410000</v>
      </c>
      <c r="C519" s="89">
        <v>-15.064902</v>
      </c>
      <c r="N519" s="89">
        <v>7937410000</v>
      </c>
      <c r="O519" s="89">
        <v>-12.015083000000001</v>
      </c>
    </row>
    <row r="520" spans="2:15" x14ac:dyDescent="0.25">
      <c r="B520" s="89">
        <v>8016455000</v>
      </c>
      <c r="C520" s="89">
        <v>-15.763584</v>
      </c>
      <c r="N520" s="89">
        <v>8016455000</v>
      </c>
      <c r="O520" s="89">
        <v>-12.079727999999999</v>
      </c>
    </row>
    <row r="521" spans="2:15" x14ac:dyDescent="0.25">
      <c r="B521" s="89">
        <v>8095500000</v>
      </c>
      <c r="C521" s="89">
        <v>-15.636621</v>
      </c>
      <c r="N521" s="89">
        <v>8095500000</v>
      </c>
      <c r="O521" s="89">
        <v>-12.075448</v>
      </c>
    </row>
    <row r="522" spans="2:15" x14ac:dyDescent="0.25">
      <c r="B522" s="89">
        <v>8174545000</v>
      </c>
      <c r="C522" s="89">
        <v>-15.789058000000001</v>
      </c>
      <c r="N522" s="89">
        <v>8174545000</v>
      </c>
      <c r="O522" s="89">
        <v>-12.11632</v>
      </c>
    </row>
    <row r="523" spans="2:15" x14ac:dyDescent="0.25">
      <c r="B523" s="89">
        <v>8253590000</v>
      </c>
      <c r="C523" s="89">
        <v>-16.460799999999999</v>
      </c>
      <c r="N523" s="89">
        <v>8253590000</v>
      </c>
      <c r="O523" s="89">
        <v>-12.167833999999999</v>
      </c>
    </row>
    <row r="524" spans="2:15" x14ac:dyDescent="0.25">
      <c r="B524" s="89">
        <v>8332635000</v>
      </c>
      <c r="C524" s="89">
        <v>-16.026014</v>
      </c>
      <c r="N524" s="89">
        <v>8332635000</v>
      </c>
      <c r="O524" s="89">
        <v>-12.180187</v>
      </c>
    </row>
    <row r="525" spans="2:15" x14ac:dyDescent="0.25">
      <c r="B525" s="89">
        <v>8411680000</v>
      </c>
      <c r="C525" s="89">
        <v>-15.554594</v>
      </c>
      <c r="N525" s="89">
        <v>8411680000</v>
      </c>
      <c r="O525" s="89">
        <v>-12.184096</v>
      </c>
    </row>
    <row r="526" spans="2:15" x14ac:dyDescent="0.25">
      <c r="B526" s="89">
        <v>8490725000</v>
      </c>
      <c r="C526" s="89">
        <v>-16.087340999999999</v>
      </c>
      <c r="N526" s="89">
        <v>8490725000</v>
      </c>
      <c r="O526" s="89">
        <v>-12.26341</v>
      </c>
    </row>
    <row r="527" spans="2:15" x14ac:dyDescent="0.25">
      <c r="B527" s="89">
        <v>8569770000</v>
      </c>
      <c r="C527" s="89">
        <v>-15.783716999999999</v>
      </c>
      <c r="N527" s="89">
        <v>8569770000</v>
      </c>
      <c r="O527" s="89">
        <v>-12.28059</v>
      </c>
    </row>
    <row r="528" spans="2:15" x14ac:dyDescent="0.25">
      <c r="B528" s="89">
        <v>8648815000</v>
      </c>
      <c r="C528" s="89">
        <v>-14.922883000000001</v>
      </c>
      <c r="N528" s="89">
        <v>8648815000</v>
      </c>
      <c r="O528" s="89">
        <v>-12.23118</v>
      </c>
    </row>
    <row r="529" spans="2:15" x14ac:dyDescent="0.25">
      <c r="B529" s="89">
        <v>8727860000</v>
      </c>
      <c r="C529" s="89">
        <v>-15.113123</v>
      </c>
      <c r="N529" s="89">
        <v>8727860000</v>
      </c>
      <c r="O529" s="89">
        <v>-12.259861000000001</v>
      </c>
    </row>
    <row r="530" spans="2:15" x14ac:dyDescent="0.25">
      <c r="B530" s="89">
        <v>8806905000</v>
      </c>
      <c r="C530" s="89">
        <v>-15.048577999999999</v>
      </c>
      <c r="N530" s="89">
        <v>8806905000</v>
      </c>
      <c r="O530" s="89">
        <v>-12.251429999999999</v>
      </c>
    </row>
    <row r="531" spans="2:15" x14ac:dyDescent="0.25">
      <c r="B531" s="89">
        <v>8885950000</v>
      </c>
      <c r="C531" s="89">
        <v>-14.026272000000001</v>
      </c>
      <c r="N531" s="89">
        <v>8885950000</v>
      </c>
      <c r="O531" s="89">
        <v>-12.160144000000001</v>
      </c>
    </row>
    <row r="532" spans="2:15" x14ac:dyDescent="0.25">
      <c r="B532" s="89">
        <v>8964995000</v>
      </c>
      <c r="C532" s="89">
        <v>-13.73382</v>
      </c>
      <c r="N532" s="89">
        <v>8964995000</v>
      </c>
      <c r="O532" s="89">
        <v>-12.143691</v>
      </c>
    </row>
    <row r="533" spans="2:15" x14ac:dyDescent="0.25">
      <c r="B533" s="89">
        <v>9044040000</v>
      </c>
      <c r="C533" s="89">
        <v>-13.808343000000001</v>
      </c>
      <c r="N533" s="89">
        <v>9044040000</v>
      </c>
      <c r="O533" s="89">
        <v>-12.174732000000001</v>
      </c>
    </row>
    <row r="534" spans="2:15" x14ac:dyDescent="0.25">
      <c r="B534" s="89">
        <v>9123085000</v>
      </c>
      <c r="C534" s="89">
        <v>-13.195501999999999</v>
      </c>
      <c r="N534" s="89">
        <v>9123085000</v>
      </c>
      <c r="O534" s="89">
        <v>-12.131900999999999</v>
      </c>
    </row>
    <row r="535" spans="2:15" x14ac:dyDescent="0.25">
      <c r="B535" s="89">
        <v>9202130000</v>
      </c>
      <c r="C535" s="89">
        <v>-12.833012999999999</v>
      </c>
      <c r="N535" s="89">
        <v>9202130000</v>
      </c>
      <c r="O535" s="89">
        <v>-12.134221</v>
      </c>
    </row>
    <row r="536" spans="2:15" x14ac:dyDescent="0.25">
      <c r="B536" s="89">
        <v>9281175000</v>
      </c>
      <c r="C536" s="89">
        <v>-12.801905</v>
      </c>
      <c r="N536" s="89">
        <v>9281175000</v>
      </c>
      <c r="O536" s="89">
        <v>-12.161566000000001</v>
      </c>
    </row>
    <row r="537" spans="2:15" x14ac:dyDescent="0.25">
      <c r="B537" s="89">
        <v>9360220000</v>
      </c>
      <c r="C537" s="89">
        <v>-12.450346</v>
      </c>
      <c r="N537" s="89">
        <v>9360220000</v>
      </c>
      <c r="O537" s="89">
        <v>-12.17482</v>
      </c>
    </row>
    <row r="538" spans="2:15" x14ac:dyDescent="0.25">
      <c r="B538" s="89">
        <v>9439265000</v>
      </c>
      <c r="C538" s="89">
        <v>-12.135066</v>
      </c>
      <c r="N538" s="89">
        <v>9439265000</v>
      </c>
      <c r="O538" s="89">
        <v>-12.204005</v>
      </c>
    </row>
    <row r="539" spans="2:15" x14ac:dyDescent="0.25">
      <c r="B539" s="89">
        <v>9518310000</v>
      </c>
      <c r="C539" s="89">
        <v>-12.090584</v>
      </c>
      <c r="N539" s="89">
        <v>9518310000</v>
      </c>
      <c r="O539" s="89">
        <v>-12.255534000000001</v>
      </c>
    </row>
    <row r="540" spans="2:15" x14ac:dyDescent="0.25">
      <c r="B540" s="89">
        <v>9597355000</v>
      </c>
      <c r="C540" s="89">
        <v>-11.803668</v>
      </c>
      <c r="N540" s="89">
        <v>9597355000</v>
      </c>
      <c r="O540" s="89">
        <v>-12.283365999999999</v>
      </c>
    </row>
    <row r="541" spans="2:15" x14ac:dyDescent="0.25">
      <c r="B541" s="89">
        <v>9676400000</v>
      </c>
      <c r="C541" s="89">
        <v>-11.527350999999999</v>
      </c>
      <c r="N541" s="89">
        <v>9676400000</v>
      </c>
      <c r="O541" s="89">
        <v>-12.325888000000001</v>
      </c>
    </row>
    <row r="542" spans="2:15" x14ac:dyDescent="0.25">
      <c r="B542" s="89">
        <v>9755445000</v>
      </c>
      <c r="C542" s="89">
        <v>-11.458148</v>
      </c>
      <c r="N542" s="89">
        <v>9755445000</v>
      </c>
      <c r="O542" s="89">
        <v>-12.410178999999999</v>
      </c>
    </row>
    <row r="543" spans="2:15" x14ac:dyDescent="0.25">
      <c r="B543" s="89">
        <v>9834490000</v>
      </c>
      <c r="C543" s="89">
        <v>-11.274032</v>
      </c>
      <c r="N543" s="89">
        <v>9834490000</v>
      </c>
      <c r="O543" s="89">
        <v>-12.508171000000001</v>
      </c>
    </row>
    <row r="544" spans="2:15" x14ac:dyDescent="0.25">
      <c r="B544" s="89">
        <v>9913535000</v>
      </c>
      <c r="C544" s="89">
        <v>-10.975063</v>
      </c>
      <c r="N544" s="89">
        <v>9913535000</v>
      </c>
      <c r="O544" s="89">
        <v>-12.603270999999999</v>
      </c>
    </row>
    <row r="545" spans="2:15" x14ac:dyDescent="0.25">
      <c r="B545" s="89">
        <v>9992580000</v>
      </c>
      <c r="C545" s="89">
        <v>-10.907888</v>
      </c>
      <c r="N545" s="89">
        <v>9992580000</v>
      </c>
      <c r="O545" s="89">
        <v>-12.761181000000001</v>
      </c>
    </row>
    <row r="546" spans="2:15" x14ac:dyDescent="0.25">
      <c r="B546" s="89">
        <v>10071625000</v>
      </c>
      <c r="C546" s="89">
        <v>-10.907294</v>
      </c>
      <c r="N546" s="89">
        <v>10071625000</v>
      </c>
      <c r="O546" s="89">
        <v>-12.915264000000001</v>
      </c>
    </row>
    <row r="547" spans="2:15" x14ac:dyDescent="0.25">
      <c r="B547" s="89">
        <v>10150670000</v>
      </c>
      <c r="C547" s="89">
        <v>-10.741685</v>
      </c>
      <c r="N547" s="89">
        <v>10150670000</v>
      </c>
      <c r="O547" s="89">
        <v>-13.065718</v>
      </c>
    </row>
    <row r="548" spans="2:15" x14ac:dyDescent="0.25">
      <c r="B548" s="89">
        <v>10229715000</v>
      </c>
      <c r="C548" s="89">
        <v>-10.662753</v>
      </c>
      <c r="N548" s="89">
        <v>10229715000</v>
      </c>
      <c r="O548" s="89">
        <v>-13.298729</v>
      </c>
    </row>
    <row r="549" spans="2:15" x14ac:dyDescent="0.25">
      <c r="B549" s="89">
        <v>10308760000</v>
      </c>
      <c r="C549" s="89">
        <v>-10.661491</v>
      </c>
      <c r="N549" s="89">
        <v>10308760000</v>
      </c>
      <c r="O549" s="89">
        <v>-13.570945999999999</v>
      </c>
    </row>
    <row r="550" spans="2:15" x14ac:dyDescent="0.25">
      <c r="B550" s="89">
        <v>10387805000</v>
      </c>
      <c r="C550" s="89">
        <v>-10.556013</v>
      </c>
      <c r="N550" s="89">
        <v>10387805000</v>
      </c>
      <c r="O550" s="89">
        <v>-13.961637</v>
      </c>
    </row>
    <row r="551" spans="2:15" x14ac:dyDescent="0.25">
      <c r="B551" s="89">
        <v>10466850000</v>
      </c>
      <c r="C551" s="89">
        <v>-10.471823000000001</v>
      </c>
      <c r="N551" s="89">
        <v>10466850000</v>
      </c>
      <c r="O551" s="89">
        <v>-14.622901000000001</v>
      </c>
    </row>
    <row r="552" spans="2:15" x14ac:dyDescent="0.25">
      <c r="B552" s="89">
        <v>10545895000</v>
      </c>
      <c r="C552" s="89">
        <v>-10.442323999999999</v>
      </c>
      <c r="N552" s="89">
        <v>10545895000</v>
      </c>
      <c r="O552" s="89">
        <v>-15.551659000000001</v>
      </c>
    </row>
    <row r="553" spans="2:15" x14ac:dyDescent="0.25">
      <c r="B553" s="89">
        <v>10624940000</v>
      </c>
      <c r="C553" s="89">
        <v>-10.37398</v>
      </c>
      <c r="N553" s="89">
        <v>10624940000</v>
      </c>
      <c r="O553" s="89">
        <v>-17.182939999999999</v>
      </c>
    </row>
    <row r="554" spans="2:15" x14ac:dyDescent="0.25">
      <c r="B554" s="89">
        <v>10703985000</v>
      </c>
      <c r="C554" s="89">
        <v>-10.305593</v>
      </c>
      <c r="N554" s="89">
        <v>10703985000</v>
      </c>
      <c r="O554" s="89">
        <v>-19.788678999999998</v>
      </c>
    </row>
    <row r="555" spans="2:15" x14ac:dyDescent="0.25">
      <c r="B555" s="89">
        <v>10783030000</v>
      </c>
      <c r="C555" s="89">
        <v>-10.258844</v>
      </c>
      <c r="N555" s="89">
        <v>10783030000</v>
      </c>
      <c r="O555" s="89">
        <v>-22.878406999999999</v>
      </c>
    </row>
    <row r="556" spans="2:15" x14ac:dyDescent="0.25">
      <c r="B556" s="89">
        <v>10862075000</v>
      </c>
      <c r="C556" s="89">
        <v>-10.181931000000001</v>
      </c>
      <c r="N556" s="89">
        <v>10862075000</v>
      </c>
      <c r="O556" s="89">
        <v>-26.12088</v>
      </c>
    </row>
    <row r="557" spans="2:15" x14ac:dyDescent="0.25">
      <c r="B557" s="89">
        <v>10941120000</v>
      </c>
      <c r="C557" s="89">
        <v>-10.127291</v>
      </c>
      <c r="N557" s="89">
        <v>10941120000</v>
      </c>
      <c r="O557" s="89">
        <v>-29.326698</v>
      </c>
    </row>
    <row r="558" spans="2:15" x14ac:dyDescent="0.25">
      <c r="B558" s="89">
        <v>11020165000</v>
      </c>
      <c r="C558" s="89">
        <v>-10.110478000000001</v>
      </c>
      <c r="N558" s="89">
        <v>11020165000</v>
      </c>
      <c r="O558" s="89">
        <v>-31.822959999999998</v>
      </c>
    </row>
    <row r="559" spans="2:15" x14ac:dyDescent="0.25">
      <c r="B559" s="89">
        <v>11099210000</v>
      </c>
      <c r="C559" s="89">
        <v>-10.073312</v>
      </c>
      <c r="N559" s="89">
        <v>11099210000</v>
      </c>
      <c r="O559" s="89">
        <v>-33.356468</v>
      </c>
    </row>
    <row r="560" spans="2:15" x14ac:dyDescent="0.25">
      <c r="B560" s="89">
        <v>11178255000</v>
      </c>
      <c r="C560" s="89">
        <v>-10.048107999999999</v>
      </c>
      <c r="N560" s="89">
        <v>11178255000</v>
      </c>
      <c r="O560" s="89">
        <v>-34.507305000000002</v>
      </c>
    </row>
    <row r="561" spans="2:15" x14ac:dyDescent="0.25">
      <c r="B561" s="89">
        <v>11257300000</v>
      </c>
      <c r="C561" s="89">
        <v>-10.099494999999999</v>
      </c>
      <c r="N561" s="89">
        <v>11257300000</v>
      </c>
      <c r="O561" s="89">
        <v>-35.374386000000001</v>
      </c>
    </row>
    <row r="562" spans="2:15" x14ac:dyDescent="0.25">
      <c r="B562" s="89">
        <v>11336345000</v>
      </c>
      <c r="C562" s="89">
        <v>-10.142759</v>
      </c>
      <c r="N562" s="89">
        <v>11336345000</v>
      </c>
      <c r="O562" s="89">
        <v>-35.887999999999998</v>
      </c>
    </row>
    <row r="563" spans="2:15" x14ac:dyDescent="0.25">
      <c r="B563" s="89">
        <v>11415390000</v>
      </c>
      <c r="C563" s="89">
        <v>-10.170382</v>
      </c>
      <c r="N563" s="89">
        <v>11415390000</v>
      </c>
      <c r="O563" s="89">
        <v>-36.503723000000001</v>
      </c>
    </row>
    <row r="564" spans="2:15" x14ac:dyDescent="0.25">
      <c r="B564" s="89">
        <v>11494435000</v>
      </c>
      <c r="C564" s="89">
        <v>-10.279843</v>
      </c>
      <c r="N564" s="89">
        <v>11494435000</v>
      </c>
      <c r="O564" s="89">
        <v>-37.291598999999998</v>
      </c>
    </row>
    <row r="565" spans="2:15" x14ac:dyDescent="0.25">
      <c r="B565" s="89">
        <v>11573480000</v>
      </c>
      <c r="C565" s="89">
        <v>-10.428616999999999</v>
      </c>
      <c r="N565" s="89">
        <v>11573480000</v>
      </c>
      <c r="O565" s="89">
        <v>-37.912384000000003</v>
      </c>
    </row>
    <row r="566" spans="2:15" x14ac:dyDescent="0.25">
      <c r="B566" s="89">
        <v>11652525000</v>
      </c>
      <c r="C566" s="89">
        <v>-10.563866000000001</v>
      </c>
      <c r="N566" s="89">
        <v>11652525000</v>
      </c>
      <c r="O566" s="89">
        <v>-38.575068999999999</v>
      </c>
    </row>
    <row r="567" spans="2:15" x14ac:dyDescent="0.25">
      <c r="B567" s="89">
        <v>11731570000</v>
      </c>
      <c r="C567" s="89">
        <v>-10.786460999999999</v>
      </c>
      <c r="N567" s="89">
        <v>11731570000</v>
      </c>
      <c r="O567" s="89">
        <v>-39.451973000000002</v>
      </c>
    </row>
    <row r="568" spans="2:15" x14ac:dyDescent="0.25">
      <c r="B568" s="89">
        <v>11810615000</v>
      </c>
      <c r="C568" s="89">
        <v>-11.037407999999999</v>
      </c>
      <c r="N568" s="89">
        <v>11810615000</v>
      </c>
      <c r="O568" s="89">
        <v>-40.13147</v>
      </c>
    </row>
    <row r="569" spans="2:15" x14ac:dyDescent="0.25">
      <c r="B569" s="89">
        <v>11889660000</v>
      </c>
      <c r="C569" s="89">
        <v>-11.285130000000001</v>
      </c>
      <c r="N569" s="89">
        <v>11889660000</v>
      </c>
      <c r="O569" s="89">
        <v>-40.792889000000002</v>
      </c>
    </row>
    <row r="570" spans="2:15" x14ac:dyDescent="0.25">
      <c r="B570" s="89">
        <v>11968705000</v>
      </c>
      <c r="C570" s="89">
        <v>-11.618637</v>
      </c>
      <c r="N570" s="89">
        <v>11968705000</v>
      </c>
      <c r="O570" s="89">
        <v>-41.543647999999997</v>
      </c>
    </row>
    <row r="571" spans="2:15" x14ac:dyDescent="0.25">
      <c r="B571" s="89">
        <v>12047750000</v>
      </c>
      <c r="C571" s="89">
        <v>-12.006463999999999</v>
      </c>
      <c r="N571" s="89">
        <v>12047750000</v>
      </c>
      <c r="O571" s="89">
        <v>-42.269939000000001</v>
      </c>
    </row>
    <row r="572" spans="2:15" x14ac:dyDescent="0.25">
      <c r="B572" s="89">
        <v>12126795000</v>
      </c>
      <c r="C572" s="89">
        <v>-12.412779</v>
      </c>
      <c r="N572" s="89">
        <v>12126795000</v>
      </c>
      <c r="O572" s="89">
        <v>-42.976097000000003</v>
      </c>
    </row>
    <row r="573" spans="2:15" x14ac:dyDescent="0.25">
      <c r="B573" s="89">
        <v>12205840000</v>
      </c>
      <c r="C573" s="89">
        <v>-12.914629</v>
      </c>
      <c r="N573" s="89">
        <v>12205840000</v>
      </c>
      <c r="O573" s="89">
        <v>-43.746257999999997</v>
      </c>
    </row>
    <row r="574" spans="2:15" x14ac:dyDescent="0.25">
      <c r="B574" s="89">
        <v>12284885000</v>
      </c>
      <c r="C574" s="89">
        <v>-13.501713000000001</v>
      </c>
      <c r="N574" s="89">
        <v>12284885000</v>
      </c>
      <c r="O574" s="89">
        <v>-44.451343999999999</v>
      </c>
    </row>
    <row r="575" spans="2:15" x14ac:dyDescent="0.25">
      <c r="B575" s="89">
        <v>12363930000</v>
      </c>
      <c r="C575" s="89">
        <v>-14.09446</v>
      </c>
      <c r="N575" s="89">
        <v>12363930000</v>
      </c>
      <c r="O575" s="89">
        <v>-44.914177000000002</v>
      </c>
    </row>
    <row r="576" spans="2:15" x14ac:dyDescent="0.25">
      <c r="B576" s="89">
        <v>12442975000</v>
      </c>
      <c r="C576" s="89">
        <v>-14.848521</v>
      </c>
      <c r="N576" s="89">
        <v>12442975000</v>
      </c>
      <c r="O576" s="89">
        <v>-45.385086000000001</v>
      </c>
    </row>
    <row r="577" spans="2:15" x14ac:dyDescent="0.25">
      <c r="B577" s="89">
        <v>12522020000</v>
      </c>
      <c r="C577" s="89">
        <v>-15.957877999999999</v>
      </c>
      <c r="N577" s="89">
        <v>12522020000</v>
      </c>
      <c r="O577" s="89">
        <v>-45.97298</v>
      </c>
    </row>
    <row r="578" spans="2:15" x14ac:dyDescent="0.25">
      <c r="B578" s="89">
        <v>12601065000</v>
      </c>
      <c r="C578" s="89">
        <v>-17.122845000000002</v>
      </c>
      <c r="N578" s="89">
        <v>12601065000</v>
      </c>
      <c r="O578" s="89">
        <v>-46.261524000000001</v>
      </c>
    </row>
    <row r="579" spans="2:15" x14ac:dyDescent="0.25">
      <c r="B579" s="89">
        <v>12680110000</v>
      </c>
      <c r="C579" s="89">
        <v>-18.348227000000001</v>
      </c>
      <c r="N579" s="89">
        <v>12680110000</v>
      </c>
      <c r="O579" s="89">
        <v>-46.176147</v>
      </c>
    </row>
    <row r="580" spans="2:15" x14ac:dyDescent="0.25">
      <c r="B580" s="89">
        <v>12759155000</v>
      </c>
      <c r="C580" s="89">
        <v>-19.99419</v>
      </c>
      <c r="N580" s="89">
        <v>12759155000</v>
      </c>
      <c r="O580" s="89">
        <v>-46.266883999999997</v>
      </c>
    </row>
    <row r="581" spans="2:15" x14ac:dyDescent="0.25">
      <c r="B581" s="89">
        <v>12838200000</v>
      </c>
      <c r="C581" s="89">
        <v>-21.908391999999999</v>
      </c>
      <c r="N581" s="89">
        <v>12838200000</v>
      </c>
      <c r="O581" s="89">
        <v>-46.048672000000003</v>
      </c>
    </row>
    <row r="582" spans="2:15" x14ac:dyDescent="0.25">
      <c r="B582" s="89">
        <v>12917245000</v>
      </c>
      <c r="C582" s="89">
        <v>-23.829342</v>
      </c>
      <c r="N582" s="89">
        <v>12917245000</v>
      </c>
      <c r="O582" s="89">
        <v>-45.401904999999999</v>
      </c>
    </row>
    <row r="583" spans="2:15" x14ac:dyDescent="0.25">
      <c r="B583" s="89">
        <v>12996290000</v>
      </c>
      <c r="C583" s="89">
        <v>-26.558852999999999</v>
      </c>
      <c r="N583" s="89">
        <v>12996290000</v>
      </c>
      <c r="O583" s="89">
        <v>-44.888218000000002</v>
      </c>
    </row>
    <row r="584" spans="2:15" x14ac:dyDescent="0.25">
      <c r="B584" s="89">
        <v>13075335000</v>
      </c>
      <c r="C584" s="89">
        <v>-29.537222</v>
      </c>
      <c r="N584" s="89">
        <v>13075335000</v>
      </c>
      <c r="O584" s="89">
        <v>-44.394790999999998</v>
      </c>
    </row>
    <row r="585" spans="2:15" x14ac:dyDescent="0.25">
      <c r="B585" s="89">
        <v>13154380000</v>
      </c>
      <c r="C585" s="89">
        <v>-32.532519999999998</v>
      </c>
      <c r="N585" s="89">
        <v>13154380000</v>
      </c>
      <c r="O585" s="89">
        <v>-43.672820999999999</v>
      </c>
    </row>
    <row r="586" spans="2:15" x14ac:dyDescent="0.25">
      <c r="B586" s="89">
        <v>13233425000</v>
      </c>
      <c r="C586" s="89">
        <v>-35.578181999999998</v>
      </c>
      <c r="N586" s="89">
        <v>13233425000</v>
      </c>
      <c r="O586" s="89">
        <v>-43.015048999999998</v>
      </c>
    </row>
    <row r="587" spans="2:15" x14ac:dyDescent="0.25">
      <c r="B587" s="89">
        <v>13312470000</v>
      </c>
      <c r="C587" s="89">
        <v>-38.424019000000001</v>
      </c>
      <c r="N587" s="89">
        <v>13312470000</v>
      </c>
      <c r="O587" s="89">
        <v>-42.360621999999999</v>
      </c>
    </row>
    <row r="588" spans="2:15" x14ac:dyDescent="0.25">
      <c r="B588" s="89">
        <v>13391515000</v>
      </c>
      <c r="C588" s="89">
        <v>-40.643313999999997</v>
      </c>
      <c r="N588" s="89">
        <v>13391515000</v>
      </c>
      <c r="O588" s="89">
        <v>-41.526702999999998</v>
      </c>
    </row>
    <row r="589" spans="2:15" x14ac:dyDescent="0.25">
      <c r="B589" s="89">
        <v>13470560000</v>
      </c>
      <c r="C589" s="89">
        <v>-42.783459000000001</v>
      </c>
      <c r="N589" s="89">
        <v>13470560000</v>
      </c>
      <c r="O589" s="89">
        <v>-40.804493000000001</v>
      </c>
    </row>
    <row r="590" spans="2:15" x14ac:dyDescent="0.25">
      <c r="B590" s="89">
        <v>13549605000</v>
      </c>
      <c r="C590" s="89">
        <v>-44.705630999999997</v>
      </c>
      <c r="N590" s="89">
        <v>13549605000</v>
      </c>
      <c r="O590" s="89">
        <v>-40.161568000000003</v>
      </c>
    </row>
    <row r="591" spans="2:15" x14ac:dyDescent="0.25">
      <c r="B591" s="89">
        <v>13628650000</v>
      </c>
      <c r="C591" s="89">
        <v>-46.471336000000001</v>
      </c>
      <c r="N591" s="89">
        <v>13628650000</v>
      </c>
      <c r="O591" s="89">
        <v>-39.381348000000003</v>
      </c>
    </row>
    <row r="592" spans="2:15" x14ac:dyDescent="0.25">
      <c r="B592" s="89">
        <v>13707695000</v>
      </c>
      <c r="C592" s="89">
        <v>-48.011271999999998</v>
      </c>
      <c r="N592" s="89">
        <v>13707695000</v>
      </c>
      <c r="O592" s="89">
        <v>-38.533234</v>
      </c>
    </row>
    <row r="593" spans="2:15" x14ac:dyDescent="0.25">
      <c r="B593" s="89">
        <v>13786740000</v>
      </c>
      <c r="C593" s="89">
        <v>-49.420952</v>
      </c>
      <c r="N593" s="89">
        <v>13786740000</v>
      </c>
      <c r="O593" s="89">
        <v>-37.938713</v>
      </c>
    </row>
    <row r="594" spans="2:15" x14ac:dyDescent="0.25">
      <c r="B594" s="89">
        <v>13865785000</v>
      </c>
      <c r="C594" s="89">
        <v>-50.682639999999999</v>
      </c>
      <c r="N594" s="89">
        <v>13865785000</v>
      </c>
      <c r="O594" s="89">
        <v>-37.296729999999997</v>
      </c>
    </row>
    <row r="595" spans="2:15" x14ac:dyDescent="0.25">
      <c r="B595" s="89">
        <v>13944830000</v>
      </c>
      <c r="C595" s="89">
        <v>-51.879432999999999</v>
      </c>
      <c r="N595" s="89">
        <v>13944830000</v>
      </c>
      <c r="O595" s="89">
        <v>-36.431187000000001</v>
      </c>
    </row>
    <row r="596" spans="2:15" x14ac:dyDescent="0.25">
      <c r="B596" s="89">
        <v>14023875000</v>
      </c>
      <c r="C596" s="89">
        <v>-52.826836</v>
      </c>
      <c r="N596" s="89">
        <v>14023875000</v>
      </c>
      <c r="O596" s="89">
        <v>-35.720440000000004</v>
      </c>
    </row>
    <row r="597" spans="2:15" x14ac:dyDescent="0.25">
      <c r="B597" s="89">
        <v>14102920000</v>
      </c>
      <c r="C597" s="89">
        <v>-54.117676000000003</v>
      </c>
      <c r="N597" s="89">
        <v>14102920000</v>
      </c>
      <c r="O597" s="89">
        <v>-35.099418999999997</v>
      </c>
    </row>
    <row r="598" spans="2:15" x14ac:dyDescent="0.25">
      <c r="B598" s="89">
        <v>14181965000</v>
      </c>
      <c r="C598" s="89">
        <v>-55.280307999999998</v>
      </c>
      <c r="N598" s="89">
        <v>14181965000</v>
      </c>
      <c r="O598" s="89">
        <v>-33.655197000000001</v>
      </c>
    </row>
    <row r="599" spans="2:15" x14ac:dyDescent="0.25">
      <c r="B599" s="89">
        <v>14261010000</v>
      </c>
      <c r="C599" s="89">
        <v>-56.341285999999997</v>
      </c>
      <c r="N599" s="89">
        <v>14261010000</v>
      </c>
      <c r="O599" s="89">
        <v>-32.184550999999999</v>
      </c>
    </row>
    <row r="600" spans="2:15" x14ac:dyDescent="0.25">
      <c r="B600" s="89">
        <v>14340055000</v>
      </c>
      <c r="C600" s="89">
        <v>-57.516418000000002</v>
      </c>
      <c r="N600" s="89">
        <v>14340055000</v>
      </c>
      <c r="O600" s="89">
        <v>-31.163654000000001</v>
      </c>
    </row>
    <row r="601" spans="2:15" x14ac:dyDescent="0.25">
      <c r="B601" s="89">
        <v>14419100000</v>
      </c>
      <c r="C601" s="89">
        <v>-58.384048</v>
      </c>
      <c r="N601" s="89">
        <v>14419100000</v>
      </c>
      <c r="O601" s="89">
        <v>-30.131968000000001</v>
      </c>
    </row>
    <row r="602" spans="2:15" x14ac:dyDescent="0.25">
      <c r="B602" s="89">
        <v>14498145000</v>
      </c>
      <c r="C602" s="89">
        <v>-58.837383000000003</v>
      </c>
      <c r="N602" s="89">
        <v>14498145000</v>
      </c>
      <c r="O602" s="89">
        <v>-29.952545000000001</v>
      </c>
    </row>
    <row r="603" spans="2:15" x14ac:dyDescent="0.25">
      <c r="B603" s="89">
        <v>14577190000</v>
      </c>
      <c r="C603" s="89">
        <v>-59.478951000000002</v>
      </c>
      <c r="N603" s="89">
        <v>14577190000</v>
      </c>
      <c r="O603" s="89">
        <v>-31.419418</v>
      </c>
    </row>
    <row r="604" spans="2:15" x14ac:dyDescent="0.25">
      <c r="B604" s="89">
        <v>14656235000</v>
      </c>
      <c r="C604" s="89">
        <v>-60.130527000000001</v>
      </c>
      <c r="N604" s="89">
        <v>14656235000</v>
      </c>
      <c r="O604" s="89">
        <v>-33.433028999999998</v>
      </c>
    </row>
    <row r="605" spans="2:15" x14ac:dyDescent="0.25">
      <c r="B605" s="89">
        <v>14735280000</v>
      </c>
      <c r="C605" s="89">
        <v>-60.016452999999998</v>
      </c>
      <c r="N605" s="89">
        <v>14735280000</v>
      </c>
      <c r="O605" s="89">
        <v>-35.507747999999999</v>
      </c>
    </row>
    <row r="606" spans="2:15" x14ac:dyDescent="0.25">
      <c r="B606" s="89">
        <v>14814325000</v>
      </c>
      <c r="C606" s="89">
        <v>-60.163200000000003</v>
      </c>
      <c r="N606" s="89">
        <v>14814325000</v>
      </c>
      <c r="O606" s="89">
        <v>-38.067230000000002</v>
      </c>
    </row>
    <row r="607" spans="2:15" x14ac:dyDescent="0.25">
      <c r="B607" s="89">
        <v>14893370000</v>
      </c>
      <c r="C607" s="89">
        <v>-59.938057000000001</v>
      </c>
      <c r="N607" s="89">
        <v>14893370000</v>
      </c>
      <c r="O607" s="89">
        <v>-40.290084999999998</v>
      </c>
    </row>
    <row r="608" spans="2:15" x14ac:dyDescent="0.25">
      <c r="B608" s="89">
        <v>14972415000</v>
      </c>
      <c r="C608" s="89">
        <v>-58.966858000000002</v>
      </c>
      <c r="N608" s="89">
        <v>14972415000</v>
      </c>
      <c r="O608" s="89">
        <v>-42.036160000000002</v>
      </c>
    </row>
    <row r="609" spans="2:15" x14ac:dyDescent="0.25">
      <c r="B609" s="89">
        <v>15051460000</v>
      </c>
      <c r="C609" s="89">
        <v>-57.788719</v>
      </c>
      <c r="N609" s="89">
        <v>15051460000</v>
      </c>
      <c r="O609" s="89">
        <v>-43.880336999999997</v>
      </c>
    </row>
    <row r="610" spans="2:15" x14ac:dyDescent="0.25">
      <c r="B610" s="89">
        <v>15130505000</v>
      </c>
      <c r="C610" s="89">
        <v>-56.675404</v>
      </c>
      <c r="N610" s="89">
        <v>15130505000</v>
      </c>
      <c r="O610" s="89">
        <v>-45.863894999999999</v>
      </c>
    </row>
    <row r="611" spans="2:15" x14ac:dyDescent="0.25">
      <c r="B611" s="89">
        <v>15209550000</v>
      </c>
      <c r="C611" s="89">
        <v>-55.123676000000003</v>
      </c>
      <c r="N611" s="89">
        <v>15209550000</v>
      </c>
      <c r="O611" s="89">
        <v>-47.589165000000001</v>
      </c>
    </row>
    <row r="612" spans="2:15" x14ac:dyDescent="0.25">
      <c r="B612" s="89">
        <v>15288595000</v>
      </c>
      <c r="C612" s="89">
        <v>-53.739918000000003</v>
      </c>
      <c r="N612" s="89">
        <v>15288595000</v>
      </c>
      <c r="O612" s="89">
        <v>-49.082985000000001</v>
      </c>
    </row>
    <row r="613" spans="2:15" x14ac:dyDescent="0.25">
      <c r="B613" s="89">
        <v>15367640000</v>
      </c>
      <c r="C613" s="89">
        <v>-52.653216999999998</v>
      </c>
      <c r="N613" s="89">
        <v>15367640000</v>
      </c>
      <c r="O613" s="89">
        <v>-50.207855000000002</v>
      </c>
    </row>
    <row r="614" spans="2:15" x14ac:dyDescent="0.25">
      <c r="B614" s="89">
        <v>15446685000</v>
      </c>
      <c r="C614" s="89">
        <v>-51.405830000000002</v>
      </c>
      <c r="N614" s="89">
        <v>15446685000</v>
      </c>
      <c r="O614" s="89">
        <v>-51.299312999999998</v>
      </c>
    </row>
    <row r="615" spans="2:15" x14ac:dyDescent="0.25">
      <c r="B615" s="89">
        <v>15525730000</v>
      </c>
      <c r="C615" s="89">
        <v>-50.206626999999997</v>
      </c>
      <c r="N615" s="89">
        <v>15525730000</v>
      </c>
      <c r="O615" s="89">
        <v>-52.181435</v>
      </c>
    </row>
    <row r="616" spans="2:15" x14ac:dyDescent="0.25">
      <c r="B616" s="89">
        <v>15604775000</v>
      </c>
      <c r="C616" s="89">
        <v>-49.397849999999998</v>
      </c>
      <c r="N616" s="89">
        <v>15604775000</v>
      </c>
      <c r="O616" s="89">
        <v>-53.407733999999998</v>
      </c>
    </row>
    <row r="617" spans="2:15" x14ac:dyDescent="0.25">
      <c r="B617" s="89">
        <v>15683820000</v>
      </c>
      <c r="C617" s="89">
        <v>-48.629657999999999</v>
      </c>
      <c r="N617" s="89">
        <v>15683820000</v>
      </c>
      <c r="O617" s="89">
        <v>-54.653621999999999</v>
      </c>
    </row>
    <row r="618" spans="2:15" x14ac:dyDescent="0.25">
      <c r="B618" s="89">
        <v>15762865000</v>
      </c>
      <c r="C618" s="89">
        <v>-48.021754999999999</v>
      </c>
      <c r="N618" s="89">
        <v>15762865000</v>
      </c>
      <c r="O618" s="89">
        <v>-56.541992</v>
      </c>
    </row>
    <row r="619" spans="2:15" x14ac:dyDescent="0.25">
      <c r="B619" s="89">
        <v>15841910000</v>
      </c>
      <c r="C619" s="89">
        <v>-47.639823999999997</v>
      </c>
      <c r="N619" s="89">
        <v>15841910000</v>
      </c>
      <c r="O619" s="89">
        <v>-58.010975000000002</v>
      </c>
    </row>
    <row r="620" spans="2:15" x14ac:dyDescent="0.25">
      <c r="B620" s="89">
        <v>15920955000</v>
      </c>
      <c r="C620" s="89">
        <v>-47.508785000000003</v>
      </c>
      <c r="N620" s="89">
        <v>15920955000</v>
      </c>
      <c r="O620" s="89">
        <v>-59.280548000000003</v>
      </c>
    </row>
    <row r="621" spans="2:15" x14ac:dyDescent="0.25">
      <c r="B621" s="89">
        <v>16000000000</v>
      </c>
      <c r="C621" s="89">
        <v>-47.295817999999997</v>
      </c>
      <c r="N621" s="89">
        <v>16000000000</v>
      </c>
      <c r="O621" s="89">
        <v>-60.041454000000002</v>
      </c>
    </row>
    <row r="622" spans="2:15" x14ac:dyDescent="0.25">
      <c r="B622" s="89" t="s">
        <v>21</v>
      </c>
      <c r="N622" s="89" t="s">
        <v>21</v>
      </c>
    </row>
  </sheetData>
  <pageMargins left="0.7" right="0.7" top="0.75" bottom="0.75" header="0.3" footer="0.3"/>
  <pageSetup paperSize="20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28"/>
  <sheetViews>
    <sheetView workbookViewId="0">
      <selection activeCell="H17" sqref="H17"/>
    </sheetView>
  </sheetViews>
  <sheetFormatPr defaultRowHeight="15" x14ac:dyDescent="0.25"/>
  <cols>
    <col min="1" max="1" width="13.7109375" style="40" customWidth="1"/>
    <col min="2" max="6" width="9.140625" style="89"/>
    <col min="7" max="7" width="2.140625" style="19" customWidth="1"/>
    <col min="8" max="8" width="11" style="5" bestFit="1" customWidth="1"/>
    <col min="9" max="9" width="14.85546875" style="5" bestFit="1" customWidth="1"/>
    <col min="10" max="10" width="18.7109375" style="5" bestFit="1" customWidth="1"/>
    <col min="11" max="11" width="13.7109375" style="40" customWidth="1"/>
    <col min="12" max="16" width="9.140625" style="87"/>
    <col min="17" max="17" width="2" style="19" customWidth="1"/>
    <col min="18" max="18" width="11" style="5" bestFit="1" customWidth="1"/>
    <col min="19" max="19" width="14.7109375" style="5" bestFit="1" customWidth="1"/>
    <col min="20" max="20" width="18.5703125" style="5" bestFit="1" customWidth="1"/>
    <col min="21" max="21" width="2" style="19" customWidth="1"/>
    <col min="27" max="28" width="9.140625" style="5"/>
    <col min="29" max="16384" width="9.140625" style="3"/>
  </cols>
  <sheetData>
    <row r="1" spans="1:21" x14ac:dyDescent="0.25">
      <c r="B1" s="89" t="s">
        <v>95</v>
      </c>
      <c r="H1" s="5" t="s">
        <v>1</v>
      </c>
      <c r="I1" s="43" t="str">
        <f>C8</f>
        <v>Conv. Loss Log Mag(dB)</v>
      </c>
      <c r="J1" s="43" t="str">
        <f>D8</f>
        <v>RF Return Loss Log Mag(dB)</v>
      </c>
      <c r="L1" s="89" t="s">
        <v>95</v>
      </c>
      <c r="M1" s="89"/>
      <c r="N1" s="89"/>
      <c r="O1" s="89"/>
      <c r="P1" s="89"/>
      <c r="R1" s="5" t="s">
        <v>1</v>
      </c>
      <c r="S1" s="43" t="str">
        <f>M8</f>
        <v>Conv. Loss Log Mag(dB)</v>
      </c>
      <c r="T1" s="43" t="str">
        <f>N8</f>
        <v>RF Return Loss Log Mag(dB)</v>
      </c>
    </row>
    <row r="2" spans="1:21" x14ac:dyDescent="0.25">
      <c r="A2" s="39" t="s">
        <v>106</v>
      </c>
      <c r="B2" s="89" t="s">
        <v>257</v>
      </c>
      <c r="C2" s="89" t="s">
        <v>274</v>
      </c>
      <c r="D2" s="89" t="s">
        <v>275</v>
      </c>
      <c r="E2" s="89" t="s">
        <v>276</v>
      </c>
      <c r="K2" s="39" t="s">
        <v>107</v>
      </c>
      <c r="L2" s="89" t="s">
        <v>257</v>
      </c>
      <c r="M2" s="89" t="s">
        <v>274</v>
      </c>
      <c r="N2" s="89" t="s">
        <v>275</v>
      </c>
      <c r="O2" s="89" t="s">
        <v>276</v>
      </c>
      <c r="P2" s="89"/>
    </row>
    <row r="3" spans="1:21" x14ac:dyDescent="0.25">
      <c r="B3" s="89" t="s">
        <v>215</v>
      </c>
      <c r="C3" s="89" t="s">
        <v>277</v>
      </c>
      <c r="D3" s="89" t="s">
        <v>294</v>
      </c>
      <c r="I3" s="17">
        <f>AVERAGE(I19:I147)</f>
        <v>-8.6459543465116244</v>
      </c>
      <c r="L3" s="89" t="s">
        <v>215</v>
      </c>
      <c r="M3" s="89" t="s">
        <v>312</v>
      </c>
      <c r="N3" s="89" t="s">
        <v>313</v>
      </c>
      <c r="O3" s="89"/>
      <c r="P3" s="89"/>
      <c r="S3" s="17">
        <f>AVERAGE(S19:S147)</f>
        <v>-10.362901690697672</v>
      </c>
    </row>
    <row r="4" spans="1:21" x14ac:dyDescent="0.25">
      <c r="A4" s="51" t="s">
        <v>204</v>
      </c>
      <c r="B4" s="89" t="s">
        <v>98</v>
      </c>
      <c r="G4" s="20"/>
      <c r="H4" s="6">
        <f t="shared" ref="H4:H67" si="0">B9/1000000000</f>
        <v>0.191</v>
      </c>
      <c r="I4" s="6">
        <f t="shared" ref="I4:I67" si="1">C9</f>
        <v>-69.467849999999999</v>
      </c>
      <c r="J4" s="6">
        <f t="shared" ref="J4:J67" si="2">D9</f>
        <v>-2.5976570000000001E-2</v>
      </c>
      <c r="K4" s="51" t="s">
        <v>204</v>
      </c>
      <c r="L4" s="89" t="s">
        <v>98</v>
      </c>
      <c r="M4" s="89"/>
      <c r="N4" s="89"/>
      <c r="O4" s="89"/>
      <c r="P4" s="89"/>
      <c r="Q4" s="20"/>
      <c r="R4" s="6">
        <f t="shared" ref="R4:R67" si="3">L9/1000000000</f>
        <v>0.191</v>
      </c>
      <c r="S4" s="6">
        <f t="shared" ref="S4:S67" si="4">M9</f>
        <v>-76.655754000000002</v>
      </c>
      <c r="T4" s="6">
        <f t="shared" ref="T4:T67" si="5">N9</f>
        <v>-3.5322076999999998</v>
      </c>
      <c r="U4" s="20"/>
    </row>
    <row r="5" spans="1:21" x14ac:dyDescent="0.25">
      <c r="A5" s="51" t="s">
        <v>206</v>
      </c>
      <c r="G5" s="20"/>
      <c r="H5" s="6">
        <f t="shared" si="0"/>
        <v>0.27004499999999998</v>
      </c>
      <c r="I5" s="6">
        <f t="shared" si="1"/>
        <v>-70.974952999999999</v>
      </c>
      <c r="J5" s="6">
        <f t="shared" si="2"/>
        <v>-3.0981011999999999E-2</v>
      </c>
      <c r="K5" s="51" t="s">
        <v>206</v>
      </c>
      <c r="L5" s="89"/>
      <c r="M5" s="89"/>
      <c r="N5" s="89"/>
      <c r="O5" s="89"/>
      <c r="P5" s="89"/>
      <c r="Q5" s="20"/>
      <c r="R5" s="6">
        <f t="shared" si="3"/>
        <v>0.27004499999999998</v>
      </c>
      <c r="S5" s="6">
        <f t="shared" si="4"/>
        <v>-77.831612000000007</v>
      </c>
      <c r="T5" s="6">
        <f t="shared" si="5"/>
        <v>-3.537086</v>
      </c>
      <c r="U5" s="20"/>
    </row>
    <row r="6" spans="1:21" x14ac:dyDescent="0.25">
      <c r="A6" s="51" t="s">
        <v>207</v>
      </c>
      <c r="G6" s="20"/>
      <c r="H6" s="6">
        <f t="shared" si="0"/>
        <v>0.34909000000000001</v>
      </c>
      <c r="I6" s="6">
        <f t="shared" si="1"/>
        <v>-72.278152000000006</v>
      </c>
      <c r="J6" s="6">
        <f t="shared" si="2"/>
        <v>-3.7739034999999997E-2</v>
      </c>
      <c r="K6" s="51" t="s">
        <v>207</v>
      </c>
      <c r="L6" s="89"/>
      <c r="M6" s="89"/>
      <c r="N6" s="89"/>
      <c r="O6" s="89"/>
      <c r="P6" s="89"/>
      <c r="Q6" s="20"/>
      <c r="R6" s="6">
        <f t="shared" si="3"/>
        <v>0.34909000000000001</v>
      </c>
      <c r="S6" s="6">
        <f t="shared" si="4"/>
        <v>-81.230919</v>
      </c>
      <c r="T6" s="6">
        <f t="shared" si="5"/>
        <v>-3.5317664</v>
      </c>
      <c r="U6" s="20"/>
    </row>
    <row r="7" spans="1:21" x14ac:dyDescent="0.25">
      <c r="A7" s="51" t="s">
        <v>208</v>
      </c>
      <c r="B7" s="89" t="s">
        <v>99</v>
      </c>
      <c r="G7" s="20"/>
      <c r="H7" s="6">
        <f t="shared" si="0"/>
        <v>0.42813499999999999</v>
      </c>
      <c r="I7" s="6">
        <f t="shared" si="1"/>
        <v>-74.312645000000003</v>
      </c>
      <c r="J7" s="6">
        <f t="shared" si="2"/>
        <v>-4.6388905000000001E-2</v>
      </c>
      <c r="K7" s="51" t="s">
        <v>208</v>
      </c>
      <c r="L7" s="89" t="s">
        <v>99</v>
      </c>
      <c r="M7" s="89"/>
      <c r="N7" s="89"/>
      <c r="O7" s="89"/>
      <c r="P7" s="89"/>
      <c r="Q7" s="20"/>
      <c r="R7" s="6">
        <f t="shared" si="3"/>
        <v>0.42813499999999999</v>
      </c>
      <c r="S7" s="6">
        <f t="shared" si="4"/>
        <v>-80.123054999999994</v>
      </c>
      <c r="T7" s="6">
        <f t="shared" si="5"/>
        <v>-3.5140788999999999</v>
      </c>
      <c r="U7" s="20"/>
    </row>
    <row r="8" spans="1:21" x14ac:dyDescent="0.25">
      <c r="A8" s="51" t="s">
        <v>205</v>
      </c>
      <c r="B8" s="89" t="s">
        <v>19</v>
      </c>
      <c r="C8" s="89" t="s">
        <v>100</v>
      </c>
      <c r="D8" s="89" t="s">
        <v>249</v>
      </c>
      <c r="G8" s="20"/>
      <c r="H8" s="6">
        <f t="shared" si="0"/>
        <v>0.50717999999999996</v>
      </c>
      <c r="I8" s="6">
        <f t="shared" si="1"/>
        <v>-75.080871999999999</v>
      </c>
      <c r="J8" s="6">
        <f t="shared" si="2"/>
        <v>-5.7454821000000003E-2</v>
      </c>
      <c r="K8" s="51" t="s">
        <v>205</v>
      </c>
      <c r="L8" s="89" t="s">
        <v>19</v>
      </c>
      <c r="M8" s="89" t="s">
        <v>100</v>
      </c>
      <c r="N8" s="89" t="s">
        <v>249</v>
      </c>
      <c r="O8" s="89"/>
      <c r="P8" s="89"/>
      <c r="Q8" s="20"/>
      <c r="R8" s="6">
        <f t="shared" si="3"/>
        <v>0.50717999999999996</v>
      </c>
      <c r="S8" s="6">
        <f t="shared" si="4"/>
        <v>-79.914237999999997</v>
      </c>
      <c r="T8" s="6">
        <f t="shared" si="5"/>
        <v>-3.4830892000000002</v>
      </c>
      <c r="U8" s="20"/>
    </row>
    <row r="9" spans="1:21" x14ac:dyDescent="0.25">
      <c r="B9" s="89">
        <v>191000000</v>
      </c>
      <c r="C9" s="89">
        <v>-69.467849999999999</v>
      </c>
      <c r="D9" s="89">
        <v>-2.5976570000000001E-2</v>
      </c>
      <c r="G9" s="20"/>
      <c r="H9" s="6">
        <f t="shared" si="0"/>
        <v>0.586225</v>
      </c>
      <c r="I9" s="6">
        <f t="shared" si="1"/>
        <v>-75.454246999999995</v>
      </c>
      <c r="J9" s="6">
        <f t="shared" si="2"/>
        <v>-7.1534738E-2</v>
      </c>
      <c r="L9" s="89">
        <v>191000000</v>
      </c>
      <c r="M9" s="89">
        <v>-76.655754000000002</v>
      </c>
      <c r="N9" s="89">
        <v>-3.5322076999999998</v>
      </c>
      <c r="O9" s="89"/>
      <c r="P9" s="89"/>
      <c r="Q9" s="20"/>
      <c r="R9" s="6">
        <f t="shared" si="3"/>
        <v>0.586225</v>
      </c>
      <c r="S9" s="6">
        <f t="shared" si="4"/>
        <v>-81.747062999999997</v>
      </c>
      <c r="T9" s="6">
        <f t="shared" si="5"/>
        <v>-3.4372891999999999</v>
      </c>
      <c r="U9" s="20"/>
    </row>
    <row r="10" spans="1:21" x14ac:dyDescent="0.25">
      <c r="B10" s="89">
        <v>270045000</v>
      </c>
      <c r="C10" s="89">
        <v>-70.974952999999999</v>
      </c>
      <c r="D10" s="89">
        <v>-3.0981011999999999E-2</v>
      </c>
      <c r="G10" s="20"/>
      <c r="H10" s="6">
        <f t="shared" si="0"/>
        <v>0.66527000000000003</v>
      </c>
      <c r="I10" s="6">
        <f t="shared" si="1"/>
        <v>-75.655106000000004</v>
      </c>
      <c r="J10" s="6">
        <f t="shared" si="2"/>
        <v>-8.9822091000000007E-2</v>
      </c>
      <c r="L10" s="89">
        <v>270045000</v>
      </c>
      <c r="M10" s="89">
        <v>-77.831612000000007</v>
      </c>
      <c r="N10" s="89">
        <v>-3.537086</v>
      </c>
      <c r="O10" s="89"/>
      <c r="P10" s="89"/>
      <c r="Q10" s="20"/>
      <c r="R10" s="6">
        <f t="shared" si="3"/>
        <v>0.66527000000000003</v>
      </c>
      <c r="S10" s="6">
        <f t="shared" si="4"/>
        <v>-78.901450999999994</v>
      </c>
      <c r="T10" s="6">
        <f t="shared" si="5"/>
        <v>-3.3637370999999998</v>
      </c>
      <c r="U10" s="20"/>
    </row>
    <row r="11" spans="1:21" x14ac:dyDescent="0.25">
      <c r="B11" s="89">
        <v>349090000</v>
      </c>
      <c r="C11" s="89">
        <v>-72.278152000000006</v>
      </c>
      <c r="D11" s="89">
        <v>-3.7739034999999997E-2</v>
      </c>
      <c r="G11" s="20"/>
      <c r="H11" s="6">
        <f t="shared" si="0"/>
        <v>0.74431499999999995</v>
      </c>
      <c r="I11" s="6">
        <f t="shared" si="1"/>
        <v>-73.619193999999993</v>
      </c>
      <c r="J11" s="6">
        <f t="shared" si="2"/>
        <v>-0.11199362</v>
      </c>
      <c r="L11" s="89">
        <v>349090000</v>
      </c>
      <c r="M11" s="89">
        <v>-81.230919</v>
      </c>
      <c r="N11" s="89">
        <v>-3.5317664</v>
      </c>
      <c r="O11" s="89"/>
      <c r="P11" s="89"/>
      <c r="Q11" s="20"/>
      <c r="R11" s="6">
        <f t="shared" si="3"/>
        <v>0.74431499999999995</v>
      </c>
      <c r="S11" s="6">
        <f t="shared" si="4"/>
        <v>-74.043426999999994</v>
      </c>
      <c r="T11" s="6">
        <f t="shared" si="5"/>
        <v>-3.2699522999999999</v>
      </c>
      <c r="U11" s="20"/>
    </row>
    <row r="12" spans="1:21" x14ac:dyDescent="0.25">
      <c r="B12" s="89">
        <v>428135000</v>
      </c>
      <c r="C12" s="89">
        <v>-74.312645000000003</v>
      </c>
      <c r="D12" s="89">
        <v>-4.6388905000000001E-2</v>
      </c>
      <c r="G12" s="20"/>
      <c r="H12" s="6">
        <f t="shared" si="0"/>
        <v>0.82335999999999998</v>
      </c>
      <c r="I12" s="6">
        <f t="shared" si="1"/>
        <v>-67.387130999999997</v>
      </c>
      <c r="J12" s="6">
        <f t="shared" si="2"/>
        <v>-0.14195283</v>
      </c>
      <c r="L12" s="89">
        <v>428135000</v>
      </c>
      <c r="M12" s="89">
        <v>-80.123054999999994</v>
      </c>
      <c r="N12" s="89">
        <v>-3.5140788999999999</v>
      </c>
      <c r="O12" s="89"/>
      <c r="P12" s="89"/>
      <c r="Q12" s="20"/>
      <c r="R12" s="6">
        <f t="shared" si="3"/>
        <v>0.82335999999999998</v>
      </c>
      <c r="S12" s="6">
        <f t="shared" si="4"/>
        <v>-74.847449999999995</v>
      </c>
      <c r="T12" s="6">
        <f t="shared" si="5"/>
        <v>-3.1624696000000001</v>
      </c>
      <c r="U12" s="20"/>
    </row>
    <row r="13" spans="1:21" x14ac:dyDescent="0.25">
      <c r="B13" s="89">
        <v>507180000</v>
      </c>
      <c r="C13" s="89">
        <v>-75.080871999999999</v>
      </c>
      <c r="D13" s="89">
        <v>-5.7454821000000003E-2</v>
      </c>
      <c r="G13" s="20"/>
      <c r="H13" s="6">
        <f t="shared" si="0"/>
        <v>0.90240500000000001</v>
      </c>
      <c r="I13" s="6">
        <f t="shared" si="1"/>
        <v>-60.134174000000002</v>
      </c>
      <c r="J13" s="6">
        <f t="shared" si="2"/>
        <v>-0.17813408</v>
      </c>
      <c r="L13" s="89">
        <v>507180000</v>
      </c>
      <c r="M13" s="89">
        <v>-79.914237999999997</v>
      </c>
      <c r="N13" s="89">
        <v>-3.4830892000000002</v>
      </c>
      <c r="O13" s="89"/>
      <c r="P13" s="89"/>
      <c r="Q13" s="20"/>
      <c r="R13" s="6">
        <f t="shared" si="3"/>
        <v>0.90240500000000001</v>
      </c>
      <c r="S13" s="6">
        <f t="shared" si="4"/>
        <v>-73.348586999999995</v>
      </c>
      <c r="T13" s="6">
        <f t="shared" si="5"/>
        <v>-3.0462202999999999</v>
      </c>
      <c r="U13" s="20"/>
    </row>
    <row r="14" spans="1:21" x14ac:dyDescent="0.25">
      <c r="B14" s="89">
        <v>586225000</v>
      </c>
      <c r="C14" s="89">
        <v>-75.454246999999995</v>
      </c>
      <c r="D14" s="89">
        <v>-7.1534738E-2</v>
      </c>
      <c r="G14" s="20"/>
      <c r="H14" s="6">
        <f t="shared" si="0"/>
        <v>0.98145000000000004</v>
      </c>
      <c r="I14" s="6">
        <f t="shared" si="1"/>
        <v>-51.324997000000003</v>
      </c>
      <c r="J14" s="6">
        <f t="shared" si="2"/>
        <v>-0.23209837</v>
      </c>
      <c r="L14" s="89">
        <v>586225000</v>
      </c>
      <c r="M14" s="89">
        <v>-81.747062999999997</v>
      </c>
      <c r="N14" s="89">
        <v>-3.4372891999999999</v>
      </c>
      <c r="O14" s="89"/>
      <c r="P14" s="89"/>
      <c r="Q14" s="20"/>
      <c r="R14" s="6">
        <f t="shared" si="3"/>
        <v>0.98145000000000004</v>
      </c>
      <c r="S14" s="6">
        <f t="shared" si="4"/>
        <v>-70.602469999999997</v>
      </c>
      <c r="T14" s="6">
        <f t="shared" si="5"/>
        <v>-2.9248965</v>
      </c>
      <c r="U14" s="20"/>
    </row>
    <row r="15" spans="1:21" x14ac:dyDescent="0.25">
      <c r="B15" s="89">
        <v>665270000</v>
      </c>
      <c r="C15" s="89">
        <v>-75.655106000000004</v>
      </c>
      <c r="D15" s="89">
        <v>-8.9822091000000007E-2</v>
      </c>
      <c r="G15" s="20"/>
      <c r="H15" s="6">
        <f t="shared" si="0"/>
        <v>1.060495</v>
      </c>
      <c r="I15" s="6">
        <f t="shared" si="1"/>
        <v>-41.44059</v>
      </c>
      <c r="J15" s="6">
        <f t="shared" si="2"/>
        <v>-0.29904225000000001</v>
      </c>
      <c r="L15" s="89">
        <v>665270000</v>
      </c>
      <c r="M15" s="89">
        <v>-78.901450999999994</v>
      </c>
      <c r="N15" s="89">
        <v>-3.3637370999999998</v>
      </c>
      <c r="O15" s="89"/>
      <c r="P15" s="89"/>
      <c r="Q15" s="20"/>
      <c r="R15" s="6">
        <f t="shared" si="3"/>
        <v>1.060495</v>
      </c>
      <c r="S15" s="6">
        <f t="shared" si="4"/>
        <v>-70.042900000000003</v>
      </c>
      <c r="T15" s="6">
        <f t="shared" si="5"/>
        <v>-2.8008969000000001</v>
      </c>
      <c r="U15" s="20"/>
    </row>
    <row r="16" spans="1:21" x14ac:dyDescent="0.25">
      <c r="B16" s="89">
        <v>744315000</v>
      </c>
      <c r="C16" s="89">
        <v>-73.619193999999993</v>
      </c>
      <c r="D16" s="89">
        <v>-0.11199362</v>
      </c>
      <c r="G16" s="20"/>
      <c r="H16" s="6">
        <f t="shared" si="0"/>
        <v>1.13954</v>
      </c>
      <c r="I16" s="6">
        <f t="shared" si="1"/>
        <v>-32.543205</v>
      </c>
      <c r="J16" s="6">
        <f t="shared" si="2"/>
        <v>-0.38331496999999998</v>
      </c>
      <c r="L16" s="89">
        <v>744315000</v>
      </c>
      <c r="M16" s="89">
        <v>-74.043426999999994</v>
      </c>
      <c r="N16" s="89">
        <v>-3.2699522999999999</v>
      </c>
      <c r="O16" s="89"/>
      <c r="P16" s="89"/>
      <c r="Q16" s="20"/>
      <c r="R16" s="6">
        <f t="shared" si="3"/>
        <v>1.13954</v>
      </c>
      <c r="S16" s="6">
        <f t="shared" si="4"/>
        <v>-69.483208000000005</v>
      </c>
      <c r="T16" s="6">
        <f t="shared" si="5"/>
        <v>-2.6847813</v>
      </c>
      <c r="U16" s="20"/>
    </row>
    <row r="17" spans="2:21" x14ac:dyDescent="0.25">
      <c r="B17" s="89">
        <v>823360000</v>
      </c>
      <c r="C17" s="89">
        <v>-67.387130999999997</v>
      </c>
      <c r="D17" s="89">
        <v>-0.14195283</v>
      </c>
      <c r="G17" s="20"/>
      <c r="H17" s="6">
        <f t="shared" si="0"/>
        <v>1.218585</v>
      </c>
      <c r="I17" s="6">
        <f t="shared" si="1"/>
        <v>-26.886590999999999</v>
      </c>
      <c r="J17" s="6">
        <f t="shared" si="2"/>
        <v>-0.48353963999999999</v>
      </c>
      <c r="L17" s="89">
        <v>823360000</v>
      </c>
      <c r="M17" s="89">
        <v>-74.847449999999995</v>
      </c>
      <c r="N17" s="89">
        <v>-3.1624696000000001</v>
      </c>
      <c r="O17" s="89"/>
      <c r="P17" s="89"/>
      <c r="Q17" s="20"/>
      <c r="R17" s="6">
        <f t="shared" si="3"/>
        <v>1.218585</v>
      </c>
      <c r="S17" s="6">
        <f t="shared" si="4"/>
        <v>-66.503189000000006</v>
      </c>
      <c r="T17" s="6">
        <f t="shared" si="5"/>
        <v>-2.5951705</v>
      </c>
      <c r="U17" s="20"/>
    </row>
    <row r="18" spans="2:21" x14ac:dyDescent="0.25">
      <c r="B18" s="89">
        <v>902405000</v>
      </c>
      <c r="C18" s="89">
        <v>-60.134174000000002</v>
      </c>
      <c r="D18" s="89">
        <v>-0.17813408</v>
      </c>
      <c r="G18" s="20"/>
      <c r="H18" s="6">
        <f t="shared" si="0"/>
        <v>1.2976300000000001</v>
      </c>
      <c r="I18" s="6">
        <f t="shared" si="1"/>
        <v>-22.604856000000002</v>
      </c>
      <c r="J18" s="6">
        <f t="shared" si="2"/>
        <v>-0.60325629000000003</v>
      </c>
      <c r="L18" s="89">
        <v>902405000</v>
      </c>
      <c r="M18" s="89">
        <v>-73.348586999999995</v>
      </c>
      <c r="N18" s="89">
        <v>-3.0462202999999999</v>
      </c>
      <c r="O18" s="89"/>
      <c r="P18" s="89"/>
      <c r="Q18" s="20"/>
      <c r="R18" s="6">
        <f t="shared" si="3"/>
        <v>1.2976300000000001</v>
      </c>
      <c r="S18" s="6">
        <f t="shared" si="4"/>
        <v>-59.702117999999999</v>
      </c>
      <c r="T18" s="6">
        <f t="shared" si="5"/>
        <v>-2.5442469000000001</v>
      </c>
      <c r="U18" s="20"/>
    </row>
    <row r="19" spans="2:21" x14ac:dyDescent="0.25">
      <c r="B19" s="89">
        <v>981450000</v>
      </c>
      <c r="C19" s="89">
        <v>-51.324997000000003</v>
      </c>
      <c r="D19" s="89">
        <v>-0.23209837</v>
      </c>
      <c r="G19" s="20"/>
      <c r="H19" s="6">
        <f t="shared" si="0"/>
        <v>1.3766750000000001</v>
      </c>
      <c r="I19" s="6">
        <f t="shared" si="1"/>
        <v>-20.471789999999999</v>
      </c>
      <c r="J19" s="6">
        <f t="shared" si="2"/>
        <v>-0.74822873000000001</v>
      </c>
      <c r="L19" s="89">
        <v>981450000</v>
      </c>
      <c r="M19" s="89">
        <v>-70.602469999999997</v>
      </c>
      <c r="N19" s="89">
        <v>-2.9248965</v>
      </c>
      <c r="O19" s="89"/>
      <c r="P19" s="89"/>
      <c r="Q19" s="20"/>
      <c r="R19" s="6">
        <f t="shared" si="3"/>
        <v>1.3766750000000001</v>
      </c>
      <c r="S19" s="6">
        <f t="shared" si="4"/>
        <v>-49.776577000000003</v>
      </c>
      <c r="T19" s="6">
        <f t="shared" si="5"/>
        <v>-2.5062356000000001</v>
      </c>
      <c r="U19" s="20"/>
    </row>
    <row r="20" spans="2:21" x14ac:dyDescent="0.25">
      <c r="B20" s="89">
        <v>1060495000</v>
      </c>
      <c r="C20" s="89">
        <v>-41.44059</v>
      </c>
      <c r="D20" s="89">
        <v>-0.29904225000000001</v>
      </c>
      <c r="G20" s="20"/>
      <c r="H20" s="6">
        <f t="shared" si="0"/>
        <v>1.4557199999999999</v>
      </c>
      <c r="I20" s="6">
        <f t="shared" si="1"/>
        <v>-18.36647</v>
      </c>
      <c r="J20" s="6">
        <f t="shared" si="2"/>
        <v>-0.94751322000000004</v>
      </c>
      <c r="L20" s="89">
        <v>1060495000</v>
      </c>
      <c r="M20" s="89">
        <v>-70.042900000000003</v>
      </c>
      <c r="N20" s="89">
        <v>-2.8008969000000001</v>
      </c>
      <c r="O20" s="89"/>
      <c r="P20" s="89"/>
      <c r="Q20" s="20"/>
      <c r="R20" s="6">
        <f t="shared" si="3"/>
        <v>1.4557199999999999</v>
      </c>
      <c r="S20" s="6">
        <f t="shared" si="4"/>
        <v>-40.166237000000002</v>
      </c>
      <c r="T20" s="6">
        <f t="shared" si="5"/>
        <v>-2.4845440000000001</v>
      </c>
      <c r="U20" s="20"/>
    </row>
    <row r="21" spans="2:21" x14ac:dyDescent="0.25">
      <c r="B21" s="89">
        <v>1139540000</v>
      </c>
      <c r="C21" s="89">
        <v>-32.543205</v>
      </c>
      <c r="D21" s="89">
        <v>-0.38331496999999998</v>
      </c>
      <c r="G21" s="20"/>
      <c r="H21" s="6">
        <f t="shared" si="0"/>
        <v>1.5347649999999999</v>
      </c>
      <c r="I21" s="6">
        <f t="shared" si="1"/>
        <v>-17.660748000000002</v>
      </c>
      <c r="J21" s="6">
        <f t="shared" si="2"/>
        <v>-1.2199568999999999</v>
      </c>
      <c r="L21" s="89">
        <v>1139540000</v>
      </c>
      <c r="M21" s="89">
        <v>-69.483208000000005</v>
      </c>
      <c r="N21" s="89">
        <v>-2.6847813</v>
      </c>
      <c r="O21" s="89"/>
      <c r="P21" s="89"/>
      <c r="Q21" s="20"/>
      <c r="R21" s="6">
        <f t="shared" si="3"/>
        <v>1.5347649999999999</v>
      </c>
      <c r="S21" s="6">
        <f t="shared" si="4"/>
        <v>-30.172492999999999</v>
      </c>
      <c r="T21" s="6">
        <f t="shared" si="5"/>
        <v>-2.4865077000000002</v>
      </c>
      <c r="U21" s="20"/>
    </row>
    <row r="22" spans="2:21" x14ac:dyDescent="0.25">
      <c r="B22" s="89">
        <v>1218585000</v>
      </c>
      <c r="C22" s="89">
        <v>-26.886590999999999</v>
      </c>
      <c r="D22" s="89">
        <v>-0.48353963999999999</v>
      </c>
      <c r="G22" s="20"/>
      <c r="H22" s="6">
        <f t="shared" si="0"/>
        <v>1.61381</v>
      </c>
      <c r="I22" s="6">
        <f t="shared" si="1"/>
        <v>-16.762878000000001</v>
      </c>
      <c r="J22" s="6">
        <f t="shared" si="2"/>
        <v>-1.6497748000000001</v>
      </c>
      <c r="L22" s="89">
        <v>1218585000</v>
      </c>
      <c r="M22" s="89">
        <v>-66.503189000000006</v>
      </c>
      <c r="N22" s="89">
        <v>-2.5951705</v>
      </c>
      <c r="O22" s="89"/>
      <c r="P22" s="89"/>
      <c r="Q22" s="20"/>
      <c r="R22" s="6">
        <f t="shared" si="3"/>
        <v>1.61381</v>
      </c>
      <c r="S22" s="6">
        <f t="shared" si="4"/>
        <v>-21.272064</v>
      </c>
      <c r="T22" s="6">
        <f t="shared" si="5"/>
        <v>-2.5234599000000002</v>
      </c>
      <c r="U22" s="20"/>
    </row>
    <row r="23" spans="2:21" x14ac:dyDescent="0.25">
      <c r="B23" s="89">
        <v>1297630000</v>
      </c>
      <c r="C23" s="89">
        <v>-22.604856000000002</v>
      </c>
      <c r="D23" s="89">
        <v>-0.60325629000000003</v>
      </c>
      <c r="G23" s="20"/>
      <c r="H23" s="6">
        <f t="shared" si="0"/>
        <v>1.692855</v>
      </c>
      <c r="I23" s="6">
        <f t="shared" si="1"/>
        <v>-15.917816999999999</v>
      </c>
      <c r="J23" s="6">
        <f t="shared" si="2"/>
        <v>-2.4234886000000002</v>
      </c>
      <c r="L23" s="89">
        <v>1297630000</v>
      </c>
      <c r="M23" s="89">
        <v>-59.702117999999999</v>
      </c>
      <c r="N23" s="89">
        <v>-2.5442469000000001</v>
      </c>
      <c r="O23" s="89"/>
      <c r="P23" s="89"/>
      <c r="Q23" s="20"/>
      <c r="R23" s="6">
        <f t="shared" si="3"/>
        <v>1.692855</v>
      </c>
      <c r="S23" s="6">
        <f t="shared" si="4"/>
        <v>-17.088954999999999</v>
      </c>
      <c r="T23" s="6">
        <f t="shared" si="5"/>
        <v>-2.6012883000000002</v>
      </c>
      <c r="U23" s="20"/>
    </row>
    <row r="24" spans="2:21" x14ac:dyDescent="0.25">
      <c r="B24" s="89">
        <v>1376675000</v>
      </c>
      <c r="C24" s="89">
        <v>-20.471789999999999</v>
      </c>
      <c r="D24" s="89">
        <v>-0.74822873000000001</v>
      </c>
      <c r="G24" s="20"/>
      <c r="H24" s="6">
        <f t="shared" si="0"/>
        <v>1.7719</v>
      </c>
      <c r="I24" s="6">
        <f t="shared" si="1"/>
        <v>-14.710654</v>
      </c>
      <c r="J24" s="6">
        <f t="shared" si="2"/>
        <v>-3.8388097000000001</v>
      </c>
      <c r="L24" s="89">
        <v>1376675000</v>
      </c>
      <c r="M24" s="89">
        <v>-49.776577000000003</v>
      </c>
      <c r="N24" s="89">
        <v>-2.5062356000000001</v>
      </c>
      <c r="O24" s="89"/>
      <c r="P24" s="89"/>
      <c r="Q24" s="20"/>
      <c r="R24" s="6">
        <f t="shared" si="3"/>
        <v>1.7719</v>
      </c>
      <c r="S24" s="6">
        <f t="shared" si="4"/>
        <v>-15.013118</v>
      </c>
      <c r="T24" s="6">
        <f t="shared" si="5"/>
        <v>-2.7397542000000001</v>
      </c>
      <c r="U24" s="20"/>
    </row>
    <row r="25" spans="2:21" x14ac:dyDescent="0.25">
      <c r="B25" s="89">
        <v>1455720000</v>
      </c>
      <c r="C25" s="89">
        <v>-18.36647</v>
      </c>
      <c r="D25" s="89">
        <v>-0.94751322000000004</v>
      </c>
      <c r="G25" s="20"/>
      <c r="H25" s="6">
        <f t="shared" si="0"/>
        <v>1.8509450000000001</v>
      </c>
      <c r="I25" s="6">
        <f t="shared" si="1"/>
        <v>-12.984632</v>
      </c>
      <c r="J25" s="6">
        <f t="shared" si="2"/>
        <v>-6.1748704999999999</v>
      </c>
      <c r="L25" s="89">
        <v>1455720000</v>
      </c>
      <c r="M25" s="89">
        <v>-40.166237000000002</v>
      </c>
      <c r="N25" s="89">
        <v>-2.4845440000000001</v>
      </c>
      <c r="O25" s="89"/>
      <c r="P25" s="89"/>
      <c r="Q25" s="20"/>
      <c r="R25" s="6">
        <f t="shared" si="3"/>
        <v>1.8509450000000001</v>
      </c>
      <c r="S25" s="6">
        <f t="shared" si="4"/>
        <v>-13.913245</v>
      </c>
      <c r="T25" s="6">
        <f t="shared" si="5"/>
        <v>-2.9202609000000002</v>
      </c>
      <c r="U25" s="20"/>
    </row>
    <row r="26" spans="2:21" x14ac:dyDescent="0.25">
      <c r="B26" s="89">
        <v>1534765000</v>
      </c>
      <c r="C26" s="89">
        <v>-17.660748000000002</v>
      </c>
      <c r="D26" s="89">
        <v>-1.2199568999999999</v>
      </c>
      <c r="G26" s="20"/>
      <c r="H26" s="6">
        <f t="shared" si="0"/>
        <v>1.9299900000000001</v>
      </c>
      <c r="I26" s="6">
        <f t="shared" si="1"/>
        <v>-11.05866</v>
      </c>
      <c r="J26" s="6">
        <f t="shared" si="2"/>
        <v>-7.5961666000000001</v>
      </c>
      <c r="L26" s="89">
        <v>1534765000</v>
      </c>
      <c r="M26" s="89">
        <v>-30.172492999999999</v>
      </c>
      <c r="N26" s="89">
        <v>-2.4865077000000002</v>
      </c>
      <c r="O26" s="89"/>
      <c r="P26" s="89"/>
      <c r="Q26" s="20"/>
      <c r="R26" s="6">
        <f t="shared" si="3"/>
        <v>1.9299900000000001</v>
      </c>
      <c r="S26" s="6">
        <f t="shared" si="4"/>
        <v>-12.732865</v>
      </c>
      <c r="T26" s="6">
        <f t="shared" si="5"/>
        <v>-3.1614556</v>
      </c>
      <c r="U26" s="20"/>
    </row>
    <row r="27" spans="2:21" x14ac:dyDescent="0.25">
      <c r="B27" s="89">
        <v>1613810000</v>
      </c>
      <c r="C27" s="89">
        <v>-16.762878000000001</v>
      </c>
      <c r="D27" s="89">
        <v>-1.6497748000000001</v>
      </c>
      <c r="G27" s="20"/>
      <c r="H27" s="6">
        <f t="shared" si="0"/>
        <v>2.0090349999999999</v>
      </c>
      <c r="I27" s="6">
        <f t="shared" si="1"/>
        <v>-9.4288539999999994</v>
      </c>
      <c r="J27" s="6">
        <f t="shared" si="2"/>
        <v>-8.5202646000000009</v>
      </c>
      <c r="L27" s="89">
        <v>1613810000</v>
      </c>
      <c r="M27" s="89">
        <v>-21.272064</v>
      </c>
      <c r="N27" s="89">
        <v>-2.5234599000000002</v>
      </c>
      <c r="O27" s="89"/>
      <c r="P27" s="89"/>
      <c r="Q27" s="20"/>
      <c r="R27" s="6">
        <f t="shared" si="3"/>
        <v>2.0090349999999999</v>
      </c>
      <c r="S27" s="6">
        <f t="shared" si="4"/>
        <v>-11.665782999999999</v>
      </c>
      <c r="T27" s="6">
        <f t="shared" si="5"/>
        <v>-3.4759459000000001</v>
      </c>
      <c r="U27" s="20"/>
    </row>
    <row r="28" spans="2:21" x14ac:dyDescent="0.25">
      <c r="B28" s="89">
        <v>1692855000</v>
      </c>
      <c r="C28" s="89">
        <v>-15.917816999999999</v>
      </c>
      <c r="D28" s="89">
        <v>-2.4234886000000002</v>
      </c>
      <c r="G28" s="20"/>
      <c r="H28" s="6">
        <f t="shared" si="0"/>
        <v>2.0880800000000002</v>
      </c>
      <c r="I28" s="6">
        <f t="shared" si="1"/>
        <v>-8.0721559999999997</v>
      </c>
      <c r="J28" s="6">
        <f t="shared" si="2"/>
        <v>-9.1753292000000002</v>
      </c>
      <c r="L28" s="89">
        <v>1692855000</v>
      </c>
      <c r="M28" s="89">
        <v>-17.088954999999999</v>
      </c>
      <c r="N28" s="89">
        <v>-2.6012883000000002</v>
      </c>
      <c r="O28" s="89"/>
      <c r="P28" s="89"/>
      <c r="Q28" s="20"/>
      <c r="R28" s="6">
        <f t="shared" si="3"/>
        <v>2.0880800000000002</v>
      </c>
      <c r="S28" s="6">
        <f t="shared" si="4"/>
        <v>-10.685750000000001</v>
      </c>
      <c r="T28" s="6">
        <f t="shared" si="5"/>
        <v>-3.8720102000000001</v>
      </c>
      <c r="U28" s="20"/>
    </row>
    <row r="29" spans="2:21" x14ac:dyDescent="0.25">
      <c r="B29" s="89">
        <v>1771900000</v>
      </c>
      <c r="C29" s="89">
        <v>-14.710654</v>
      </c>
      <c r="D29" s="89">
        <v>-3.8388097000000001</v>
      </c>
      <c r="G29" s="20"/>
      <c r="H29" s="6">
        <f t="shared" si="0"/>
        <v>2.167125</v>
      </c>
      <c r="I29" s="6">
        <f t="shared" si="1"/>
        <v>-7.2614174</v>
      </c>
      <c r="J29" s="6">
        <f t="shared" si="2"/>
        <v>-9.6391735000000001</v>
      </c>
      <c r="L29" s="89">
        <v>1771900000</v>
      </c>
      <c r="M29" s="89">
        <v>-15.013118</v>
      </c>
      <c r="N29" s="89">
        <v>-2.7397542000000001</v>
      </c>
      <c r="O29" s="89"/>
      <c r="P29" s="89"/>
      <c r="Q29" s="20"/>
      <c r="R29" s="6">
        <f t="shared" si="3"/>
        <v>2.167125</v>
      </c>
      <c r="S29" s="6">
        <f t="shared" si="4"/>
        <v>-9.8392973000000001</v>
      </c>
      <c r="T29" s="6">
        <f t="shared" si="5"/>
        <v>-4.3885015999999997</v>
      </c>
      <c r="U29" s="20"/>
    </row>
    <row r="30" spans="2:21" x14ac:dyDescent="0.25">
      <c r="B30" s="89">
        <v>1850945000</v>
      </c>
      <c r="C30" s="89">
        <v>-12.984632</v>
      </c>
      <c r="D30" s="89">
        <v>-6.1748704999999999</v>
      </c>
      <c r="G30" s="20"/>
      <c r="H30" s="6">
        <f t="shared" si="0"/>
        <v>2.2461700000000002</v>
      </c>
      <c r="I30" s="6">
        <f t="shared" si="1"/>
        <v>-7.1482467999999999</v>
      </c>
      <c r="J30" s="6">
        <f t="shared" si="2"/>
        <v>-9.9664544999999993</v>
      </c>
      <c r="L30" s="89">
        <v>1850945000</v>
      </c>
      <c r="M30" s="89">
        <v>-13.913245</v>
      </c>
      <c r="N30" s="89">
        <v>-2.9202609000000002</v>
      </c>
      <c r="O30" s="89"/>
      <c r="P30" s="89"/>
      <c r="Q30" s="20"/>
      <c r="R30" s="6">
        <f t="shared" si="3"/>
        <v>2.2461700000000002</v>
      </c>
      <c r="S30" s="6">
        <f t="shared" si="4"/>
        <v>-9.1604729000000003</v>
      </c>
      <c r="T30" s="6">
        <f t="shared" si="5"/>
        <v>-5.0243497000000001</v>
      </c>
      <c r="U30" s="20"/>
    </row>
    <row r="31" spans="2:21" x14ac:dyDescent="0.25">
      <c r="B31" s="89">
        <v>1929990000</v>
      </c>
      <c r="C31" s="89">
        <v>-11.05866</v>
      </c>
      <c r="D31" s="89">
        <v>-7.5961666000000001</v>
      </c>
      <c r="G31" s="20"/>
      <c r="H31" s="6">
        <f t="shared" si="0"/>
        <v>2.325215</v>
      </c>
      <c r="I31" s="6">
        <f t="shared" si="1"/>
        <v>-7.3495631000000001</v>
      </c>
      <c r="J31" s="6">
        <f t="shared" si="2"/>
        <v>-10.076926</v>
      </c>
      <c r="L31" s="89">
        <v>1929990000</v>
      </c>
      <c r="M31" s="89">
        <v>-12.732865</v>
      </c>
      <c r="N31" s="89">
        <v>-3.1614556</v>
      </c>
      <c r="O31" s="89"/>
      <c r="P31" s="89"/>
      <c r="Q31" s="20"/>
      <c r="R31" s="6">
        <f t="shared" si="3"/>
        <v>2.325215</v>
      </c>
      <c r="S31" s="6">
        <f t="shared" si="4"/>
        <v>-8.6441259000000006</v>
      </c>
      <c r="T31" s="6">
        <f t="shared" si="5"/>
        <v>-5.8034334000000003</v>
      </c>
      <c r="U31" s="20"/>
    </row>
    <row r="32" spans="2:21" x14ac:dyDescent="0.25">
      <c r="B32" s="89">
        <v>2009035000</v>
      </c>
      <c r="C32" s="89">
        <v>-9.4288539999999994</v>
      </c>
      <c r="D32" s="89">
        <v>-8.5202646000000009</v>
      </c>
      <c r="G32" s="20"/>
      <c r="H32" s="6">
        <f t="shared" si="0"/>
        <v>2.4042599999999998</v>
      </c>
      <c r="I32" s="6">
        <f t="shared" si="1"/>
        <v>-7.6562114000000001</v>
      </c>
      <c r="J32" s="6">
        <f t="shared" si="2"/>
        <v>-9.8062429000000009</v>
      </c>
      <c r="L32" s="89">
        <v>2009035000</v>
      </c>
      <c r="M32" s="89">
        <v>-11.665782999999999</v>
      </c>
      <c r="N32" s="89">
        <v>-3.4759459000000001</v>
      </c>
      <c r="O32" s="89"/>
      <c r="P32" s="89"/>
      <c r="Q32" s="20"/>
      <c r="R32" s="6">
        <f t="shared" si="3"/>
        <v>2.4042599999999998</v>
      </c>
      <c r="S32" s="6">
        <f t="shared" si="4"/>
        <v>-8.1817398000000008</v>
      </c>
      <c r="T32" s="6">
        <f t="shared" si="5"/>
        <v>-6.7628832000000001</v>
      </c>
      <c r="U32" s="20"/>
    </row>
    <row r="33" spans="2:21" x14ac:dyDescent="0.25">
      <c r="B33" s="89">
        <v>2088080000</v>
      </c>
      <c r="C33" s="89">
        <v>-8.0721559999999997</v>
      </c>
      <c r="D33" s="89">
        <v>-9.1753292000000002</v>
      </c>
      <c r="G33" s="20"/>
      <c r="H33" s="6">
        <f t="shared" si="0"/>
        <v>2.4833050000000001</v>
      </c>
      <c r="I33" s="6">
        <f t="shared" si="1"/>
        <v>-7.9532957</v>
      </c>
      <c r="J33" s="6">
        <f t="shared" si="2"/>
        <v>-8.8550739000000007</v>
      </c>
      <c r="L33" s="89">
        <v>2088080000</v>
      </c>
      <c r="M33" s="89">
        <v>-10.685750000000001</v>
      </c>
      <c r="N33" s="89">
        <v>-3.8720102000000001</v>
      </c>
      <c r="O33" s="89"/>
      <c r="P33" s="89"/>
      <c r="Q33" s="20"/>
      <c r="R33" s="6">
        <f t="shared" si="3"/>
        <v>2.4833050000000001</v>
      </c>
      <c r="S33" s="6">
        <f t="shared" si="4"/>
        <v>-7.8602219</v>
      </c>
      <c r="T33" s="6">
        <f t="shared" si="5"/>
        <v>-7.9083848000000003</v>
      </c>
      <c r="U33" s="20"/>
    </row>
    <row r="34" spans="2:21" x14ac:dyDescent="0.25">
      <c r="B34" s="89">
        <v>2167125000</v>
      </c>
      <c r="C34" s="89">
        <v>-7.2614174</v>
      </c>
      <c r="D34" s="89">
        <v>-9.6391735000000001</v>
      </c>
      <c r="G34" s="20"/>
      <c r="H34" s="6">
        <f t="shared" si="0"/>
        <v>2.5623499999999999</v>
      </c>
      <c r="I34" s="6">
        <f t="shared" si="1"/>
        <v>-8.1373653000000008</v>
      </c>
      <c r="J34" s="6">
        <f t="shared" si="2"/>
        <v>-6.9514813000000002</v>
      </c>
      <c r="L34" s="89">
        <v>2167125000</v>
      </c>
      <c r="M34" s="89">
        <v>-9.8392973000000001</v>
      </c>
      <c r="N34" s="89">
        <v>-4.3885015999999997</v>
      </c>
      <c r="O34" s="89"/>
      <c r="P34" s="89"/>
      <c r="Q34" s="20"/>
      <c r="R34" s="6">
        <f t="shared" si="3"/>
        <v>2.5623499999999999</v>
      </c>
      <c r="S34" s="6">
        <f t="shared" si="4"/>
        <v>-7.7007402999999996</v>
      </c>
      <c r="T34" s="6">
        <f t="shared" si="5"/>
        <v>-9.2944697999999999</v>
      </c>
      <c r="U34" s="20"/>
    </row>
    <row r="35" spans="2:21" x14ac:dyDescent="0.25">
      <c r="B35" s="89">
        <v>2246170000</v>
      </c>
      <c r="C35" s="89">
        <v>-7.1482467999999999</v>
      </c>
      <c r="D35" s="89">
        <v>-9.9664544999999993</v>
      </c>
      <c r="G35" s="20"/>
      <c r="H35" s="6">
        <f t="shared" si="0"/>
        <v>2.6413950000000002</v>
      </c>
      <c r="I35" s="6">
        <f t="shared" si="1"/>
        <v>-8.2472314999999998</v>
      </c>
      <c r="J35" s="6">
        <f t="shared" si="2"/>
        <v>-5.9383964999999996</v>
      </c>
      <c r="L35" s="89">
        <v>2246170000</v>
      </c>
      <c r="M35" s="89">
        <v>-9.1604729000000003</v>
      </c>
      <c r="N35" s="89">
        <v>-5.0243497000000001</v>
      </c>
      <c r="O35" s="89"/>
      <c r="P35" s="89"/>
      <c r="Q35" s="20"/>
      <c r="R35" s="6">
        <f t="shared" si="3"/>
        <v>2.6413950000000002</v>
      </c>
      <c r="S35" s="6">
        <f t="shared" si="4"/>
        <v>-7.5470533</v>
      </c>
      <c r="T35" s="6">
        <f t="shared" si="5"/>
        <v>-10.910677</v>
      </c>
      <c r="U35" s="20"/>
    </row>
    <row r="36" spans="2:21" x14ac:dyDescent="0.25">
      <c r="B36" s="89">
        <v>2325215000</v>
      </c>
      <c r="C36" s="89">
        <v>-7.3495631000000001</v>
      </c>
      <c r="D36" s="89">
        <v>-10.076926</v>
      </c>
      <c r="G36" s="20"/>
      <c r="H36" s="6">
        <f t="shared" si="0"/>
        <v>2.72044</v>
      </c>
      <c r="I36" s="6">
        <f t="shared" si="1"/>
        <v>-8.3107796</v>
      </c>
      <c r="J36" s="6">
        <f t="shared" si="2"/>
        <v>-5.4000849999999998</v>
      </c>
      <c r="L36" s="89">
        <v>2325215000</v>
      </c>
      <c r="M36" s="89">
        <v>-8.6441259000000006</v>
      </c>
      <c r="N36" s="89">
        <v>-5.8034334000000003</v>
      </c>
      <c r="O36" s="89"/>
      <c r="P36" s="89"/>
      <c r="Q36" s="20"/>
      <c r="R36" s="6">
        <f t="shared" si="3"/>
        <v>2.72044</v>
      </c>
      <c r="S36" s="6">
        <f t="shared" si="4"/>
        <v>-7.4917154000000004</v>
      </c>
      <c r="T36" s="6">
        <f t="shared" si="5"/>
        <v>-12.724497</v>
      </c>
      <c r="U36" s="20"/>
    </row>
    <row r="37" spans="2:21" x14ac:dyDescent="0.25">
      <c r="B37" s="89">
        <v>2404260000</v>
      </c>
      <c r="C37" s="89">
        <v>-7.6562114000000001</v>
      </c>
      <c r="D37" s="89">
        <v>-9.8062429000000009</v>
      </c>
      <c r="G37" s="20"/>
      <c r="H37" s="6">
        <f t="shared" si="0"/>
        <v>2.7994849999999998</v>
      </c>
      <c r="I37" s="6">
        <f t="shared" si="1"/>
        <v>-8.3602571000000001</v>
      </c>
      <c r="J37" s="6">
        <f t="shared" si="2"/>
        <v>-5.1146659999999997</v>
      </c>
      <c r="L37" s="89">
        <v>2404260000</v>
      </c>
      <c r="M37" s="89">
        <v>-8.1817398000000008</v>
      </c>
      <c r="N37" s="89">
        <v>-6.7628832000000001</v>
      </c>
      <c r="O37" s="89"/>
      <c r="P37" s="89"/>
      <c r="Q37" s="20"/>
      <c r="R37" s="6">
        <f t="shared" si="3"/>
        <v>2.7994849999999998</v>
      </c>
      <c r="S37" s="6">
        <f t="shared" si="4"/>
        <v>-7.4587889000000001</v>
      </c>
      <c r="T37" s="6">
        <f t="shared" si="5"/>
        <v>-14.361700000000001</v>
      </c>
      <c r="U37" s="20"/>
    </row>
    <row r="38" spans="2:21" x14ac:dyDescent="0.25">
      <c r="B38" s="89">
        <v>2483305000</v>
      </c>
      <c r="C38" s="89">
        <v>-7.9532957</v>
      </c>
      <c r="D38" s="89">
        <v>-8.8550739000000007</v>
      </c>
      <c r="G38" s="20"/>
      <c r="H38" s="6">
        <f t="shared" si="0"/>
        <v>2.87853</v>
      </c>
      <c r="I38" s="6">
        <f t="shared" si="1"/>
        <v>-8.3593130000000002</v>
      </c>
      <c r="J38" s="6">
        <f t="shared" si="2"/>
        <v>-4.9632319999999996</v>
      </c>
      <c r="L38" s="89">
        <v>2483305000</v>
      </c>
      <c r="M38" s="89">
        <v>-7.8602219</v>
      </c>
      <c r="N38" s="89">
        <v>-7.9083848000000003</v>
      </c>
      <c r="O38" s="89"/>
      <c r="P38" s="89"/>
      <c r="Q38" s="20"/>
      <c r="R38" s="6">
        <f t="shared" si="3"/>
        <v>2.87853</v>
      </c>
      <c r="S38" s="6">
        <f t="shared" si="4"/>
        <v>-7.4812088000000001</v>
      </c>
      <c r="T38" s="6">
        <f t="shared" si="5"/>
        <v>-15.61481</v>
      </c>
      <c r="U38" s="20"/>
    </row>
    <row r="39" spans="2:21" x14ac:dyDescent="0.25">
      <c r="B39" s="89">
        <v>2562350000</v>
      </c>
      <c r="C39" s="89">
        <v>-8.1373653000000008</v>
      </c>
      <c r="D39" s="89">
        <v>-6.9514813000000002</v>
      </c>
      <c r="G39" s="20"/>
      <c r="H39" s="6">
        <f t="shared" si="0"/>
        <v>2.9575749999999998</v>
      </c>
      <c r="I39" s="6">
        <f t="shared" si="1"/>
        <v>-8.3190211999999999</v>
      </c>
      <c r="J39" s="6">
        <f t="shared" si="2"/>
        <v>-4.8737368999999999</v>
      </c>
      <c r="L39" s="89">
        <v>2562350000</v>
      </c>
      <c r="M39" s="89">
        <v>-7.7007402999999996</v>
      </c>
      <c r="N39" s="89">
        <v>-9.2944697999999999</v>
      </c>
      <c r="O39" s="89"/>
      <c r="P39" s="89"/>
      <c r="Q39" s="20"/>
      <c r="R39" s="6">
        <f t="shared" si="3"/>
        <v>2.9575749999999998</v>
      </c>
      <c r="S39" s="6">
        <f t="shared" si="4"/>
        <v>-7.5095663000000004</v>
      </c>
      <c r="T39" s="6">
        <f t="shared" si="5"/>
        <v>-16.528327999999998</v>
      </c>
      <c r="U39" s="20"/>
    </row>
    <row r="40" spans="2:21" x14ac:dyDescent="0.25">
      <c r="B40" s="89">
        <v>2641395000</v>
      </c>
      <c r="C40" s="89">
        <v>-8.2472314999999998</v>
      </c>
      <c r="D40" s="89">
        <v>-5.9383964999999996</v>
      </c>
      <c r="G40" s="20"/>
      <c r="H40" s="6">
        <f t="shared" si="0"/>
        <v>3.0366200000000001</v>
      </c>
      <c r="I40" s="6">
        <f t="shared" si="1"/>
        <v>-8.2668762000000005</v>
      </c>
      <c r="J40" s="6">
        <f t="shared" si="2"/>
        <v>-4.8576101999999999</v>
      </c>
      <c r="L40" s="89">
        <v>2641395000</v>
      </c>
      <c r="M40" s="89">
        <v>-7.5470533</v>
      </c>
      <c r="N40" s="89">
        <v>-10.910677</v>
      </c>
      <c r="O40" s="89"/>
      <c r="P40" s="89"/>
      <c r="Q40" s="20"/>
      <c r="R40" s="6">
        <f t="shared" si="3"/>
        <v>3.0366200000000001</v>
      </c>
      <c r="S40" s="6">
        <f t="shared" si="4"/>
        <v>-7.5592250999999999</v>
      </c>
      <c r="T40" s="6">
        <f t="shared" si="5"/>
        <v>-17.028594999999999</v>
      </c>
      <c r="U40" s="20"/>
    </row>
    <row r="41" spans="2:21" x14ac:dyDescent="0.25">
      <c r="B41" s="89">
        <v>2720440000</v>
      </c>
      <c r="C41" s="89">
        <v>-8.3107796</v>
      </c>
      <c r="D41" s="89">
        <v>-5.4000849999999998</v>
      </c>
      <c r="G41" s="20"/>
      <c r="H41" s="6">
        <f t="shared" si="0"/>
        <v>3.1156649999999999</v>
      </c>
      <c r="I41" s="6">
        <f t="shared" si="1"/>
        <v>-8.2139682999999994</v>
      </c>
      <c r="J41" s="6">
        <f t="shared" si="2"/>
        <v>-4.8809576000000003</v>
      </c>
      <c r="L41" s="89">
        <v>2720440000</v>
      </c>
      <c r="M41" s="89">
        <v>-7.4917154000000004</v>
      </c>
      <c r="N41" s="89">
        <v>-12.724497</v>
      </c>
      <c r="O41" s="89"/>
      <c r="P41" s="89"/>
      <c r="Q41" s="20"/>
      <c r="R41" s="6">
        <f t="shared" si="3"/>
        <v>3.1156649999999999</v>
      </c>
      <c r="S41" s="6">
        <f t="shared" si="4"/>
        <v>-7.5979432999999998</v>
      </c>
      <c r="T41" s="6">
        <f t="shared" si="5"/>
        <v>-17.194025</v>
      </c>
      <c r="U41" s="20"/>
    </row>
    <row r="42" spans="2:21" x14ac:dyDescent="0.25">
      <c r="B42" s="89">
        <v>2799485000</v>
      </c>
      <c r="C42" s="89">
        <v>-8.3602571000000001</v>
      </c>
      <c r="D42" s="89">
        <v>-5.1146659999999997</v>
      </c>
      <c r="G42" s="20"/>
      <c r="H42" s="6">
        <f t="shared" si="0"/>
        <v>3.1947100000000002</v>
      </c>
      <c r="I42" s="6">
        <f t="shared" si="1"/>
        <v>-8.1374282999999998</v>
      </c>
      <c r="J42" s="6">
        <f t="shared" si="2"/>
        <v>-4.9391742000000001</v>
      </c>
      <c r="L42" s="89">
        <v>2799485000</v>
      </c>
      <c r="M42" s="89">
        <v>-7.4587889000000001</v>
      </c>
      <c r="N42" s="89">
        <v>-14.361700000000001</v>
      </c>
      <c r="O42" s="89"/>
      <c r="P42" s="89"/>
      <c r="Q42" s="20"/>
      <c r="R42" s="6">
        <f t="shared" si="3"/>
        <v>3.1947100000000002</v>
      </c>
      <c r="S42" s="6">
        <f t="shared" si="4"/>
        <v>-7.6121391999999997</v>
      </c>
      <c r="T42" s="6">
        <f t="shared" si="5"/>
        <v>-17.019165000000001</v>
      </c>
      <c r="U42" s="20"/>
    </row>
    <row r="43" spans="2:21" x14ac:dyDescent="0.25">
      <c r="B43" s="89">
        <v>2878530000</v>
      </c>
      <c r="C43" s="89">
        <v>-8.3593130000000002</v>
      </c>
      <c r="D43" s="89">
        <v>-4.9632319999999996</v>
      </c>
      <c r="G43" s="20"/>
      <c r="H43" s="6">
        <f t="shared" si="0"/>
        <v>3.273755</v>
      </c>
      <c r="I43" s="6">
        <f t="shared" si="1"/>
        <v>-8.0372610000000009</v>
      </c>
      <c r="J43" s="6">
        <f t="shared" si="2"/>
        <v>-5.0219784000000001</v>
      </c>
      <c r="L43" s="89">
        <v>2878530000</v>
      </c>
      <c r="M43" s="89">
        <v>-7.4812088000000001</v>
      </c>
      <c r="N43" s="89">
        <v>-15.61481</v>
      </c>
      <c r="O43" s="89"/>
      <c r="P43" s="89"/>
      <c r="Q43" s="20"/>
      <c r="R43" s="6">
        <f t="shared" si="3"/>
        <v>3.273755</v>
      </c>
      <c r="S43" s="6">
        <f t="shared" si="4"/>
        <v>-7.620749</v>
      </c>
      <c r="T43" s="6">
        <f t="shared" si="5"/>
        <v>-16.478833999999999</v>
      </c>
      <c r="U43" s="20"/>
    </row>
    <row r="44" spans="2:21" x14ac:dyDescent="0.25">
      <c r="B44" s="89">
        <v>2957575000</v>
      </c>
      <c r="C44" s="89">
        <v>-8.3190211999999999</v>
      </c>
      <c r="D44" s="89">
        <v>-4.8737368999999999</v>
      </c>
      <c r="G44" s="20"/>
      <c r="H44" s="6">
        <f t="shared" si="0"/>
        <v>3.3527999999999998</v>
      </c>
      <c r="I44" s="6">
        <f t="shared" si="1"/>
        <v>-7.9823275000000002</v>
      </c>
      <c r="J44" s="6">
        <f t="shared" si="2"/>
        <v>-5.1306991999999996</v>
      </c>
      <c r="L44" s="89">
        <v>2957575000</v>
      </c>
      <c r="M44" s="89">
        <v>-7.5095663000000004</v>
      </c>
      <c r="N44" s="89">
        <v>-16.528327999999998</v>
      </c>
      <c r="O44" s="89"/>
      <c r="P44" s="89"/>
      <c r="Q44" s="20"/>
      <c r="R44" s="6">
        <f t="shared" si="3"/>
        <v>3.3527999999999998</v>
      </c>
      <c r="S44" s="6">
        <f t="shared" si="4"/>
        <v>-7.6501092999999996</v>
      </c>
      <c r="T44" s="6">
        <f t="shared" si="5"/>
        <v>-15.565166</v>
      </c>
      <c r="U44" s="20"/>
    </row>
    <row r="45" spans="2:21" x14ac:dyDescent="0.25">
      <c r="B45" s="89">
        <v>3036620000</v>
      </c>
      <c r="C45" s="89">
        <v>-8.2668762000000005</v>
      </c>
      <c r="D45" s="89">
        <v>-4.8576101999999999</v>
      </c>
      <c r="G45" s="20"/>
      <c r="H45" s="6">
        <f t="shared" si="0"/>
        <v>3.431845</v>
      </c>
      <c r="I45" s="6">
        <f t="shared" si="1"/>
        <v>-7.9375280999999998</v>
      </c>
      <c r="J45" s="6">
        <f t="shared" si="2"/>
        <v>-5.2678231999999996</v>
      </c>
      <c r="L45" s="89">
        <v>3036620000</v>
      </c>
      <c r="M45" s="89">
        <v>-7.5592250999999999</v>
      </c>
      <c r="N45" s="89">
        <v>-17.028594999999999</v>
      </c>
      <c r="O45" s="89"/>
      <c r="P45" s="89"/>
      <c r="Q45" s="20"/>
      <c r="R45" s="6">
        <f t="shared" si="3"/>
        <v>3.431845</v>
      </c>
      <c r="S45" s="6">
        <f t="shared" si="4"/>
        <v>-7.6921987999999999</v>
      </c>
      <c r="T45" s="6">
        <f t="shared" si="5"/>
        <v>-14.303196</v>
      </c>
      <c r="U45" s="20"/>
    </row>
    <row r="46" spans="2:21" x14ac:dyDescent="0.25">
      <c r="B46" s="89">
        <v>3115665000</v>
      </c>
      <c r="C46" s="89">
        <v>-8.2139682999999994</v>
      </c>
      <c r="D46" s="89">
        <v>-4.8809576000000003</v>
      </c>
      <c r="G46" s="20"/>
      <c r="H46" s="6">
        <f t="shared" si="0"/>
        <v>3.5108899999999998</v>
      </c>
      <c r="I46" s="6">
        <f t="shared" si="1"/>
        <v>-7.8711643000000002</v>
      </c>
      <c r="J46" s="6">
        <f t="shared" si="2"/>
        <v>-5.4239291999999999</v>
      </c>
      <c r="L46" s="89">
        <v>3115665000</v>
      </c>
      <c r="M46" s="89">
        <v>-7.5979432999999998</v>
      </c>
      <c r="N46" s="89">
        <v>-17.194025</v>
      </c>
      <c r="O46" s="89"/>
      <c r="P46" s="89"/>
      <c r="Q46" s="20"/>
      <c r="R46" s="6">
        <f t="shared" si="3"/>
        <v>3.5108899999999998</v>
      </c>
      <c r="S46" s="6">
        <f t="shared" si="4"/>
        <v>-7.7439708999999999</v>
      </c>
      <c r="T46" s="6">
        <f t="shared" si="5"/>
        <v>-13.102619000000001</v>
      </c>
      <c r="U46" s="20"/>
    </row>
    <row r="47" spans="2:21" x14ac:dyDescent="0.25">
      <c r="B47" s="89">
        <v>3194710000</v>
      </c>
      <c r="C47" s="89">
        <v>-8.1374282999999998</v>
      </c>
      <c r="D47" s="89">
        <v>-4.9391742000000001</v>
      </c>
      <c r="G47" s="20"/>
      <c r="H47" s="6">
        <f t="shared" si="0"/>
        <v>3.5899350000000001</v>
      </c>
      <c r="I47" s="6">
        <f t="shared" si="1"/>
        <v>-7.8354564</v>
      </c>
      <c r="J47" s="6">
        <f t="shared" si="2"/>
        <v>-5.6081032999999998</v>
      </c>
      <c r="L47" s="89">
        <v>3194710000</v>
      </c>
      <c r="M47" s="89">
        <v>-7.6121391999999997</v>
      </c>
      <c r="N47" s="89">
        <v>-17.019165000000001</v>
      </c>
      <c r="O47" s="89"/>
      <c r="P47" s="89"/>
      <c r="Q47" s="20"/>
      <c r="R47" s="6">
        <f t="shared" si="3"/>
        <v>3.5899350000000001</v>
      </c>
      <c r="S47" s="6">
        <f t="shared" si="4"/>
        <v>-7.8160973</v>
      </c>
      <c r="T47" s="6">
        <f t="shared" si="5"/>
        <v>-12.119949999999999</v>
      </c>
      <c r="U47" s="20"/>
    </row>
    <row r="48" spans="2:21" x14ac:dyDescent="0.25">
      <c r="B48" s="89">
        <v>3273755000</v>
      </c>
      <c r="C48" s="89">
        <v>-8.0372610000000009</v>
      </c>
      <c r="D48" s="89">
        <v>-5.0219784000000001</v>
      </c>
      <c r="G48" s="20"/>
      <c r="H48" s="6">
        <f t="shared" si="0"/>
        <v>3.6689799999999999</v>
      </c>
      <c r="I48" s="6">
        <f t="shared" si="1"/>
        <v>-7.8067102000000004</v>
      </c>
      <c r="J48" s="6">
        <f t="shared" si="2"/>
        <v>-5.8143044000000002</v>
      </c>
      <c r="L48" s="89">
        <v>3273755000</v>
      </c>
      <c r="M48" s="89">
        <v>-7.620749</v>
      </c>
      <c r="N48" s="89">
        <v>-16.478833999999999</v>
      </c>
      <c r="O48" s="89"/>
      <c r="P48" s="89"/>
      <c r="Q48" s="20"/>
      <c r="R48" s="6">
        <f t="shared" si="3"/>
        <v>3.6689799999999999</v>
      </c>
      <c r="S48" s="6">
        <f t="shared" si="4"/>
        <v>-7.8865428</v>
      </c>
      <c r="T48" s="6">
        <f t="shared" si="5"/>
        <v>-11.321234</v>
      </c>
      <c r="U48" s="20"/>
    </row>
    <row r="49" spans="2:21" x14ac:dyDescent="0.25">
      <c r="B49" s="89">
        <v>3352800000</v>
      </c>
      <c r="C49" s="89">
        <v>-7.9823275000000002</v>
      </c>
      <c r="D49" s="89">
        <v>-5.1306991999999996</v>
      </c>
      <c r="G49" s="20"/>
      <c r="H49" s="6">
        <f t="shared" si="0"/>
        <v>3.7480250000000002</v>
      </c>
      <c r="I49" s="6">
        <f t="shared" si="1"/>
        <v>-7.7499681000000002</v>
      </c>
      <c r="J49" s="6">
        <f t="shared" si="2"/>
        <v>-6.0413299</v>
      </c>
      <c r="L49" s="89">
        <v>3352800000</v>
      </c>
      <c r="M49" s="89">
        <v>-7.6501092999999996</v>
      </c>
      <c r="N49" s="89">
        <v>-15.565166</v>
      </c>
      <c r="O49" s="89"/>
      <c r="P49" s="89"/>
      <c r="Q49" s="20"/>
      <c r="R49" s="6">
        <f t="shared" si="3"/>
        <v>3.7480250000000002</v>
      </c>
      <c r="S49" s="6">
        <f t="shared" si="4"/>
        <v>-7.9488491999999997</v>
      </c>
      <c r="T49" s="6">
        <f t="shared" si="5"/>
        <v>-10.742243</v>
      </c>
      <c r="U49" s="20"/>
    </row>
    <row r="50" spans="2:21" x14ac:dyDescent="0.25">
      <c r="B50" s="89">
        <v>3431845000</v>
      </c>
      <c r="C50" s="89">
        <v>-7.9375280999999998</v>
      </c>
      <c r="D50" s="89">
        <v>-5.2678231999999996</v>
      </c>
      <c r="G50" s="20"/>
      <c r="H50" s="6">
        <f t="shared" si="0"/>
        <v>3.82707</v>
      </c>
      <c r="I50" s="6">
        <f t="shared" si="1"/>
        <v>-7.6596884999999997</v>
      </c>
      <c r="J50" s="6">
        <f t="shared" si="2"/>
        <v>-6.2771730000000003</v>
      </c>
      <c r="L50" s="89">
        <v>3431845000</v>
      </c>
      <c r="M50" s="89">
        <v>-7.6921987999999999</v>
      </c>
      <c r="N50" s="89">
        <v>-14.303196</v>
      </c>
      <c r="O50" s="89"/>
      <c r="P50" s="89"/>
      <c r="Q50" s="20"/>
      <c r="R50" s="6">
        <f t="shared" si="3"/>
        <v>3.82707</v>
      </c>
      <c r="S50" s="6">
        <f t="shared" si="4"/>
        <v>-7.9950795000000001</v>
      </c>
      <c r="T50" s="6">
        <f t="shared" si="5"/>
        <v>-10.284821000000001</v>
      </c>
      <c r="U50" s="20"/>
    </row>
    <row r="51" spans="2:21" x14ac:dyDescent="0.25">
      <c r="B51" s="89">
        <v>3510890000</v>
      </c>
      <c r="C51" s="89">
        <v>-7.8711643000000002</v>
      </c>
      <c r="D51" s="89">
        <v>-5.4239291999999999</v>
      </c>
      <c r="G51" s="20"/>
      <c r="H51" s="6">
        <f t="shared" si="0"/>
        <v>3.9061149999999998</v>
      </c>
      <c r="I51" s="6">
        <f t="shared" si="1"/>
        <v>-7.5549879000000004</v>
      </c>
      <c r="J51" s="6">
        <f t="shared" si="2"/>
        <v>-6.5241908999999998</v>
      </c>
      <c r="L51" s="89">
        <v>3510890000</v>
      </c>
      <c r="M51" s="89">
        <v>-7.7439708999999999</v>
      </c>
      <c r="N51" s="89">
        <v>-13.102619000000001</v>
      </c>
      <c r="O51" s="89"/>
      <c r="P51" s="89"/>
      <c r="Q51" s="20"/>
      <c r="R51" s="6">
        <f t="shared" si="3"/>
        <v>3.9061149999999998</v>
      </c>
      <c r="S51" s="6">
        <f t="shared" si="4"/>
        <v>-8.0367470000000001</v>
      </c>
      <c r="T51" s="6">
        <f t="shared" si="5"/>
        <v>-9.9144000999999999</v>
      </c>
      <c r="U51" s="20"/>
    </row>
    <row r="52" spans="2:21" x14ac:dyDescent="0.25">
      <c r="B52" s="89">
        <v>3589935000</v>
      </c>
      <c r="C52" s="89">
        <v>-7.8354564</v>
      </c>
      <c r="D52" s="89">
        <v>-5.6081032999999998</v>
      </c>
      <c r="G52" s="20"/>
      <c r="H52" s="6">
        <f t="shared" si="0"/>
        <v>3.98516</v>
      </c>
      <c r="I52" s="6">
        <f t="shared" si="1"/>
        <v>-7.4465994999999996</v>
      </c>
      <c r="J52" s="6">
        <f t="shared" si="2"/>
        <v>-6.7761559</v>
      </c>
      <c r="L52" s="89">
        <v>3589935000</v>
      </c>
      <c r="M52" s="89">
        <v>-7.8160973</v>
      </c>
      <c r="N52" s="89">
        <v>-12.119949999999999</v>
      </c>
      <c r="O52" s="89"/>
      <c r="P52" s="89"/>
      <c r="Q52" s="20"/>
      <c r="R52" s="6">
        <f t="shared" si="3"/>
        <v>3.98516</v>
      </c>
      <c r="S52" s="6">
        <f t="shared" si="4"/>
        <v>-8.0629168</v>
      </c>
      <c r="T52" s="6">
        <f t="shared" si="5"/>
        <v>-9.6388311000000009</v>
      </c>
      <c r="U52" s="20"/>
    </row>
    <row r="53" spans="2:21" x14ac:dyDescent="0.25">
      <c r="B53" s="89">
        <v>3668980000</v>
      </c>
      <c r="C53" s="89">
        <v>-7.8067102000000004</v>
      </c>
      <c r="D53" s="89">
        <v>-5.8143044000000002</v>
      </c>
      <c r="G53" s="20"/>
      <c r="H53" s="6">
        <f t="shared" si="0"/>
        <v>4.0642050000000003</v>
      </c>
      <c r="I53" s="6">
        <f t="shared" si="1"/>
        <v>-7.3696289000000004</v>
      </c>
      <c r="J53" s="6">
        <f t="shared" si="2"/>
        <v>-7.0272546</v>
      </c>
      <c r="L53" s="89">
        <v>3668980000</v>
      </c>
      <c r="M53" s="89">
        <v>-7.8865428</v>
      </c>
      <c r="N53" s="89">
        <v>-11.321234</v>
      </c>
      <c r="O53" s="89"/>
      <c r="P53" s="89"/>
      <c r="Q53" s="20"/>
      <c r="R53" s="6">
        <f t="shared" si="3"/>
        <v>4.0642050000000003</v>
      </c>
      <c r="S53" s="6">
        <f t="shared" si="4"/>
        <v>-8.0901774999999994</v>
      </c>
      <c r="T53" s="6">
        <f t="shared" si="5"/>
        <v>-9.4282226999999992</v>
      </c>
      <c r="U53" s="20"/>
    </row>
    <row r="54" spans="2:21" x14ac:dyDescent="0.25">
      <c r="B54" s="89">
        <v>3748025000</v>
      </c>
      <c r="C54" s="89">
        <v>-7.7499681000000002</v>
      </c>
      <c r="D54" s="89">
        <v>-6.0413299</v>
      </c>
      <c r="G54" s="20"/>
      <c r="H54" s="6">
        <f t="shared" si="0"/>
        <v>4.1432500000000001</v>
      </c>
      <c r="I54" s="6">
        <f t="shared" si="1"/>
        <v>-7.3385406</v>
      </c>
      <c r="J54" s="6">
        <f t="shared" si="2"/>
        <v>-7.2790971000000004</v>
      </c>
      <c r="L54" s="89">
        <v>3748025000</v>
      </c>
      <c r="M54" s="89">
        <v>-7.9488491999999997</v>
      </c>
      <c r="N54" s="89">
        <v>-10.742243</v>
      </c>
      <c r="O54" s="89"/>
      <c r="P54" s="89"/>
      <c r="Q54" s="20"/>
      <c r="R54" s="6">
        <f t="shared" si="3"/>
        <v>4.1432500000000001</v>
      </c>
      <c r="S54" s="6">
        <f t="shared" si="4"/>
        <v>-8.1034632000000002</v>
      </c>
      <c r="T54" s="6">
        <f t="shared" si="5"/>
        <v>-9.2705812000000005</v>
      </c>
      <c r="U54" s="20"/>
    </row>
    <row r="55" spans="2:21" x14ac:dyDescent="0.25">
      <c r="B55" s="89">
        <v>3827070000</v>
      </c>
      <c r="C55" s="89">
        <v>-7.6596884999999997</v>
      </c>
      <c r="D55" s="89">
        <v>-6.2771730000000003</v>
      </c>
      <c r="H55" s="6">
        <f t="shared" si="0"/>
        <v>4.2222949999999999</v>
      </c>
      <c r="I55" s="6">
        <f t="shared" si="1"/>
        <v>-7.3322057999999997</v>
      </c>
      <c r="J55" s="6">
        <f t="shared" si="2"/>
        <v>-7.5321068999999996</v>
      </c>
      <c r="L55" s="89">
        <v>3827070000</v>
      </c>
      <c r="M55" s="89">
        <v>-7.9950795000000001</v>
      </c>
      <c r="N55" s="89">
        <v>-10.284821000000001</v>
      </c>
      <c r="O55" s="89"/>
      <c r="P55" s="89"/>
      <c r="R55" s="6">
        <f t="shared" si="3"/>
        <v>4.2222949999999999</v>
      </c>
      <c r="S55" s="6">
        <f t="shared" si="4"/>
        <v>-8.1256503999999996</v>
      </c>
      <c r="T55" s="6">
        <f t="shared" si="5"/>
        <v>-9.1457615000000008</v>
      </c>
    </row>
    <row r="56" spans="2:21" x14ac:dyDescent="0.25">
      <c r="B56" s="89">
        <v>3906115000</v>
      </c>
      <c r="C56" s="89">
        <v>-7.5549879000000004</v>
      </c>
      <c r="D56" s="89">
        <v>-6.5241908999999998</v>
      </c>
      <c r="H56" s="6">
        <f t="shared" si="0"/>
        <v>4.3013399999999997</v>
      </c>
      <c r="I56" s="6">
        <f t="shared" si="1"/>
        <v>-7.3406539000000004</v>
      </c>
      <c r="J56" s="6">
        <f t="shared" si="2"/>
        <v>-7.8105282999999996</v>
      </c>
      <c r="L56" s="89">
        <v>3906115000</v>
      </c>
      <c r="M56" s="89">
        <v>-8.0367470000000001</v>
      </c>
      <c r="N56" s="89">
        <v>-9.9144000999999999</v>
      </c>
      <c r="O56" s="89"/>
      <c r="P56" s="89"/>
      <c r="R56" s="6">
        <f t="shared" si="3"/>
        <v>4.3013399999999997</v>
      </c>
      <c r="S56" s="6">
        <f t="shared" si="4"/>
        <v>-8.1484261</v>
      </c>
      <c r="T56" s="6">
        <f t="shared" si="5"/>
        <v>-9.0771560999999998</v>
      </c>
    </row>
    <row r="57" spans="2:21" x14ac:dyDescent="0.25">
      <c r="B57" s="89">
        <v>3985160000</v>
      </c>
      <c r="C57" s="89">
        <v>-7.4465994999999996</v>
      </c>
      <c r="D57" s="89">
        <v>-6.7761559</v>
      </c>
      <c r="H57" s="6">
        <f t="shared" si="0"/>
        <v>4.3803850000000004</v>
      </c>
      <c r="I57" s="6">
        <f t="shared" si="1"/>
        <v>-7.3703446000000001</v>
      </c>
      <c r="J57" s="6">
        <f t="shared" si="2"/>
        <v>-8.0836515000000002</v>
      </c>
      <c r="L57" s="89">
        <v>3985160000</v>
      </c>
      <c r="M57" s="89">
        <v>-8.0629168</v>
      </c>
      <c r="N57" s="89">
        <v>-9.6388311000000009</v>
      </c>
      <c r="O57" s="89"/>
      <c r="P57" s="89"/>
      <c r="R57" s="6">
        <f t="shared" si="3"/>
        <v>4.3803850000000004</v>
      </c>
      <c r="S57" s="6">
        <f t="shared" si="4"/>
        <v>-8.1886872999999998</v>
      </c>
      <c r="T57" s="6">
        <f t="shared" si="5"/>
        <v>-9.0253887000000006</v>
      </c>
    </row>
    <row r="58" spans="2:21" x14ac:dyDescent="0.25">
      <c r="B58" s="89">
        <v>4064205000</v>
      </c>
      <c r="C58" s="89">
        <v>-7.3696289000000004</v>
      </c>
      <c r="D58" s="89">
        <v>-7.0272546</v>
      </c>
      <c r="H58" s="6">
        <f t="shared" si="0"/>
        <v>4.4594300000000002</v>
      </c>
      <c r="I58" s="6">
        <f t="shared" si="1"/>
        <v>-7.3754754</v>
      </c>
      <c r="J58" s="6">
        <f t="shared" si="2"/>
        <v>-8.3508815999999992</v>
      </c>
      <c r="L58" s="89">
        <v>4064205000</v>
      </c>
      <c r="M58" s="89">
        <v>-8.0901774999999994</v>
      </c>
      <c r="N58" s="89">
        <v>-9.4282226999999992</v>
      </c>
      <c r="O58" s="89"/>
      <c r="P58" s="89"/>
      <c r="R58" s="6">
        <f t="shared" si="3"/>
        <v>4.4594300000000002</v>
      </c>
      <c r="S58" s="6">
        <f t="shared" si="4"/>
        <v>-8.2130069999999993</v>
      </c>
      <c r="T58" s="6">
        <f t="shared" si="5"/>
        <v>-8.9993286000000001</v>
      </c>
    </row>
    <row r="59" spans="2:21" x14ac:dyDescent="0.25">
      <c r="B59" s="89">
        <v>4143250000</v>
      </c>
      <c r="C59" s="89">
        <v>-7.3385406</v>
      </c>
      <c r="D59" s="89">
        <v>-7.2790971000000004</v>
      </c>
      <c r="H59" s="6">
        <f t="shared" si="0"/>
        <v>4.538475</v>
      </c>
      <c r="I59" s="6">
        <f t="shared" si="1"/>
        <v>-7.3604001999999999</v>
      </c>
      <c r="J59" s="6">
        <f t="shared" si="2"/>
        <v>-8.6236838999999996</v>
      </c>
      <c r="L59" s="89">
        <v>4143250000</v>
      </c>
      <c r="M59" s="89">
        <v>-8.1034632000000002</v>
      </c>
      <c r="N59" s="89">
        <v>-9.2705812000000005</v>
      </c>
      <c r="O59" s="89"/>
      <c r="P59" s="89"/>
      <c r="R59" s="6">
        <f t="shared" si="3"/>
        <v>4.538475</v>
      </c>
      <c r="S59" s="6">
        <f t="shared" si="4"/>
        <v>-8.2591962999999993</v>
      </c>
      <c r="T59" s="6">
        <f t="shared" si="5"/>
        <v>-8.9734478000000006</v>
      </c>
    </row>
    <row r="60" spans="2:21" x14ac:dyDescent="0.25">
      <c r="B60" s="89">
        <v>4222295000</v>
      </c>
      <c r="C60" s="89">
        <v>-7.3322057999999997</v>
      </c>
      <c r="D60" s="89">
        <v>-7.5321068999999996</v>
      </c>
      <c r="H60" s="6">
        <f t="shared" si="0"/>
        <v>4.6175199999999998</v>
      </c>
      <c r="I60" s="6">
        <f t="shared" si="1"/>
        <v>-7.3459253000000002</v>
      </c>
      <c r="J60" s="6">
        <f t="shared" si="2"/>
        <v>-8.8980435999999994</v>
      </c>
      <c r="L60" s="89">
        <v>4222295000</v>
      </c>
      <c r="M60" s="89">
        <v>-8.1256503999999996</v>
      </c>
      <c r="N60" s="89">
        <v>-9.1457615000000008</v>
      </c>
      <c r="O60" s="89"/>
      <c r="P60" s="89"/>
      <c r="R60" s="6">
        <f t="shared" si="3"/>
        <v>4.6175199999999998</v>
      </c>
      <c r="S60" s="6">
        <f t="shared" si="4"/>
        <v>-8.3096838000000002</v>
      </c>
      <c r="T60" s="6">
        <f t="shared" si="5"/>
        <v>-8.9485617000000008</v>
      </c>
    </row>
    <row r="61" spans="2:21" x14ac:dyDescent="0.25">
      <c r="B61" s="89">
        <v>4301340000</v>
      </c>
      <c r="C61" s="89">
        <v>-7.3406539000000004</v>
      </c>
      <c r="D61" s="89">
        <v>-7.8105282999999996</v>
      </c>
      <c r="H61" s="6">
        <f t="shared" si="0"/>
        <v>4.6965649999999997</v>
      </c>
      <c r="I61" s="6">
        <f t="shared" si="1"/>
        <v>-7.3418707999999997</v>
      </c>
      <c r="J61" s="6">
        <f t="shared" si="2"/>
        <v>-9.1671486000000009</v>
      </c>
      <c r="L61" s="89">
        <v>4301340000</v>
      </c>
      <c r="M61" s="89">
        <v>-8.1484261</v>
      </c>
      <c r="N61" s="89">
        <v>-9.0771560999999998</v>
      </c>
      <c r="O61" s="89"/>
      <c r="P61" s="89"/>
      <c r="R61" s="6">
        <f t="shared" si="3"/>
        <v>4.6965649999999997</v>
      </c>
      <c r="S61" s="6">
        <f t="shared" si="4"/>
        <v>-8.3532963000000002</v>
      </c>
      <c r="T61" s="6">
        <f t="shared" si="5"/>
        <v>-8.8904066000000004</v>
      </c>
    </row>
    <row r="62" spans="2:21" x14ac:dyDescent="0.25">
      <c r="B62" s="89">
        <v>4380385000</v>
      </c>
      <c r="C62" s="89">
        <v>-7.3703446000000001</v>
      </c>
      <c r="D62" s="89">
        <v>-8.0836515000000002</v>
      </c>
      <c r="H62" s="6">
        <f t="shared" si="0"/>
        <v>4.7756100000000004</v>
      </c>
      <c r="I62" s="6">
        <f t="shared" si="1"/>
        <v>-7.3357476999999998</v>
      </c>
      <c r="J62" s="6">
        <f t="shared" si="2"/>
        <v>-9.4381552000000006</v>
      </c>
      <c r="L62" s="89">
        <v>4380385000</v>
      </c>
      <c r="M62" s="89">
        <v>-8.1886872999999998</v>
      </c>
      <c r="N62" s="89">
        <v>-9.0253887000000006</v>
      </c>
      <c r="O62" s="89"/>
      <c r="P62" s="89"/>
      <c r="R62" s="6">
        <f t="shared" si="3"/>
        <v>4.7756100000000004</v>
      </c>
      <c r="S62" s="6">
        <f t="shared" si="4"/>
        <v>-8.4193993000000003</v>
      </c>
      <c r="T62" s="6">
        <f t="shared" si="5"/>
        <v>-8.8370934000000005</v>
      </c>
    </row>
    <row r="63" spans="2:21" x14ac:dyDescent="0.25">
      <c r="B63" s="89">
        <v>4459430000</v>
      </c>
      <c r="C63" s="89">
        <v>-7.3754754</v>
      </c>
      <c r="D63" s="89">
        <v>-8.3508815999999992</v>
      </c>
      <c r="H63" s="6">
        <f t="shared" si="0"/>
        <v>4.8546550000000002</v>
      </c>
      <c r="I63" s="6">
        <f t="shared" si="1"/>
        <v>-7.3549261000000001</v>
      </c>
      <c r="J63" s="6">
        <f t="shared" si="2"/>
        <v>-9.6980638999999993</v>
      </c>
      <c r="L63" s="89">
        <v>4459430000</v>
      </c>
      <c r="M63" s="89">
        <v>-8.2130069999999993</v>
      </c>
      <c r="N63" s="89">
        <v>-8.9993286000000001</v>
      </c>
      <c r="O63" s="89"/>
      <c r="P63" s="89"/>
      <c r="R63" s="6">
        <f t="shared" si="3"/>
        <v>4.8546550000000002</v>
      </c>
      <c r="S63" s="6">
        <f t="shared" si="4"/>
        <v>-8.5329169999999994</v>
      </c>
      <c r="T63" s="6">
        <f t="shared" si="5"/>
        <v>-8.7940073000000005</v>
      </c>
    </row>
    <row r="64" spans="2:21" x14ac:dyDescent="0.25">
      <c r="B64" s="89">
        <v>4538475000</v>
      </c>
      <c r="C64" s="89">
        <v>-7.3604001999999999</v>
      </c>
      <c r="D64" s="89">
        <v>-8.6236838999999996</v>
      </c>
      <c r="H64" s="6">
        <f t="shared" si="0"/>
        <v>4.9337</v>
      </c>
      <c r="I64" s="6">
        <f t="shared" si="1"/>
        <v>-7.3799706</v>
      </c>
      <c r="J64" s="6">
        <f t="shared" si="2"/>
        <v>-9.9023590000000006</v>
      </c>
      <c r="L64" s="89">
        <v>4538475000</v>
      </c>
      <c r="M64" s="89">
        <v>-8.2591962999999993</v>
      </c>
      <c r="N64" s="89">
        <v>-8.9734478000000006</v>
      </c>
      <c r="O64" s="89"/>
      <c r="P64" s="89"/>
      <c r="R64" s="6">
        <f t="shared" si="3"/>
        <v>4.9337</v>
      </c>
      <c r="S64" s="6">
        <f t="shared" si="4"/>
        <v>-8.6231565000000003</v>
      </c>
      <c r="T64" s="6">
        <f t="shared" si="5"/>
        <v>-8.7464762</v>
      </c>
    </row>
    <row r="65" spans="2:20" x14ac:dyDescent="0.25">
      <c r="B65" s="89">
        <v>4617520000</v>
      </c>
      <c r="C65" s="89">
        <v>-7.3459253000000002</v>
      </c>
      <c r="D65" s="89">
        <v>-8.8980435999999994</v>
      </c>
      <c r="H65" s="6">
        <f t="shared" si="0"/>
        <v>5.0127449999999998</v>
      </c>
      <c r="I65" s="6">
        <f t="shared" si="1"/>
        <v>-7.3859591</v>
      </c>
      <c r="J65" s="6">
        <f t="shared" si="2"/>
        <v>-10.047122999999999</v>
      </c>
      <c r="L65" s="89">
        <v>4617520000</v>
      </c>
      <c r="M65" s="89">
        <v>-8.3096838000000002</v>
      </c>
      <c r="N65" s="89">
        <v>-8.9485617000000008</v>
      </c>
      <c r="O65" s="89"/>
      <c r="P65" s="89"/>
      <c r="R65" s="6">
        <f t="shared" si="3"/>
        <v>5.0127449999999998</v>
      </c>
      <c r="S65" s="6">
        <f t="shared" si="4"/>
        <v>-8.6804705000000002</v>
      </c>
      <c r="T65" s="6">
        <f t="shared" si="5"/>
        <v>-8.6961393000000005</v>
      </c>
    </row>
    <row r="66" spans="2:20" x14ac:dyDescent="0.25">
      <c r="B66" s="89">
        <v>4696565000</v>
      </c>
      <c r="C66" s="89">
        <v>-7.3418707999999997</v>
      </c>
      <c r="D66" s="89">
        <v>-9.1671486000000009</v>
      </c>
      <c r="H66" s="6">
        <f t="shared" si="0"/>
        <v>5.0917899999999996</v>
      </c>
      <c r="I66" s="6">
        <f t="shared" si="1"/>
        <v>-7.4081039000000004</v>
      </c>
      <c r="J66" s="6">
        <f t="shared" si="2"/>
        <v>-10.153577</v>
      </c>
      <c r="L66" s="89">
        <v>4696565000</v>
      </c>
      <c r="M66" s="89">
        <v>-8.3532963000000002</v>
      </c>
      <c r="N66" s="89">
        <v>-8.8904066000000004</v>
      </c>
      <c r="O66" s="89"/>
      <c r="P66" s="89"/>
      <c r="R66" s="6">
        <f t="shared" si="3"/>
        <v>5.0917899999999996</v>
      </c>
      <c r="S66" s="6">
        <f t="shared" si="4"/>
        <v>-8.7485637999999994</v>
      </c>
      <c r="T66" s="6">
        <f t="shared" si="5"/>
        <v>-8.6510916000000009</v>
      </c>
    </row>
    <row r="67" spans="2:20" x14ac:dyDescent="0.25">
      <c r="B67" s="89">
        <v>4775610000</v>
      </c>
      <c r="C67" s="89">
        <v>-7.3357476999999998</v>
      </c>
      <c r="D67" s="89">
        <v>-9.4381552000000006</v>
      </c>
      <c r="H67" s="6">
        <f t="shared" si="0"/>
        <v>5.1708350000000003</v>
      </c>
      <c r="I67" s="6">
        <f t="shared" si="1"/>
        <v>-7.4321150999999999</v>
      </c>
      <c r="J67" s="6">
        <f t="shared" si="2"/>
        <v>-10.198936</v>
      </c>
      <c r="L67" s="89">
        <v>4775610000</v>
      </c>
      <c r="M67" s="89">
        <v>-8.4193993000000003</v>
      </c>
      <c r="N67" s="89">
        <v>-8.8370934000000005</v>
      </c>
      <c r="O67" s="89"/>
      <c r="P67" s="89"/>
      <c r="R67" s="6">
        <f t="shared" si="3"/>
        <v>5.1708350000000003</v>
      </c>
      <c r="S67" s="6">
        <f t="shared" si="4"/>
        <v>-8.7739563</v>
      </c>
      <c r="T67" s="6">
        <f t="shared" si="5"/>
        <v>-8.6074027999999991</v>
      </c>
    </row>
    <row r="68" spans="2:20" x14ac:dyDescent="0.25">
      <c r="B68" s="89">
        <v>4854655000</v>
      </c>
      <c r="C68" s="89">
        <v>-7.3549261000000001</v>
      </c>
      <c r="D68" s="89">
        <v>-9.6980638999999993</v>
      </c>
      <c r="H68" s="6">
        <f t="shared" ref="H68:H131" si="6">B73/1000000000</f>
        <v>5.2498800000000001</v>
      </c>
      <c r="I68" s="6">
        <f t="shared" ref="I68:I131" si="7">C73</f>
        <v>-7.4361644</v>
      </c>
      <c r="J68" s="6">
        <f t="shared" ref="J68:J131" si="8">D73</f>
        <v>-10.194685</v>
      </c>
      <c r="L68" s="89">
        <v>4854655000</v>
      </c>
      <c r="M68" s="89">
        <v>-8.5329169999999994</v>
      </c>
      <c r="N68" s="89">
        <v>-8.7940073000000005</v>
      </c>
      <c r="O68" s="89"/>
      <c r="P68" s="89"/>
      <c r="R68" s="6">
        <f t="shared" ref="R68:R131" si="9">L73/1000000000</f>
        <v>5.2498800000000001</v>
      </c>
      <c r="S68" s="6">
        <f t="shared" ref="S68:S131" si="10">M73</f>
        <v>-8.7613448999999992</v>
      </c>
      <c r="T68" s="6">
        <f t="shared" ref="T68:T131" si="11">N73</f>
        <v>-8.5669869999999992</v>
      </c>
    </row>
    <row r="69" spans="2:20" x14ac:dyDescent="0.25">
      <c r="B69" s="89">
        <v>4933700000</v>
      </c>
      <c r="C69" s="89">
        <v>-7.3799706</v>
      </c>
      <c r="D69" s="89">
        <v>-9.9023590000000006</v>
      </c>
      <c r="H69" s="6">
        <f t="shared" si="6"/>
        <v>5.3289249999999999</v>
      </c>
      <c r="I69" s="6">
        <f t="shared" si="7"/>
        <v>-7.4378666999999998</v>
      </c>
      <c r="J69" s="6">
        <f t="shared" si="8"/>
        <v>-10.1501</v>
      </c>
      <c r="L69" s="89">
        <v>4933700000</v>
      </c>
      <c r="M69" s="89">
        <v>-8.6231565000000003</v>
      </c>
      <c r="N69" s="89">
        <v>-8.7464762</v>
      </c>
      <c r="O69" s="89"/>
      <c r="P69" s="89"/>
      <c r="R69" s="6">
        <f t="shared" si="9"/>
        <v>5.3289249999999999</v>
      </c>
      <c r="S69" s="6">
        <f t="shared" si="10"/>
        <v>-8.7833442999999995</v>
      </c>
      <c r="T69" s="6">
        <f t="shared" si="11"/>
        <v>-8.5452776000000004</v>
      </c>
    </row>
    <row r="70" spans="2:20" x14ac:dyDescent="0.25">
      <c r="B70" s="89">
        <v>5012745000</v>
      </c>
      <c r="C70" s="89">
        <v>-7.3859591</v>
      </c>
      <c r="D70" s="89">
        <v>-10.047122999999999</v>
      </c>
      <c r="H70" s="6">
        <f t="shared" si="6"/>
        <v>5.4079699999999997</v>
      </c>
      <c r="I70" s="6">
        <f t="shared" si="7"/>
        <v>-7.4777598000000003</v>
      </c>
      <c r="J70" s="6">
        <f t="shared" si="8"/>
        <v>-10.089534</v>
      </c>
      <c r="L70" s="89">
        <v>5012745000</v>
      </c>
      <c r="M70" s="89">
        <v>-8.6804705000000002</v>
      </c>
      <c r="N70" s="89">
        <v>-8.6961393000000005</v>
      </c>
      <c r="O70" s="89"/>
      <c r="P70" s="89"/>
      <c r="R70" s="6">
        <f t="shared" si="9"/>
        <v>5.4079699999999997</v>
      </c>
      <c r="S70" s="6">
        <f t="shared" si="10"/>
        <v>-8.8389758999999994</v>
      </c>
      <c r="T70" s="6">
        <f t="shared" si="11"/>
        <v>-8.5537863000000005</v>
      </c>
    </row>
    <row r="71" spans="2:20" x14ac:dyDescent="0.25">
      <c r="B71" s="89">
        <v>5091790000</v>
      </c>
      <c r="C71" s="89">
        <v>-7.4081039000000004</v>
      </c>
      <c r="D71" s="89">
        <v>-10.153577</v>
      </c>
      <c r="H71" s="6">
        <f t="shared" si="6"/>
        <v>5.4870150000000004</v>
      </c>
      <c r="I71" s="6">
        <f t="shared" si="7"/>
        <v>-7.5107441000000001</v>
      </c>
      <c r="J71" s="6">
        <f t="shared" si="8"/>
        <v>-10.006665999999999</v>
      </c>
      <c r="L71" s="89">
        <v>5091790000</v>
      </c>
      <c r="M71" s="89">
        <v>-8.7485637999999994</v>
      </c>
      <c r="N71" s="89">
        <v>-8.6510916000000009</v>
      </c>
      <c r="O71" s="89"/>
      <c r="P71" s="89"/>
      <c r="R71" s="6">
        <f t="shared" si="9"/>
        <v>5.4870150000000004</v>
      </c>
      <c r="S71" s="6">
        <f t="shared" si="10"/>
        <v>-8.8892621999999992</v>
      </c>
      <c r="T71" s="6">
        <f t="shared" si="11"/>
        <v>-8.5661573000000004</v>
      </c>
    </row>
    <row r="72" spans="2:20" x14ac:dyDescent="0.25">
      <c r="B72" s="89">
        <v>5170835000</v>
      </c>
      <c r="C72" s="89">
        <v>-7.4321150999999999</v>
      </c>
      <c r="D72" s="89">
        <v>-10.198936</v>
      </c>
      <c r="H72" s="6">
        <f t="shared" si="6"/>
        <v>5.5660600000000002</v>
      </c>
      <c r="I72" s="6">
        <f t="shared" si="7"/>
        <v>-7.5621046999999999</v>
      </c>
      <c r="J72" s="6">
        <f t="shared" si="8"/>
        <v>-9.8994160000000004</v>
      </c>
      <c r="L72" s="89">
        <v>5170835000</v>
      </c>
      <c r="M72" s="89">
        <v>-8.7739563</v>
      </c>
      <c r="N72" s="89">
        <v>-8.6074027999999991</v>
      </c>
      <c r="O72" s="89"/>
      <c r="P72" s="89"/>
      <c r="R72" s="6">
        <f t="shared" si="9"/>
        <v>5.5660600000000002</v>
      </c>
      <c r="S72" s="6">
        <f t="shared" si="10"/>
        <v>-8.9565029000000003</v>
      </c>
      <c r="T72" s="6">
        <f t="shared" si="11"/>
        <v>-8.57864</v>
      </c>
    </row>
    <row r="73" spans="2:20" x14ac:dyDescent="0.25">
      <c r="B73" s="89">
        <v>5249880000</v>
      </c>
      <c r="C73" s="89">
        <v>-7.4361644</v>
      </c>
      <c r="D73" s="89">
        <v>-10.194685</v>
      </c>
      <c r="H73" s="6">
        <f t="shared" si="6"/>
        <v>5.645105</v>
      </c>
      <c r="I73" s="6">
        <f t="shared" si="7"/>
        <v>-7.6408081000000001</v>
      </c>
      <c r="J73" s="6">
        <f t="shared" si="8"/>
        <v>-9.8081379000000002</v>
      </c>
      <c r="L73" s="89">
        <v>5249880000</v>
      </c>
      <c r="M73" s="89">
        <v>-8.7613448999999992</v>
      </c>
      <c r="N73" s="89">
        <v>-8.5669869999999992</v>
      </c>
      <c r="O73" s="89"/>
      <c r="P73" s="89"/>
      <c r="R73" s="6">
        <f t="shared" si="9"/>
        <v>5.645105</v>
      </c>
      <c r="S73" s="6">
        <f t="shared" si="10"/>
        <v>-9.0297593999999997</v>
      </c>
      <c r="T73" s="6">
        <f t="shared" si="11"/>
        <v>-8.6096944999999998</v>
      </c>
    </row>
    <row r="74" spans="2:20" x14ac:dyDescent="0.25">
      <c r="B74" s="89">
        <v>5328925000</v>
      </c>
      <c r="C74" s="89">
        <v>-7.4378666999999998</v>
      </c>
      <c r="D74" s="89">
        <v>-10.1501</v>
      </c>
      <c r="H74" s="6">
        <f t="shared" si="6"/>
        <v>5.7241499999999998</v>
      </c>
      <c r="I74" s="6">
        <f t="shared" si="7"/>
        <v>-7.7115726000000002</v>
      </c>
      <c r="J74" s="6">
        <f t="shared" si="8"/>
        <v>-9.7235241000000006</v>
      </c>
      <c r="L74" s="89">
        <v>5328925000</v>
      </c>
      <c r="M74" s="89">
        <v>-8.7833442999999995</v>
      </c>
      <c r="N74" s="89">
        <v>-8.5452776000000004</v>
      </c>
      <c r="O74" s="89"/>
      <c r="P74" s="89"/>
      <c r="R74" s="6">
        <f t="shared" si="9"/>
        <v>5.7241499999999998</v>
      </c>
      <c r="S74" s="6">
        <f t="shared" si="10"/>
        <v>-9.0772142000000002</v>
      </c>
      <c r="T74" s="6">
        <f t="shared" si="11"/>
        <v>-8.6543951000000003</v>
      </c>
    </row>
    <row r="75" spans="2:20" x14ac:dyDescent="0.25">
      <c r="B75" s="89">
        <v>5407970000</v>
      </c>
      <c r="C75" s="89">
        <v>-7.4777598000000003</v>
      </c>
      <c r="D75" s="89">
        <v>-10.089534</v>
      </c>
      <c r="H75" s="6">
        <f t="shared" si="6"/>
        <v>5.8031949999999997</v>
      </c>
      <c r="I75" s="6">
        <f t="shared" si="7"/>
        <v>-7.7463837</v>
      </c>
      <c r="J75" s="6">
        <f t="shared" si="8"/>
        <v>-9.6274537999999996</v>
      </c>
      <c r="L75" s="89">
        <v>5407970000</v>
      </c>
      <c r="M75" s="89">
        <v>-8.8389758999999994</v>
      </c>
      <c r="N75" s="89">
        <v>-8.5537863000000005</v>
      </c>
      <c r="O75" s="89"/>
      <c r="P75" s="89"/>
      <c r="R75" s="6">
        <f t="shared" si="9"/>
        <v>5.8031949999999997</v>
      </c>
      <c r="S75" s="6">
        <f t="shared" si="10"/>
        <v>-9.1255102000000008</v>
      </c>
      <c r="T75" s="6">
        <f t="shared" si="11"/>
        <v>-8.7194958000000007</v>
      </c>
    </row>
    <row r="76" spans="2:20" x14ac:dyDescent="0.25">
      <c r="B76" s="89">
        <v>5487015000</v>
      </c>
      <c r="C76" s="89">
        <v>-7.5107441000000001</v>
      </c>
      <c r="D76" s="89">
        <v>-10.006665999999999</v>
      </c>
      <c r="H76" s="6">
        <f t="shared" si="6"/>
        <v>5.8822400000000004</v>
      </c>
      <c r="I76" s="6">
        <f t="shared" si="7"/>
        <v>-7.7848119999999996</v>
      </c>
      <c r="J76" s="6">
        <f t="shared" si="8"/>
        <v>-9.5508498999999993</v>
      </c>
      <c r="L76" s="89">
        <v>5487015000</v>
      </c>
      <c r="M76" s="89">
        <v>-8.8892621999999992</v>
      </c>
      <c r="N76" s="89">
        <v>-8.5661573000000004</v>
      </c>
      <c r="O76" s="89"/>
      <c r="P76" s="89"/>
      <c r="R76" s="6">
        <f t="shared" si="9"/>
        <v>5.8822400000000004</v>
      </c>
      <c r="S76" s="6">
        <f t="shared" si="10"/>
        <v>-9.1821202999999993</v>
      </c>
      <c r="T76" s="6">
        <f t="shared" si="11"/>
        <v>-8.7981271999999997</v>
      </c>
    </row>
    <row r="77" spans="2:20" x14ac:dyDescent="0.25">
      <c r="B77" s="89">
        <v>5566060000</v>
      </c>
      <c r="C77" s="89">
        <v>-7.5621046999999999</v>
      </c>
      <c r="D77" s="89">
        <v>-9.8994160000000004</v>
      </c>
      <c r="H77" s="6">
        <f t="shared" si="6"/>
        <v>5.9612850000000002</v>
      </c>
      <c r="I77" s="6">
        <f t="shared" si="7"/>
        <v>-7.8451886000000002</v>
      </c>
      <c r="J77" s="6">
        <f t="shared" si="8"/>
        <v>-9.4933738999999999</v>
      </c>
      <c r="L77" s="89">
        <v>5566060000</v>
      </c>
      <c r="M77" s="89">
        <v>-8.9565029000000003</v>
      </c>
      <c r="N77" s="89">
        <v>-8.57864</v>
      </c>
      <c r="O77" s="89"/>
      <c r="P77" s="89"/>
      <c r="R77" s="6">
        <f t="shared" si="9"/>
        <v>5.9612850000000002</v>
      </c>
      <c r="S77" s="6">
        <f t="shared" si="10"/>
        <v>-9.2250814000000005</v>
      </c>
      <c r="T77" s="6">
        <f t="shared" si="11"/>
        <v>-8.8869676999999996</v>
      </c>
    </row>
    <row r="78" spans="2:20" x14ac:dyDescent="0.25">
      <c r="B78" s="89">
        <v>5645105000</v>
      </c>
      <c r="C78" s="89">
        <v>-7.6408081000000001</v>
      </c>
      <c r="D78" s="89">
        <v>-9.8081379000000002</v>
      </c>
      <c r="H78" s="6">
        <f t="shared" si="6"/>
        <v>6.04033</v>
      </c>
      <c r="I78" s="6">
        <f t="shared" si="7"/>
        <v>-7.8930860000000003</v>
      </c>
      <c r="J78" s="6">
        <f t="shared" si="8"/>
        <v>-9.4481096000000004</v>
      </c>
      <c r="L78" s="89">
        <v>5645105000</v>
      </c>
      <c r="M78" s="89">
        <v>-9.0297593999999997</v>
      </c>
      <c r="N78" s="89">
        <v>-8.6096944999999998</v>
      </c>
      <c r="O78" s="89"/>
      <c r="P78" s="89"/>
      <c r="R78" s="6">
        <f t="shared" si="9"/>
        <v>6.04033</v>
      </c>
      <c r="S78" s="6">
        <f t="shared" si="10"/>
        <v>-9.2538737999999992</v>
      </c>
      <c r="T78" s="6">
        <f t="shared" si="11"/>
        <v>-8.9716301000000005</v>
      </c>
    </row>
    <row r="79" spans="2:20" x14ac:dyDescent="0.25">
      <c r="B79" s="89">
        <v>5724150000</v>
      </c>
      <c r="C79" s="89">
        <v>-7.7115726000000002</v>
      </c>
      <c r="D79" s="89">
        <v>-9.7235241000000006</v>
      </c>
      <c r="H79" s="6">
        <f t="shared" si="6"/>
        <v>6.1193749999999998</v>
      </c>
      <c r="I79" s="6">
        <f t="shared" si="7"/>
        <v>-7.9360470999999997</v>
      </c>
      <c r="J79" s="6">
        <f t="shared" si="8"/>
        <v>-9.4017925000000009</v>
      </c>
      <c r="L79" s="89">
        <v>5724150000</v>
      </c>
      <c r="M79" s="89">
        <v>-9.0772142000000002</v>
      </c>
      <c r="N79" s="89">
        <v>-8.6543951000000003</v>
      </c>
      <c r="O79" s="89"/>
      <c r="P79" s="89"/>
      <c r="R79" s="6">
        <f t="shared" si="9"/>
        <v>6.1193749999999998</v>
      </c>
      <c r="S79" s="6">
        <f t="shared" si="10"/>
        <v>-9.2920580000000008</v>
      </c>
      <c r="T79" s="6">
        <f t="shared" si="11"/>
        <v>-9.0529727999999992</v>
      </c>
    </row>
    <row r="80" spans="2:20" x14ac:dyDescent="0.25">
      <c r="B80" s="89">
        <v>5803195000</v>
      </c>
      <c r="C80" s="89">
        <v>-7.7463837</v>
      </c>
      <c r="D80" s="89">
        <v>-9.6274537999999996</v>
      </c>
      <c r="H80" s="6">
        <f t="shared" si="6"/>
        <v>6.1984199999999996</v>
      </c>
      <c r="I80" s="6">
        <f t="shared" si="7"/>
        <v>-7.9926690999999996</v>
      </c>
      <c r="J80" s="6">
        <f t="shared" si="8"/>
        <v>-9.3474274000000008</v>
      </c>
      <c r="L80" s="89">
        <v>5803195000</v>
      </c>
      <c r="M80" s="89">
        <v>-9.1255102000000008</v>
      </c>
      <c r="N80" s="89">
        <v>-8.7194958000000007</v>
      </c>
      <c r="O80" s="89"/>
      <c r="P80" s="89"/>
      <c r="R80" s="6">
        <f t="shared" si="9"/>
        <v>6.1984199999999996</v>
      </c>
      <c r="S80" s="6">
        <f t="shared" si="10"/>
        <v>-9.3382006000000004</v>
      </c>
      <c r="T80" s="6">
        <f t="shared" si="11"/>
        <v>-9.1515559999999994</v>
      </c>
    </row>
    <row r="81" spans="2:20" x14ac:dyDescent="0.25">
      <c r="B81" s="89">
        <v>5882240000</v>
      </c>
      <c r="C81" s="89">
        <v>-7.7848119999999996</v>
      </c>
      <c r="D81" s="89">
        <v>-9.5508498999999993</v>
      </c>
      <c r="H81" s="6">
        <f t="shared" si="6"/>
        <v>6.2774650000000003</v>
      </c>
      <c r="I81" s="6">
        <f t="shared" si="7"/>
        <v>-8.0335684000000001</v>
      </c>
      <c r="J81" s="6">
        <f t="shared" si="8"/>
        <v>-9.2920102999999994</v>
      </c>
      <c r="L81" s="89">
        <v>5882240000</v>
      </c>
      <c r="M81" s="89">
        <v>-9.1821202999999993</v>
      </c>
      <c r="N81" s="89">
        <v>-8.7981271999999997</v>
      </c>
      <c r="O81" s="89"/>
      <c r="P81" s="89"/>
      <c r="R81" s="6">
        <f t="shared" si="9"/>
        <v>6.2774650000000003</v>
      </c>
      <c r="S81" s="6">
        <f t="shared" si="10"/>
        <v>-9.3979377999999993</v>
      </c>
      <c r="T81" s="6">
        <f t="shared" si="11"/>
        <v>-9.2529897999999999</v>
      </c>
    </row>
    <row r="82" spans="2:20" x14ac:dyDescent="0.25">
      <c r="B82" s="89">
        <v>5961285000</v>
      </c>
      <c r="C82" s="89">
        <v>-7.8451886000000002</v>
      </c>
      <c r="D82" s="89">
        <v>-9.4933738999999999</v>
      </c>
      <c r="H82" s="6">
        <f t="shared" si="6"/>
        <v>6.3565100000000001</v>
      </c>
      <c r="I82" s="6">
        <f t="shared" si="7"/>
        <v>-8.0543308000000007</v>
      </c>
      <c r="J82" s="6">
        <f t="shared" si="8"/>
        <v>-9.2347069000000008</v>
      </c>
      <c r="L82" s="89">
        <v>5961285000</v>
      </c>
      <c r="M82" s="89">
        <v>-9.2250814000000005</v>
      </c>
      <c r="N82" s="89">
        <v>-8.8869676999999996</v>
      </c>
      <c r="O82" s="89"/>
      <c r="P82" s="89"/>
      <c r="R82" s="6">
        <f t="shared" si="9"/>
        <v>6.3565100000000001</v>
      </c>
      <c r="S82" s="6">
        <f t="shared" si="10"/>
        <v>-9.4678669000000006</v>
      </c>
      <c r="T82" s="6">
        <f t="shared" si="11"/>
        <v>-9.3563241999999995</v>
      </c>
    </row>
    <row r="83" spans="2:20" x14ac:dyDescent="0.25">
      <c r="B83" s="89">
        <v>6040330000</v>
      </c>
      <c r="C83" s="89">
        <v>-7.8930860000000003</v>
      </c>
      <c r="D83" s="89">
        <v>-9.4481096000000004</v>
      </c>
      <c r="H83" s="6">
        <f t="shared" si="6"/>
        <v>6.4355549999999999</v>
      </c>
      <c r="I83" s="6">
        <f t="shared" si="7"/>
        <v>-8.0913152999999998</v>
      </c>
      <c r="J83" s="6">
        <f t="shared" si="8"/>
        <v>-9.1790400000000005</v>
      </c>
      <c r="L83" s="89">
        <v>6040330000</v>
      </c>
      <c r="M83" s="89">
        <v>-9.2538737999999992</v>
      </c>
      <c r="N83" s="89">
        <v>-8.9716301000000005</v>
      </c>
      <c r="O83" s="89"/>
      <c r="P83" s="89"/>
      <c r="R83" s="6">
        <f t="shared" si="9"/>
        <v>6.4355549999999999</v>
      </c>
      <c r="S83" s="6">
        <f t="shared" si="10"/>
        <v>-9.5368966999999998</v>
      </c>
      <c r="T83" s="6">
        <f t="shared" si="11"/>
        <v>-9.4532355999999993</v>
      </c>
    </row>
    <row r="84" spans="2:20" x14ac:dyDescent="0.25">
      <c r="B84" s="89">
        <v>6119375000</v>
      </c>
      <c r="C84" s="89">
        <v>-7.9360470999999997</v>
      </c>
      <c r="D84" s="89">
        <v>-9.4017925000000009</v>
      </c>
      <c r="H84" s="6">
        <f t="shared" si="6"/>
        <v>6.5145999999999997</v>
      </c>
      <c r="I84" s="6">
        <f t="shared" si="7"/>
        <v>-8.1262732</v>
      </c>
      <c r="J84" s="6">
        <f t="shared" si="8"/>
        <v>-9.1476974000000002</v>
      </c>
      <c r="L84" s="89">
        <v>6119375000</v>
      </c>
      <c r="M84" s="89">
        <v>-9.2920580000000008</v>
      </c>
      <c r="N84" s="89">
        <v>-9.0529727999999992</v>
      </c>
      <c r="O84" s="89"/>
      <c r="P84" s="89"/>
      <c r="R84" s="6">
        <f t="shared" si="9"/>
        <v>6.5145999999999997</v>
      </c>
      <c r="S84" s="6">
        <f t="shared" si="10"/>
        <v>-9.5893984000000003</v>
      </c>
      <c r="T84" s="6">
        <f t="shared" si="11"/>
        <v>-9.5382041999999991</v>
      </c>
    </row>
    <row r="85" spans="2:20" x14ac:dyDescent="0.25">
      <c r="B85" s="89">
        <v>6198420000</v>
      </c>
      <c r="C85" s="89">
        <v>-7.9926690999999996</v>
      </c>
      <c r="D85" s="89">
        <v>-9.3474274000000008</v>
      </c>
      <c r="H85" s="6">
        <f t="shared" si="6"/>
        <v>6.5936450000000004</v>
      </c>
      <c r="I85" s="6">
        <f t="shared" si="7"/>
        <v>-8.1232977000000002</v>
      </c>
      <c r="J85" s="6">
        <f t="shared" si="8"/>
        <v>-9.0985928000000005</v>
      </c>
      <c r="L85" s="89">
        <v>6198420000</v>
      </c>
      <c r="M85" s="89">
        <v>-9.3382006000000004</v>
      </c>
      <c r="N85" s="89">
        <v>-9.1515559999999994</v>
      </c>
      <c r="O85" s="89"/>
      <c r="P85" s="89"/>
      <c r="R85" s="6">
        <f t="shared" si="9"/>
        <v>6.5936450000000004</v>
      </c>
      <c r="S85" s="6">
        <f t="shared" si="10"/>
        <v>-9.6269741</v>
      </c>
      <c r="T85" s="6">
        <f t="shared" si="11"/>
        <v>-9.6349096000000003</v>
      </c>
    </row>
    <row r="86" spans="2:20" x14ac:dyDescent="0.25">
      <c r="B86" s="89">
        <v>6277465000</v>
      </c>
      <c r="C86" s="89">
        <v>-8.0335684000000001</v>
      </c>
      <c r="D86" s="89">
        <v>-9.2920102999999994</v>
      </c>
      <c r="H86" s="6">
        <f t="shared" si="6"/>
        <v>6.6726900000000002</v>
      </c>
      <c r="I86" s="6">
        <f t="shared" si="7"/>
        <v>-8.1178054999999993</v>
      </c>
      <c r="J86" s="6">
        <f t="shared" si="8"/>
        <v>-9.0387011000000008</v>
      </c>
      <c r="L86" s="89">
        <v>6277465000</v>
      </c>
      <c r="M86" s="89">
        <v>-9.3979377999999993</v>
      </c>
      <c r="N86" s="89">
        <v>-9.2529897999999999</v>
      </c>
      <c r="O86" s="89"/>
      <c r="P86" s="89"/>
      <c r="R86" s="6">
        <f t="shared" si="9"/>
        <v>6.6726900000000002</v>
      </c>
      <c r="S86" s="6">
        <f t="shared" si="10"/>
        <v>-9.6647576999999991</v>
      </c>
      <c r="T86" s="6">
        <f t="shared" si="11"/>
        <v>-9.7479438999999992</v>
      </c>
    </row>
    <row r="87" spans="2:20" x14ac:dyDescent="0.25">
      <c r="B87" s="89">
        <v>6356510000</v>
      </c>
      <c r="C87" s="89">
        <v>-8.0543308000000007</v>
      </c>
      <c r="D87" s="89">
        <v>-9.2347069000000008</v>
      </c>
      <c r="H87" s="6">
        <f t="shared" si="6"/>
        <v>6.751735</v>
      </c>
      <c r="I87" s="6">
        <f t="shared" si="7"/>
        <v>-8.1293688</v>
      </c>
      <c r="J87" s="6">
        <f t="shared" si="8"/>
        <v>-8.9792766999999998</v>
      </c>
      <c r="L87" s="89">
        <v>6356510000</v>
      </c>
      <c r="M87" s="89">
        <v>-9.4678669000000006</v>
      </c>
      <c r="N87" s="89">
        <v>-9.3563241999999995</v>
      </c>
      <c r="O87" s="89"/>
      <c r="P87" s="89"/>
      <c r="R87" s="6">
        <f t="shared" si="9"/>
        <v>6.751735</v>
      </c>
      <c r="S87" s="6">
        <f t="shared" si="10"/>
        <v>-9.6991891999999993</v>
      </c>
      <c r="T87" s="6">
        <f t="shared" si="11"/>
        <v>-9.8732728999999999</v>
      </c>
    </row>
    <row r="88" spans="2:20" x14ac:dyDescent="0.25">
      <c r="B88" s="89">
        <v>6435555000</v>
      </c>
      <c r="C88" s="89">
        <v>-8.0913152999999998</v>
      </c>
      <c r="D88" s="89">
        <v>-9.1790400000000005</v>
      </c>
      <c r="H88" s="6">
        <f t="shared" si="6"/>
        <v>6.8307799999999999</v>
      </c>
      <c r="I88" s="6">
        <f t="shared" si="7"/>
        <v>-8.1260872000000006</v>
      </c>
      <c r="J88" s="6">
        <f t="shared" si="8"/>
        <v>-8.9175986999999992</v>
      </c>
      <c r="L88" s="89">
        <v>6435555000</v>
      </c>
      <c r="M88" s="89">
        <v>-9.5368966999999998</v>
      </c>
      <c r="N88" s="89">
        <v>-9.4532355999999993</v>
      </c>
      <c r="O88" s="89"/>
      <c r="P88" s="89"/>
      <c r="R88" s="6">
        <f t="shared" si="9"/>
        <v>6.8307799999999999</v>
      </c>
      <c r="S88" s="6">
        <f t="shared" si="10"/>
        <v>-9.7256041</v>
      </c>
      <c r="T88" s="6">
        <f t="shared" si="11"/>
        <v>-10.014951999999999</v>
      </c>
    </row>
    <row r="89" spans="2:20" x14ac:dyDescent="0.25">
      <c r="B89" s="89">
        <v>6514600000</v>
      </c>
      <c r="C89" s="89">
        <v>-8.1262732</v>
      </c>
      <c r="D89" s="89">
        <v>-9.1476974000000002</v>
      </c>
      <c r="H89" s="6">
        <f t="shared" si="6"/>
        <v>6.9098249999999997</v>
      </c>
      <c r="I89" s="6">
        <f t="shared" si="7"/>
        <v>-8.1229954000000006</v>
      </c>
      <c r="J89" s="6">
        <f t="shared" si="8"/>
        <v>-8.8577823999999996</v>
      </c>
      <c r="L89" s="89">
        <v>6514600000</v>
      </c>
      <c r="M89" s="89">
        <v>-9.5893984000000003</v>
      </c>
      <c r="N89" s="89">
        <v>-9.5382041999999991</v>
      </c>
      <c r="O89" s="89"/>
      <c r="P89" s="89"/>
      <c r="R89" s="6">
        <f t="shared" si="9"/>
        <v>6.9098249999999997</v>
      </c>
      <c r="S89" s="6">
        <f t="shared" si="10"/>
        <v>-9.7651986999999991</v>
      </c>
      <c r="T89" s="6">
        <f t="shared" si="11"/>
        <v>-10.148341</v>
      </c>
    </row>
    <row r="90" spans="2:20" x14ac:dyDescent="0.25">
      <c r="B90" s="89">
        <v>6593645000</v>
      </c>
      <c r="C90" s="89">
        <v>-8.1232977000000002</v>
      </c>
      <c r="D90" s="89">
        <v>-9.0985928000000005</v>
      </c>
      <c r="H90" s="6">
        <f t="shared" si="6"/>
        <v>6.9888700000000004</v>
      </c>
      <c r="I90" s="6">
        <f t="shared" si="7"/>
        <v>-8.1382417999999994</v>
      </c>
      <c r="J90" s="6">
        <f t="shared" si="8"/>
        <v>-8.7920218000000006</v>
      </c>
      <c r="L90" s="89">
        <v>6593645000</v>
      </c>
      <c r="M90" s="89">
        <v>-9.6269741</v>
      </c>
      <c r="N90" s="89">
        <v>-9.6349096000000003</v>
      </c>
      <c r="O90" s="89"/>
      <c r="P90" s="89"/>
      <c r="R90" s="6">
        <f t="shared" si="9"/>
        <v>6.9888700000000004</v>
      </c>
      <c r="S90" s="6">
        <f t="shared" si="10"/>
        <v>-9.7937326000000002</v>
      </c>
      <c r="T90" s="6">
        <f t="shared" si="11"/>
        <v>-10.282959</v>
      </c>
    </row>
    <row r="91" spans="2:20" x14ac:dyDescent="0.25">
      <c r="B91" s="89">
        <v>6672690000</v>
      </c>
      <c r="C91" s="89">
        <v>-8.1178054999999993</v>
      </c>
      <c r="D91" s="89">
        <v>-9.0387011000000008</v>
      </c>
      <c r="H91" s="6">
        <f t="shared" si="6"/>
        <v>7.0679150000000002</v>
      </c>
      <c r="I91" s="6">
        <f t="shared" si="7"/>
        <v>-8.1422529000000008</v>
      </c>
      <c r="J91" s="6">
        <f t="shared" si="8"/>
        <v>-8.7310829000000005</v>
      </c>
      <c r="L91" s="89">
        <v>6672690000</v>
      </c>
      <c r="M91" s="89">
        <v>-9.6647576999999991</v>
      </c>
      <c r="N91" s="89">
        <v>-9.7479438999999992</v>
      </c>
      <c r="O91" s="89"/>
      <c r="P91" s="89"/>
      <c r="R91" s="6">
        <f t="shared" si="9"/>
        <v>7.0679150000000002</v>
      </c>
      <c r="S91" s="6">
        <f t="shared" si="10"/>
        <v>-9.8028650000000006</v>
      </c>
      <c r="T91" s="6">
        <f t="shared" si="11"/>
        <v>-10.420927000000001</v>
      </c>
    </row>
    <row r="92" spans="2:20" x14ac:dyDescent="0.25">
      <c r="B92" s="89">
        <v>6751735000</v>
      </c>
      <c r="C92" s="89">
        <v>-8.1293688</v>
      </c>
      <c r="D92" s="89">
        <v>-8.9792766999999998</v>
      </c>
      <c r="H92" s="6">
        <f t="shared" si="6"/>
        <v>7.14696</v>
      </c>
      <c r="I92" s="6">
        <f t="shared" si="7"/>
        <v>-8.1292963</v>
      </c>
      <c r="J92" s="6">
        <f t="shared" si="8"/>
        <v>-8.6526575000000001</v>
      </c>
      <c r="L92" s="89">
        <v>6751735000</v>
      </c>
      <c r="M92" s="89">
        <v>-9.6991891999999993</v>
      </c>
      <c r="N92" s="89">
        <v>-9.8732728999999999</v>
      </c>
      <c r="O92" s="89"/>
      <c r="P92" s="89"/>
      <c r="R92" s="6">
        <f t="shared" si="9"/>
        <v>7.14696</v>
      </c>
      <c r="S92" s="6">
        <f t="shared" si="10"/>
        <v>-9.8201512999999991</v>
      </c>
      <c r="T92" s="6">
        <f t="shared" si="11"/>
        <v>-10.565379</v>
      </c>
    </row>
    <row r="93" spans="2:20" x14ac:dyDescent="0.25">
      <c r="B93" s="89">
        <v>6830780000</v>
      </c>
      <c r="C93" s="89">
        <v>-8.1260872000000006</v>
      </c>
      <c r="D93" s="89">
        <v>-8.9175986999999992</v>
      </c>
      <c r="H93" s="6">
        <f t="shared" si="6"/>
        <v>7.2260049999999998</v>
      </c>
      <c r="I93" s="6">
        <f t="shared" si="7"/>
        <v>-8.1323861999999991</v>
      </c>
      <c r="J93" s="6">
        <f t="shared" si="8"/>
        <v>-8.5722646999999998</v>
      </c>
      <c r="L93" s="89">
        <v>6830780000</v>
      </c>
      <c r="M93" s="89">
        <v>-9.7256041</v>
      </c>
      <c r="N93" s="89">
        <v>-10.014951999999999</v>
      </c>
      <c r="O93" s="89"/>
      <c r="P93" s="89"/>
      <c r="R93" s="6">
        <f t="shared" si="9"/>
        <v>7.2260049999999998</v>
      </c>
      <c r="S93" s="6">
        <f t="shared" si="10"/>
        <v>-9.8461390000000009</v>
      </c>
      <c r="T93" s="6">
        <f t="shared" si="11"/>
        <v>-10.715168</v>
      </c>
    </row>
    <row r="94" spans="2:20" x14ac:dyDescent="0.25">
      <c r="B94" s="89">
        <v>6909825000</v>
      </c>
      <c r="C94" s="89">
        <v>-8.1229954000000006</v>
      </c>
      <c r="D94" s="89">
        <v>-8.8577823999999996</v>
      </c>
      <c r="H94" s="6">
        <f t="shared" si="6"/>
        <v>7.3050499999999996</v>
      </c>
      <c r="I94" s="6">
        <f t="shared" si="7"/>
        <v>-8.1458931000000003</v>
      </c>
      <c r="J94" s="6">
        <f t="shared" si="8"/>
        <v>-8.5160513000000009</v>
      </c>
      <c r="L94" s="89">
        <v>6909825000</v>
      </c>
      <c r="M94" s="89">
        <v>-9.7651986999999991</v>
      </c>
      <c r="N94" s="89">
        <v>-10.148341</v>
      </c>
      <c r="O94" s="89"/>
      <c r="P94" s="89"/>
      <c r="R94" s="6">
        <f t="shared" si="9"/>
        <v>7.3050499999999996</v>
      </c>
      <c r="S94" s="6">
        <f t="shared" si="10"/>
        <v>-9.8500318999999994</v>
      </c>
      <c r="T94" s="6">
        <f t="shared" si="11"/>
        <v>-10.853586999999999</v>
      </c>
    </row>
    <row r="95" spans="2:20" x14ac:dyDescent="0.25">
      <c r="B95" s="89">
        <v>6988870000</v>
      </c>
      <c r="C95" s="89">
        <v>-8.1382417999999994</v>
      </c>
      <c r="D95" s="89">
        <v>-8.7920218000000006</v>
      </c>
      <c r="H95" s="6">
        <f t="shared" si="6"/>
        <v>7.3840950000000003</v>
      </c>
      <c r="I95" s="6">
        <f t="shared" si="7"/>
        <v>-8.1546087000000007</v>
      </c>
      <c r="J95" s="6">
        <f t="shared" si="8"/>
        <v>-8.4575768</v>
      </c>
      <c r="L95" s="89">
        <v>6988870000</v>
      </c>
      <c r="M95" s="89">
        <v>-9.7937326000000002</v>
      </c>
      <c r="N95" s="89">
        <v>-10.282959</v>
      </c>
      <c r="O95" s="89"/>
      <c r="P95" s="89"/>
      <c r="R95" s="6">
        <f t="shared" si="9"/>
        <v>7.3840950000000003</v>
      </c>
      <c r="S95" s="6">
        <f t="shared" si="10"/>
        <v>-9.8490944000000002</v>
      </c>
      <c r="T95" s="6">
        <f t="shared" si="11"/>
        <v>-10.981261</v>
      </c>
    </row>
    <row r="96" spans="2:20" x14ac:dyDescent="0.25">
      <c r="B96" s="89">
        <v>7067915000</v>
      </c>
      <c r="C96" s="89">
        <v>-8.1422529000000008</v>
      </c>
      <c r="D96" s="89">
        <v>-8.7310829000000005</v>
      </c>
      <c r="H96" s="6">
        <f t="shared" si="6"/>
        <v>7.4631400000000001</v>
      </c>
      <c r="I96" s="6">
        <f t="shared" si="7"/>
        <v>-8.1622418999999997</v>
      </c>
      <c r="J96" s="6">
        <f t="shared" si="8"/>
        <v>-8.4147614999999991</v>
      </c>
      <c r="L96" s="89">
        <v>7067915000</v>
      </c>
      <c r="M96" s="89">
        <v>-9.8028650000000006</v>
      </c>
      <c r="N96" s="89">
        <v>-10.420927000000001</v>
      </c>
      <c r="O96" s="89"/>
      <c r="P96" s="89"/>
      <c r="R96" s="6">
        <f t="shared" si="9"/>
        <v>7.4631400000000001</v>
      </c>
      <c r="S96" s="6">
        <f t="shared" si="10"/>
        <v>-9.8411579000000007</v>
      </c>
      <c r="T96" s="6">
        <f t="shared" si="11"/>
        <v>-11.109332</v>
      </c>
    </row>
    <row r="97" spans="2:20" x14ac:dyDescent="0.25">
      <c r="B97" s="89">
        <v>7146960000</v>
      </c>
      <c r="C97" s="89">
        <v>-8.1292963</v>
      </c>
      <c r="D97" s="89">
        <v>-8.6526575000000001</v>
      </c>
      <c r="H97" s="6">
        <f t="shared" si="6"/>
        <v>7.5421849999999999</v>
      </c>
      <c r="I97" s="6">
        <f t="shared" si="7"/>
        <v>-8.1476649999999999</v>
      </c>
      <c r="J97" s="6">
        <f t="shared" si="8"/>
        <v>-8.3755875</v>
      </c>
      <c r="L97" s="89">
        <v>7146960000</v>
      </c>
      <c r="M97" s="89">
        <v>-9.8201512999999991</v>
      </c>
      <c r="N97" s="89">
        <v>-10.565379</v>
      </c>
      <c r="O97" s="89"/>
      <c r="P97" s="89"/>
      <c r="R97" s="6">
        <f t="shared" si="9"/>
        <v>7.5421849999999999</v>
      </c>
      <c r="S97" s="6">
        <f t="shared" si="10"/>
        <v>-9.8021382999999993</v>
      </c>
      <c r="T97" s="6">
        <f t="shared" si="11"/>
        <v>-11.208697000000001</v>
      </c>
    </row>
    <row r="98" spans="2:20" x14ac:dyDescent="0.25">
      <c r="B98" s="89">
        <v>7226005000</v>
      </c>
      <c r="C98" s="89">
        <v>-8.1323861999999991</v>
      </c>
      <c r="D98" s="89">
        <v>-8.5722646999999998</v>
      </c>
      <c r="H98" s="6">
        <f t="shared" si="6"/>
        <v>7.6212299999999997</v>
      </c>
      <c r="I98" s="6">
        <f t="shared" si="7"/>
        <v>-8.0967064000000004</v>
      </c>
      <c r="J98" s="6">
        <f t="shared" si="8"/>
        <v>-8.3372411999999994</v>
      </c>
      <c r="L98" s="89">
        <v>7226005000</v>
      </c>
      <c r="M98" s="89">
        <v>-9.8461390000000009</v>
      </c>
      <c r="N98" s="89">
        <v>-10.715168</v>
      </c>
      <c r="O98" s="89"/>
      <c r="P98" s="89"/>
      <c r="R98" s="6">
        <f t="shared" si="9"/>
        <v>7.6212299999999997</v>
      </c>
      <c r="S98" s="6">
        <f t="shared" si="10"/>
        <v>-9.7762718</v>
      </c>
      <c r="T98" s="6">
        <f t="shared" si="11"/>
        <v>-11.296391</v>
      </c>
    </row>
    <row r="99" spans="2:20" x14ac:dyDescent="0.25">
      <c r="B99" s="89">
        <v>7305050000</v>
      </c>
      <c r="C99" s="89">
        <v>-8.1458931000000003</v>
      </c>
      <c r="D99" s="89">
        <v>-8.5160513000000009</v>
      </c>
      <c r="H99" s="6">
        <f t="shared" si="6"/>
        <v>7.7002750000000004</v>
      </c>
      <c r="I99" s="6">
        <f t="shared" si="7"/>
        <v>-8.0679560000000006</v>
      </c>
      <c r="J99" s="6">
        <f t="shared" si="8"/>
        <v>-8.3255186000000005</v>
      </c>
      <c r="L99" s="89">
        <v>7305050000</v>
      </c>
      <c r="M99" s="89">
        <v>-9.8500318999999994</v>
      </c>
      <c r="N99" s="89">
        <v>-10.853586999999999</v>
      </c>
      <c r="O99" s="89"/>
      <c r="P99" s="89"/>
      <c r="R99" s="6">
        <f t="shared" si="9"/>
        <v>7.7002750000000004</v>
      </c>
      <c r="S99" s="6">
        <f t="shared" si="10"/>
        <v>-9.7752028000000006</v>
      </c>
      <c r="T99" s="6">
        <f t="shared" si="11"/>
        <v>-11.364742</v>
      </c>
    </row>
    <row r="100" spans="2:20" x14ac:dyDescent="0.25">
      <c r="B100" s="89">
        <v>7384095000</v>
      </c>
      <c r="C100" s="89">
        <v>-8.1546087000000007</v>
      </c>
      <c r="D100" s="89">
        <v>-8.4575768</v>
      </c>
      <c r="H100" s="6">
        <f t="shared" si="6"/>
        <v>7.7793200000000002</v>
      </c>
      <c r="I100" s="6">
        <f t="shared" si="7"/>
        <v>-8.0575819000000006</v>
      </c>
      <c r="J100" s="6">
        <f t="shared" si="8"/>
        <v>-8.3280639999999995</v>
      </c>
      <c r="L100" s="89">
        <v>7384095000</v>
      </c>
      <c r="M100" s="89">
        <v>-9.8490944000000002</v>
      </c>
      <c r="N100" s="89">
        <v>-10.981261</v>
      </c>
      <c r="O100" s="89"/>
      <c r="P100" s="89"/>
      <c r="R100" s="6">
        <f t="shared" si="9"/>
        <v>7.7793200000000002</v>
      </c>
      <c r="S100" s="6">
        <f t="shared" si="10"/>
        <v>-9.7706032</v>
      </c>
      <c r="T100" s="6">
        <f t="shared" si="11"/>
        <v>-11.424412999999999</v>
      </c>
    </row>
    <row r="101" spans="2:20" x14ac:dyDescent="0.25">
      <c r="B101" s="89">
        <v>7463140000</v>
      </c>
      <c r="C101" s="89">
        <v>-8.1622418999999997</v>
      </c>
      <c r="D101" s="89">
        <v>-8.4147614999999991</v>
      </c>
      <c r="H101" s="6">
        <f t="shared" si="6"/>
        <v>7.858365</v>
      </c>
      <c r="I101" s="6">
        <f t="shared" si="7"/>
        <v>-8.0382117999999991</v>
      </c>
      <c r="J101" s="6">
        <f t="shared" si="8"/>
        <v>-8.3456507000000002</v>
      </c>
      <c r="L101" s="89">
        <v>7463140000</v>
      </c>
      <c r="M101" s="89">
        <v>-9.8411579000000007</v>
      </c>
      <c r="N101" s="89">
        <v>-11.109332</v>
      </c>
      <c r="O101" s="89"/>
      <c r="P101" s="89"/>
      <c r="R101" s="6">
        <f t="shared" si="9"/>
        <v>7.858365</v>
      </c>
      <c r="S101" s="6">
        <f t="shared" si="10"/>
        <v>-9.7622689999999999</v>
      </c>
      <c r="T101" s="6">
        <f t="shared" si="11"/>
        <v>-11.430263999999999</v>
      </c>
    </row>
    <row r="102" spans="2:20" x14ac:dyDescent="0.25">
      <c r="B102" s="89">
        <v>7542185000</v>
      </c>
      <c r="C102" s="89">
        <v>-8.1476649999999999</v>
      </c>
      <c r="D102" s="89">
        <v>-8.3755875</v>
      </c>
      <c r="H102" s="6">
        <f t="shared" si="6"/>
        <v>7.9374099999999999</v>
      </c>
      <c r="I102" s="6">
        <f t="shared" si="7"/>
        <v>-8.0068015999999993</v>
      </c>
      <c r="J102" s="6">
        <f t="shared" si="8"/>
        <v>-8.3598108</v>
      </c>
      <c r="L102" s="89">
        <v>7542185000</v>
      </c>
      <c r="M102" s="89">
        <v>-9.8021382999999993</v>
      </c>
      <c r="N102" s="89">
        <v>-11.208697000000001</v>
      </c>
      <c r="O102" s="89"/>
      <c r="P102" s="89"/>
      <c r="R102" s="6">
        <f t="shared" si="9"/>
        <v>7.9374099999999999</v>
      </c>
      <c r="S102" s="6">
        <f t="shared" si="10"/>
        <v>-9.7690801999999994</v>
      </c>
      <c r="T102" s="6">
        <f t="shared" si="11"/>
        <v>-11.412096</v>
      </c>
    </row>
    <row r="103" spans="2:20" x14ac:dyDescent="0.25">
      <c r="B103" s="89">
        <v>7621230000</v>
      </c>
      <c r="C103" s="89">
        <v>-8.0967064000000004</v>
      </c>
      <c r="D103" s="89">
        <v>-8.3372411999999994</v>
      </c>
      <c r="H103" s="6">
        <f t="shared" si="6"/>
        <v>8.0164550000000006</v>
      </c>
      <c r="I103" s="6">
        <f t="shared" si="7"/>
        <v>-7.9826731999999998</v>
      </c>
      <c r="J103" s="6">
        <f t="shared" si="8"/>
        <v>-8.3836708000000009</v>
      </c>
      <c r="L103" s="89">
        <v>7621230000</v>
      </c>
      <c r="M103" s="89">
        <v>-9.7762718</v>
      </c>
      <c r="N103" s="89">
        <v>-11.296391</v>
      </c>
      <c r="O103" s="89"/>
      <c r="P103" s="89"/>
      <c r="R103" s="6">
        <f t="shared" si="9"/>
        <v>8.0164550000000006</v>
      </c>
      <c r="S103" s="6">
        <f t="shared" si="10"/>
        <v>-9.7780266000000005</v>
      </c>
      <c r="T103" s="6">
        <f t="shared" si="11"/>
        <v>-11.366358</v>
      </c>
    </row>
    <row r="104" spans="2:20" x14ac:dyDescent="0.25">
      <c r="B104" s="89">
        <v>7700275000</v>
      </c>
      <c r="C104" s="89">
        <v>-8.0679560000000006</v>
      </c>
      <c r="D104" s="89">
        <v>-8.3255186000000005</v>
      </c>
      <c r="H104" s="6">
        <f t="shared" si="6"/>
        <v>8.0954999999999995</v>
      </c>
      <c r="I104" s="6">
        <f t="shared" si="7"/>
        <v>-7.9673305000000001</v>
      </c>
      <c r="J104" s="6">
        <f t="shared" si="8"/>
        <v>-8.3775414999999995</v>
      </c>
      <c r="L104" s="89">
        <v>7700275000</v>
      </c>
      <c r="M104" s="89">
        <v>-9.7752028000000006</v>
      </c>
      <c r="N104" s="89">
        <v>-11.364742</v>
      </c>
      <c r="O104" s="89"/>
      <c r="P104" s="89"/>
      <c r="R104" s="6">
        <f t="shared" si="9"/>
        <v>8.0954999999999995</v>
      </c>
      <c r="S104" s="6">
        <f t="shared" si="10"/>
        <v>-9.8000258999999996</v>
      </c>
      <c r="T104" s="6">
        <f t="shared" si="11"/>
        <v>-11.275416999999999</v>
      </c>
    </row>
    <row r="105" spans="2:20" x14ac:dyDescent="0.25">
      <c r="B105" s="89">
        <v>7779320000</v>
      </c>
      <c r="C105" s="89">
        <v>-8.0575819000000006</v>
      </c>
      <c r="D105" s="89">
        <v>-8.3280639999999995</v>
      </c>
      <c r="H105" s="6">
        <f t="shared" si="6"/>
        <v>8.1745450000000002</v>
      </c>
      <c r="I105" s="6">
        <f t="shared" si="7"/>
        <v>-7.9704528000000003</v>
      </c>
      <c r="J105" s="6">
        <f t="shared" si="8"/>
        <v>-8.3441696000000007</v>
      </c>
      <c r="L105" s="89">
        <v>7779320000</v>
      </c>
      <c r="M105" s="89">
        <v>-9.7706032</v>
      </c>
      <c r="N105" s="89">
        <v>-11.424412999999999</v>
      </c>
      <c r="O105" s="89"/>
      <c r="P105" s="89"/>
      <c r="R105" s="6">
        <f t="shared" si="9"/>
        <v>8.1745450000000002</v>
      </c>
      <c r="S105" s="6">
        <f t="shared" si="10"/>
        <v>-9.8536701000000004</v>
      </c>
      <c r="T105" s="6">
        <f t="shared" si="11"/>
        <v>-11.149936</v>
      </c>
    </row>
    <row r="106" spans="2:20" x14ac:dyDescent="0.25">
      <c r="B106" s="89">
        <v>7858365000</v>
      </c>
      <c r="C106" s="89">
        <v>-8.0382117999999991</v>
      </c>
      <c r="D106" s="89">
        <v>-8.3456507000000002</v>
      </c>
      <c r="H106" s="6">
        <f t="shared" si="6"/>
        <v>8.2535900000000009</v>
      </c>
      <c r="I106" s="6">
        <f t="shared" si="7"/>
        <v>-8.0210647999999996</v>
      </c>
      <c r="J106" s="6">
        <f t="shared" si="8"/>
        <v>-8.2950659000000009</v>
      </c>
      <c r="L106" s="89">
        <v>7858365000</v>
      </c>
      <c r="M106" s="89">
        <v>-9.7622689999999999</v>
      </c>
      <c r="N106" s="89">
        <v>-11.430263999999999</v>
      </c>
      <c r="O106" s="89"/>
      <c r="P106" s="89"/>
      <c r="R106" s="6">
        <f t="shared" si="9"/>
        <v>8.2535900000000009</v>
      </c>
      <c r="S106" s="6">
        <f t="shared" si="10"/>
        <v>-9.9241370999999994</v>
      </c>
      <c r="T106" s="6">
        <f t="shared" si="11"/>
        <v>-11.014659</v>
      </c>
    </row>
    <row r="107" spans="2:20" x14ac:dyDescent="0.25">
      <c r="B107" s="89">
        <v>7937410000</v>
      </c>
      <c r="C107" s="89">
        <v>-8.0068015999999993</v>
      </c>
      <c r="D107" s="89">
        <v>-8.3598108</v>
      </c>
      <c r="H107" s="6">
        <f t="shared" si="6"/>
        <v>8.3326349999999998</v>
      </c>
      <c r="I107" s="6">
        <f t="shared" si="7"/>
        <v>-8.0914620999999993</v>
      </c>
      <c r="J107" s="6">
        <f t="shared" si="8"/>
        <v>-8.2126350000000006</v>
      </c>
      <c r="L107" s="89">
        <v>7937410000</v>
      </c>
      <c r="M107" s="89">
        <v>-9.7690801999999994</v>
      </c>
      <c r="N107" s="89">
        <v>-11.412096</v>
      </c>
      <c r="O107" s="89"/>
      <c r="P107" s="89"/>
      <c r="R107" s="6">
        <f t="shared" si="9"/>
        <v>8.3326349999999998</v>
      </c>
      <c r="S107" s="6">
        <f t="shared" si="10"/>
        <v>-10.016836</v>
      </c>
      <c r="T107" s="6">
        <f t="shared" si="11"/>
        <v>-10.828296999999999</v>
      </c>
    </row>
    <row r="108" spans="2:20" x14ac:dyDescent="0.25">
      <c r="B108" s="89">
        <v>8016455000</v>
      </c>
      <c r="C108" s="89">
        <v>-7.9826731999999998</v>
      </c>
      <c r="D108" s="89">
        <v>-8.3836708000000009</v>
      </c>
      <c r="H108" s="6">
        <f t="shared" si="6"/>
        <v>8.4116800000000005</v>
      </c>
      <c r="I108" s="6">
        <f t="shared" si="7"/>
        <v>-8.1781167999999997</v>
      </c>
      <c r="J108" s="6">
        <f t="shared" si="8"/>
        <v>-8.0927792000000007</v>
      </c>
      <c r="L108" s="89">
        <v>8016455000</v>
      </c>
      <c r="M108" s="89">
        <v>-9.7780266000000005</v>
      </c>
      <c r="N108" s="89">
        <v>-11.366358</v>
      </c>
      <c r="O108" s="89"/>
      <c r="P108" s="89"/>
      <c r="R108" s="6">
        <f t="shared" si="9"/>
        <v>8.4116800000000005</v>
      </c>
      <c r="S108" s="6">
        <f t="shared" si="10"/>
        <v>-10.097181000000001</v>
      </c>
      <c r="T108" s="6">
        <f t="shared" si="11"/>
        <v>-10.632792</v>
      </c>
    </row>
    <row r="109" spans="2:20" x14ac:dyDescent="0.25">
      <c r="B109" s="89">
        <v>8095500000</v>
      </c>
      <c r="C109" s="89">
        <v>-7.9673305000000001</v>
      </c>
      <c r="D109" s="89">
        <v>-8.3775414999999995</v>
      </c>
      <c r="H109" s="6">
        <f t="shared" si="6"/>
        <v>8.4907249999999994</v>
      </c>
      <c r="I109" s="6">
        <f t="shared" si="7"/>
        <v>-8.2727728000000003</v>
      </c>
      <c r="J109" s="6">
        <f t="shared" si="8"/>
        <v>-7.9431748000000004</v>
      </c>
      <c r="L109" s="89">
        <v>8095500000</v>
      </c>
      <c r="M109" s="89">
        <v>-9.8000258999999996</v>
      </c>
      <c r="N109" s="89">
        <v>-11.275416999999999</v>
      </c>
      <c r="O109" s="89"/>
      <c r="P109" s="89"/>
      <c r="R109" s="6">
        <f t="shared" si="9"/>
        <v>8.4907249999999994</v>
      </c>
      <c r="S109" s="6">
        <f t="shared" si="10"/>
        <v>-10.219139999999999</v>
      </c>
      <c r="T109" s="6">
        <f t="shared" si="11"/>
        <v>-10.409552</v>
      </c>
    </row>
    <row r="110" spans="2:20" x14ac:dyDescent="0.25">
      <c r="B110" s="89">
        <v>8174545000</v>
      </c>
      <c r="C110" s="89">
        <v>-7.9704528000000003</v>
      </c>
      <c r="D110" s="89">
        <v>-8.3441696000000007</v>
      </c>
      <c r="H110" s="6">
        <f t="shared" si="6"/>
        <v>8.5697700000000001</v>
      </c>
      <c r="I110" s="6">
        <f t="shared" si="7"/>
        <v>-8.3773459999999993</v>
      </c>
      <c r="J110" s="6">
        <f t="shared" si="8"/>
        <v>-7.7820476999999997</v>
      </c>
      <c r="L110" s="89">
        <v>8174545000</v>
      </c>
      <c r="M110" s="89">
        <v>-9.8536701000000004</v>
      </c>
      <c r="N110" s="89">
        <v>-11.149936</v>
      </c>
      <c r="O110" s="89"/>
      <c r="P110" s="89"/>
      <c r="R110" s="6">
        <f t="shared" si="9"/>
        <v>8.5697700000000001</v>
      </c>
      <c r="S110" s="6">
        <f t="shared" si="10"/>
        <v>-10.298306</v>
      </c>
      <c r="T110" s="6">
        <f t="shared" si="11"/>
        <v>-10.200668</v>
      </c>
    </row>
    <row r="111" spans="2:20" x14ac:dyDescent="0.25">
      <c r="B111" s="89">
        <v>8253590000</v>
      </c>
      <c r="C111" s="89">
        <v>-8.0210647999999996</v>
      </c>
      <c r="D111" s="89">
        <v>-8.2950659000000009</v>
      </c>
      <c r="H111" s="6">
        <f t="shared" si="6"/>
        <v>8.6488150000000008</v>
      </c>
      <c r="I111" s="6">
        <f t="shared" si="7"/>
        <v>-8.4595307999999996</v>
      </c>
      <c r="J111" s="6">
        <f t="shared" si="8"/>
        <v>-7.6147045999999996</v>
      </c>
      <c r="L111" s="89">
        <v>8253590000</v>
      </c>
      <c r="M111" s="89">
        <v>-9.9241370999999994</v>
      </c>
      <c r="N111" s="89">
        <v>-11.014659</v>
      </c>
      <c r="O111" s="89"/>
      <c r="P111" s="89"/>
      <c r="R111" s="6">
        <f t="shared" si="9"/>
        <v>8.6488150000000008</v>
      </c>
      <c r="S111" s="6">
        <f t="shared" si="10"/>
        <v>-10.383698000000001</v>
      </c>
      <c r="T111" s="6">
        <f t="shared" si="11"/>
        <v>-9.9986115000000009</v>
      </c>
    </row>
    <row r="112" spans="2:20" x14ac:dyDescent="0.25">
      <c r="B112" s="89">
        <v>8332635000</v>
      </c>
      <c r="C112" s="89">
        <v>-8.0914620999999993</v>
      </c>
      <c r="D112" s="89">
        <v>-8.2126350000000006</v>
      </c>
      <c r="H112" s="6">
        <f t="shared" si="6"/>
        <v>8.7278599999999997</v>
      </c>
      <c r="I112" s="6">
        <f t="shared" si="7"/>
        <v>-8.5269651</v>
      </c>
      <c r="J112" s="6">
        <f t="shared" si="8"/>
        <v>-7.4335690000000003</v>
      </c>
      <c r="L112" s="89">
        <v>8332635000</v>
      </c>
      <c r="M112" s="89">
        <v>-10.016836</v>
      </c>
      <c r="N112" s="89">
        <v>-10.828296999999999</v>
      </c>
      <c r="O112" s="89"/>
      <c r="P112" s="89"/>
      <c r="R112" s="6">
        <f t="shared" si="9"/>
        <v>8.7278599999999997</v>
      </c>
      <c r="S112" s="6">
        <f t="shared" si="10"/>
        <v>-10.431514999999999</v>
      </c>
      <c r="T112" s="6">
        <f t="shared" si="11"/>
        <v>-9.7897824999999994</v>
      </c>
    </row>
    <row r="113" spans="2:20" x14ac:dyDescent="0.25">
      <c r="B113" s="89">
        <v>8411680000</v>
      </c>
      <c r="C113" s="89">
        <v>-8.1781167999999997</v>
      </c>
      <c r="D113" s="89">
        <v>-8.0927792000000007</v>
      </c>
      <c r="H113" s="6">
        <f t="shared" si="6"/>
        <v>8.8069050000000004</v>
      </c>
      <c r="I113" s="6">
        <f t="shared" si="7"/>
        <v>-8.5956173000000007</v>
      </c>
      <c r="J113" s="6">
        <f t="shared" si="8"/>
        <v>-7.2865696</v>
      </c>
      <c r="L113" s="89">
        <v>8411680000</v>
      </c>
      <c r="M113" s="89">
        <v>-10.097181000000001</v>
      </c>
      <c r="N113" s="89">
        <v>-10.632792</v>
      </c>
      <c r="O113" s="89"/>
      <c r="P113" s="89"/>
      <c r="R113" s="6">
        <f t="shared" si="9"/>
        <v>8.8069050000000004</v>
      </c>
      <c r="S113" s="6">
        <f t="shared" si="10"/>
        <v>-10.466593</v>
      </c>
      <c r="T113" s="6">
        <f t="shared" si="11"/>
        <v>-9.6008291000000003</v>
      </c>
    </row>
    <row r="114" spans="2:20" x14ac:dyDescent="0.25">
      <c r="B114" s="89">
        <v>8490725000</v>
      </c>
      <c r="C114" s="89">
        <v>-8.2727728000000003</v>
      </c>
      <c r="D114" s="89">
        <v>-7.9431748000000004</v>
      </c>
      <c r="H114" s="6">
        <f t="shared" si="6"/>
        <v>8.8859499999999993</v>
      </c>
      <c r="I114" s="6">
        <f t="shared" si="7"/>
        <v>-8.6328429999999994</v>
      </c>
      <c r="J114" s="6">
        <f t="shared" si="8"/>
        <v>-7.1278644</v>
      </c>
      <c r="L114" s="89">
        <v>8490725000</v>
      </c>
      <c r="M114" s="89">
        <v>-10.219139999999999</v>
      </c>
      <c r="N114" s="89">
        <v>-10.409552</v>
      </c>
      <c r="O114" s="89"/>
      <c r="P114" s="89"/>
      <c r="R114" s="6">
        <f t="shared" si="9"/>
        <v>8.8859499999999993</v>
      </c>
      <c r="S114" s="6">
        <f t="shared" si="10"/>
        <v>-10.473063</v>
      </c>
      <c r="T114" s="6">
        <f t="shared" si="11"/>
        <v>-9.4069413999999991</v>
      </c>
    </row>
    <row r="115" spans="2:20" x14ac:dyDescent="0.25">
      <c r="B115" s="89">
        <v>8569770000</v>
      </c>
      <c r="C115" s="89">
        <v>-8.3773459999999993</v>
      </c>
      <c r="D115" s="89">
        <v>-7.7820476999999997</v>
      </c>
      <c r="H115" s="6">
        <f t="shared" si="6"/>
        <v>8.964995</v>
      </c>
      <c r="I115" s="6">
        <f t="shared" si="7"/>
        <v>-8.6523684999999997</v>
      </c>
      <c r="J115" s="6">
        <f t="shared" si="8"/>
        <v>-6.9952573999999998</v>
      </c>
      <c r="L115" s="89">
        <v>8569770000</v>
      </c>
      <c r="M115" s="89">
        <v>-10.298306</v>
      </c>
      <c r="N115" s="89">
        <v>-10.200668</v>
      </c>
      <c r="O115" s="89"/>
      <c r="P115" s="89"/>
      <c r="R115" s="6">
        <f t="shared" si="9"/>
        <v>8.964995</v>
      </c>
      <c r="S115" s="6">
        <f t="shared" si="10"/>
        <v>-10.496309</v>
      </c>
      <c r="T115" s="6">
        <f t="shared" si="11"/>
        <v>-9.2267618000000002</v>
      </c>
    </row>
    <row r="116" spans="2:20" x14ac:dyDescent="0.25">
      <c r="B116" s="89">
        <v>8648815000</v>
      </c>
      <c r="C116" s="89">
        <v>-8.4595307999999996</v>
      </c>
      <c r="D116" s="89">
        <v>-7.6147045999999996</v>
      </c>
      <c r="H116" s="6">
        <f t="shared" si="6"/>
        <v>9.0440400000000007</v>
      </c>
      <c r="I116" s="6">
        <f t="shared" si="7"/>
        <v>-8.7031813000000007</v>
      </c>
      <c r="J116" s="6">
        <f t="shared" si="8"/>
        <v>-6.8996586999999998</v>
      </c>
      <c r="L116" s="89">
        <v>8648815000</v>
      </c>
      <c r="M116" s="89">
        <v>-10.383698000000001</v>
      </c>
      <c r="N116" s="89">
        <v>-9.9986115000000009</v>
      </c>
      <c r="O116" s="89"/>
      <c r="P116" s="89"/>
      <c r="R116" s="6">
        <f t="shared" si="9"/>
        <v>9.0440400000000007</v>
      </c>
      <c r="S116" s="6">
        <f t="shared" si="10"/>
        <v>-10.538414</v>
      </c>
      <c r="T116" s="6">
        <f t="shared" si="11"/>
        <v>-9.0838146000000002</v>
      </c>
    </row>
    <row r="117" spans="2:20" x14ac:dyDescent="0.25">
      <c r="B117" s="89">
        <v>8727860000</v>
      </c>
      <c r="C117" s="89">
        <v>-8.5269651</v>
      </c>
      <c r="D117" s="89">
        <v>-7.4335690000000003</v>
      </c>
      <c r="H117" s="6">
        <f t="shared" si="6"/>
        <v>9.1230849999999997</v>
      </c>
      <c r="I117" s="6">
        <f t="shared" si="7"/>
        <v>-8.7430468000000001</v>
      </c>
      <c r="J117" s="6">
        <f t="shared" si="8"/>
        <v>-6.8172420999999996</v>
      </c>
      <c r="L117" s="89">
        <v>8727860000</v>
      </c>
      <c r="M117" s="89">
        <v>-10.431514999999999</v>
      </c>
      <c r="N117" s="89">
        <v>-9.7897824999999994</v>
      </c>
      <c r="O117" s="89"/>
      <c r="P117" s="89"/>
      <c r="R117" s="6">
        <f t="shared" si="9"/>
        <v>9.1230849999999997</v>
      </c>
      <c r="S117" s="6">
        <f t="shared" si="10"/>
        <v>-10.597747</v>
      </c>
      <c r="T117" s="6">
        <f t="shared" si="11"/>
        <v>-8.9461507999999998</v>
      </c>
    </row>
    <row r="118" spans="2:20" x14ac:dyDescent="0.25">
      <c r="B118" s="89">
        <v>8806905000</v>
      </c>
      <c r="C118" s="89">
        <v>-8.5956173000000007</v>
      </c>
      <c r="D118" s="89">
        <v>-7.2865696</v>
      </c>
      <c r="H118" s="6">
        <f t="shared" si="6"/>
        <v>9.2021300000000004</v>
      </c>
      <c r="I118" s="6">
        <f t="shared" si="7"/>
        <v>-8.7716732000000004</v>
      </c>
      <c r="J118" s="6">
        <f t="shared" si="8"/>
        <v>-6.7576536999999997</v>
      </c>
      <c r="L118" s="89">
        <v>8806905000</v>
      </c>
      <c r="M118" s="89">
        <v>-10.466593</v>
      </c>
      <c r="N118" s="89">
        <v>-9.6008291000000003</v>
      </c>
      <c r="O118" s="89"/>
      <c r="P118" s="89"/>
      <c r="R118" s="6">
        <f t="shared" si="9"/>
        <v>9.2021300000000004</v>
      </c>
      <c r="S118" s="6">
        <f t="shared" si="10"/>
        <v>-10.667116999999999</v>
      </c>
      <c r="T118" s="6">
        <f t="shared" si="11"/>
        <v>-8.8131141999999993</v>
      </c>
    </row>
    <row r="119" spans="2:20" x14ac:dyDescent="0.25">
      <c r="B119" s="89">
        <v>8885950000</v>
      </c>
      <c r="C119" s="89">
        <v>-8.6328429999999994</v>
      </c>
      <c r="D119" s="89">
        <v>-7.1278644</v>
      </c>
      <c r="H119" s="6">
        <f t="shared" si="6"/>
        <v>9.2811749999999993</v>
      </c>
      <c r="I119" s="6">
        <f t="shared" si="7"/>
        <v>-8.8016156999999993</v>
      </c>
      <c r="J119" s="6">
        <f t="shared" si="8"/>
        <v>-6.7104701999999996</v>
      </c>
      <c r="L119" s="89">
        <v>8885950000</v>
      </c>
      <c r="M119" s="89">
        <v>-10.473063</v>
      </c>
      <c r="N119" s="89">
        <v>-9.4069413999999991</v>
      </c>
      <c r="O119" s="89"/>
      <c r="P119" s="89"/>
      <c r="R119" s="6">
        <f t="shared" si="9"/>
        <v>9.2811749999999993</v>
      </c>
      <c r="S119" s="6">
        <f t="shared" si="10"/>
        <v>-10.707560000000001</v>
      </c>
      <c r="T119" s="6">
        <f t="shared" si="11"/>
        <v>-8.6987781999999996</v>
      </c>
    </row>
    <row r="120" spans="2:20" x14ac:dyDescent="0.25">
      <c r="B120" s="89">
        <v>8964995000</v>
      </c>
      <c r="C120" s="89">
        <v>-8.6523684999999997</v>
      </c>
      <c r="D120" s="89">
        <v>-6.9952573999999998</v>
      </c>
      <c r="H120" s="6">
        <f t="shared" si="6"/>
        <v>9.36022</v>
      </c>
      <c r="I120" s="6">
        <f t="shared" si="7"/>
        <v>-8.8252419999999994</v>
      </c>
      <c r="J120" s="6">
        <f t="shared" si="8"/>
        <v>-6.6774076999999998</v>
      </c>
      <c r="L120" s="89">
        <v>8964995000</v>
      </c>
      <c r="M120" s="89">
        <v>-10.496309</v>
      </c>
      <c r="N120" s="89">
        <v>-9.2267618000000002</v>
      </c>
      <c r="O120" s="89"/>
      <c r="P120" s="89"/>
      <c r="R120" s="6">
        <f t="shared" si="9"/>
        <v>9.36022</v>
      </c>
      <c r="S120" s="6">
        <f t="shared" si="10"/>
        <v>-10.773815000000001</v>
      </c>
      <c r="T120" s="6">
        <f t="shared" si="11"/>
        <v>-8.5822181999999998</v>
      </c>
    </row>
    <row r="121" spans="2:20" x14ac:dyDescent="0.25">
      <c r="B121" s="89">
        <v>9044040000</v>
      </c>
      <c r="C121" s="89">
        <v>-8.7031813000000007</v>
      </c>
      <c r="D121" s="89">
        <v>-6.8996586999999998</v>
      </c>
      <c r="H121" s="6">
        <f t="shared" si="6"/>
        <v>9.4392650000000007</v>
      </c>
      <c r="I121" s="6">
        <f t="shared" si="7"/>
        <v>-8.8208590000000004</v>
      </c>
      <c r="J121" s="6">
        <f t="shared" si="8"/>
        <v>-6.6535149000000002</v>
      </c>
      <c r="L121" s="89">
        <v>9044040000</v>
      </c>
      <c r="M121" s="89">
        <v>-10.538414</v>
      </c>
      <c r="N121" s="89">
        <v>-9.0838146000000002</v>
      </c>
      <c r="O121" s="89"/>
      <c r="P121" s="89"/>
      <c r="R121" s="6">
        <f t="shared" si="9"/>
        <v>9.4392650000000007</v>
      </c>
      <c r="S121" s="6">
        <f t="shared" si="10"/>
        <v>-10.789389999999999</v>
      </c>
      <c r="T121" s="6">
        <f t="shared" si="11"/>
        <v>-8.4934206000000003</v>
      </c>
    </row>
    <row r="122" spans="2:20" x14ac:dyDescent="0.25">
      <c r="B122" s="89">
        <v>9123085000</v>
      </c>
      <c r="C122" s="89">
        <v>-8.7430468000000001</v>
      </c>
      <c r="D122" s="89">
        <v>-6.8172420999999996</v>
      </c>
      <c r="H122" s="6">
        <f t="shared" si="6"/>
        <v>9.5183099999999996</v>
      </c>
      <c r="I122" s="6">
        <f t="shared" si="7"/>
        <v>-8.8368567999999996</v>
      </c>
      <c r="J122" s="6">
        <f t="shared" si="8"/>
        <v>-6.6475434</v>
      </c>
      <c r="L122" s="89">
        <v>9123085000</v>
      </c>
      <c r="M122" s="89">
        <v>-10.597747</v>
      </c>
      <c r="N122" s="89">
        <v>-8.9461507999999998</v>
      </c>
      <c r="O122" s="89"/>
      <c r="P122" s="89"/>
      <c r="R122" s="6">
        <f t="shared" si="9"/>
        <v>9.5183099999999996</v>
      </c>
      <c r="S122" s="6">
        <f t="shared" si="10"/>
        <v>-10.819461</v>
      </c>
      <c r="T122" s="6">
        <f t="shared" si="11"/>
        <v>-8.4214944999999997</v>
      </c>
    </row>
    <row r="123" spans="2:20" x14ac:dyDescent="0.25">
      <c r="B123" s="89">
        <v>9202130000</v>
      </c>
      <c r="C123" s="89">
        <v>-8.7716732000000004</v>
      </c>
      <c r="D123" s="89">
        <v>-6.7576536999999997</v>
      </c>
      <c r="H123" s="6">
        <f t="shared" si="6"/>
        <v>9.5973550000000003</v>
      </c>
      <c r="I123" s="6">
        <f t="shared" si="7"/>
        <v>-8.8457746999999998</v>
      </c>
      <c r="J123" s="6">
        <f t="shared" si="8"/>
        <v>-6.6796679000000001</v>
      </c>
      <c r="L123" s="89">
        <v>9202130000</v>
      </c>
      <c r="M123" s="89">
        <v>-10.667116999999999</v>
      </c>
      <c r="N123" s="89">
        <v>-8.8131141999999993</v>
      </c>
      <c r="O123" s="89"/>
      <c r="P123" s="89"/>
      <c r="R123" s="6">
        <f t="shared" si="9"/>
        <v>9.5973550000000003</v>
      </c>
      <c r="S123" s="6">
        <f t="shared" si="10"/>
        <v>-10.822238</v>
      </c>
      <c r="T123" s="6">
        <f t="shared" si="11"/>
        <v>-8.3800869000000002</v>
      </c>
    </row>
    <row r="124" spans="2:20" x14ac:dyDescent="0.25">
      <c r="B124" s="89">
        <v>9281175000</v>
      </c>
      <c r="C124" s="89">
        <v>-8.8016156999999993</v>
      </c>
      <c r="D124" s="89">
        <v>-6.7104701999999996</v>
      </c>
      <c r="H124" s="6">
        <f t="shared" si="6"/>
        <v>9.6763999999999992</v>
      </c>
      <c r="I124" s="6">
        <f t="shared" si="7"/>
        <v>-8.8308487000000007</v>
      </c>
      <c r="J124" s="6">
        <f t="shared" si="8"/>
        <v>-6.7117972000000004</v>
      </c>
      <c r="L124" s="89">
        <v>9281175000</v>
      </c>
      <c r="M124" s="89">
        <v>-10.707560000000001</v>
      </c>
      <c r="N124" s="89">
        <v>-8.6987781999999996</v>
      </c>
      <c r="O124" s="89"/>
      <c r="P124" s="89"/>
      <c r="R124" s="6">
        <f t="shared" si="9"/>
        <v>9.6763999999999992</v>
      </c>
      <c r="S124" s="6">
        <f t="shared" si="10"/>
        <v>-10.811055</v>
      </c>
      <c r="T124" s="6">
        <f t="shared" si="11"/>
        <v>-8.3631811000000003</v>
      </c>
    </row>
    <row r="125" spans="2:20" x14ac:dyDescent="0.25">
      <c r="B125" s="89">
        <v>9360220000</v>
      </c>
      <c r="C125" s="89">
        <v>-8.8252419999999994</v>
      </c>
      <c r="D125" s="89">
        <v>-6.6774076999999998</v>
      </c>
      <c r="H125" s="6">
        <f t="shared" si="6"/>
        <v>9.7554449999999999</v>
      </c>
      <c r="I125" s="6">
        <f t="shared" si="7"/>
        <v>-8.8149871999999991</v>
      </c>
      <c r="J125" s="6">
        <f t="shared" si="8"/>
        <v>-6.7737527000000002</v>
      </c>
      <c r="L125" s="89">
        <v>9360220000</v>
      </c>
      <c r="M125" s="89">
        <v>-10.773815000000001</v>
      </c>
      <c r="N125" s="89">
        <v>-8.5822181999999998</v>
      </c>
      <c r="O125" s="89"/>
      <c r="P125" s="89"/>
      <c r="R125" s="6">
        <f t="shared" si="9"/>
        <v>9.7554449999999999</v>
      </c>
      <c r="S125" s="6">
        <f t="shared" si="10"/>
        <v>-10.782396</v>
      </c>
      <c r="T125" s="6">
        <f t="shared" si="11"/>
        <v>-8.3720102000000001</v>
      </c>
    </row>
    <row r="126" spans="2:20" x14ac:dyDescent="0.25">
      <c r="B126" s="89">
        <v>9439265000</v>
      </c>
      <c r="C126" s="89">
        <v>-8.8208590000000004</v>
      </c>
      <c r="D126" s="89">
        <v>-6.6535149000000002</v>
      </c>
      <c r="H126" s="6">
        <f t="shared" si="6"/>
        <v>9.8344900000000006</v>
      </c>
      <c r="I126" s="6">
        <f t="shared" si="7"/>
        <v>-8.8049029999999995</v>
      </c>
      <c r="J126" s="6">
        <f t="shared" si="8"/>
        <v>-6.8654590000000004</v>
      </c>
      <c r="L126" s="89">
        <v>9439265000</v>
      </c>
      <c r="M126" s="89">
        <v>-10.789389999999999</v>
      </c>
      <c r="N126" s="89">
        <v>-8.4934206000000003</v>
      </c>
      <c r="O126" s="89"/>
      <c r="P126" s="89"/>
      <c r="R126" s="6">
        <f t="shared" si="9"/>
        <v>9.8344900000000006</v>
      </c>
      <c r="S126" s="6">
        <f t="shared" si="10"/>
        <v>-10.746561</v>
      </c>
      <c r="T126" s="6">
        <f t="shared" si="11"/>
        <v>-8.4113816999999997</v>
      </c>
    </row>
    <row r="127" spans="2:20" x14ac:dyDescent="0.25">
      <c r="B127" s="89">
        <v>9518310000</v>
      </c>
      <c r="C127" s="89">
        <v>-8.8368567999999996</v>
      </c>
      <c r="D127" s="89">
        <v>-6.6475434</v>
      </c>
      <c r="H127" s="6">
        <f t="shared" si="6"/>
        <v>9.9135349999999995</v>
      </c>
      <c r="I127" s="6">
        <f t="shared" si="7"/>
        <v>-8.7797765999999999</v>
      </c>
      <c r="J127" s="6">
        <f t="shared" si="8"/>
        <v>-6.9650654999999997</v>
      </c>
      <c r="L127" s="89">
        <v>9518310000</v>
      </c>
      <c r="M127" s="89">
        <v>-10.819461</v>
      </c>
      <c r="N127" s="89">
        <v>-8.4214944999999997</v>
      </c>
      <c r="O127" s="89"/>
      <c r="P127" s="89"/>
      <c r="R127" s="6">
        <f t="shared" si="9"/>
        <v>9.9135349999999995</v>
      </c>
      <c r="S127" s="6">
        <f t="shared" si="10"/>
        <v>-10.689607000000001</v>
      </c>
      <c r="T127" s="6">
        <f t="shared" si="11"/>
        <v>-8.4828185999999999</v>
      </c>
    </row>
    <row r="128" spans="2:20" x14ac:dyDescent="0.25">
      <c r="B128" s="89">
        <v>9597355000</v>
      </c>
      <c r="C128" s="89">
        <v>-8.8457746999999998</v>
      </c>
      <c r="D128" s="89">
        <v>-6.6796679000000001</v>
      </c>
      <c r="H128" s="6">
        <f t="shared" si="6"/>
        <v>9.9925800000000002</v>
      </c>
      <c r="I128" s="6">
        <f t="shared" si="7"/>
        <v>-8.7385511000000005</v>
      </c>
      <c r="J128" s="6">
        <f t="shared" si="8"/>
        <v>-7.0834875000000004</v>
      </c>
      <c r="L128" s="89">
        <v>9597355000</v>
      </c>
      <c r="M128" s="89">
        <v>-10.822238</v>
      </c>
      <c r="N128" s="89">
        <v>-8.3800869000000002</v>
      </c>
      <c r="O128" s="89"/>
      <c r="P128" s="89"/>
      <c r="R128" s="6">
        <f t="shared" si="9"/>
        <v>9.9925800000000002</v>
      </c>
      <c r="S128" s="6">
        <f t="shared" si="10"/>
        <v>-10.627991</v>
      </c>
      <c r="T128" s="6">
        <f t="shared" si="11"/>
        <v>-8.5666361000000002</v>
      </c>
    </row>
    <row r="129" spans="2:20" x14ac:dyDescent="0.25">
      <c r="B129" s="89">
        <v>9676400000</v>
      </c>
      <c r="C129" s="89">
        <v>-8.8308487000000007</v>
      </c>
      <c r="D129" s="89">
        <v>-6.7117972000000004</v>
      </c>
      <c r="H129" s="6">
        <f t="shared" si="6"/>
        <v>10.071624999999999</v>
      </c>
      <c r="I129" s="6">
        <f t="shared" si="7"/>
        <v>-8.7077217000000005</v>
      </c>
      <c r="J129" s="6">
        <f t="shared" si="8"/>
        <v>-7.2206568999999998</v>
      </c>
      <c r="L129" s="89">
        <v>9676400000</v>
      </c>
      <c r="M129" s="89">
        <v>-10.811055</v>
      </c>
      <c r="N129" s="89">
        <v>-8.3631811000000003</v>
      </c>
      <c r="O129" s="89"/>
      <c r="P129" s="89"/>
      <c r="R129" s="6">
        <f t="shared" si="9"/>
        <v>10.071624999999999</v>
      </c>
      <c r="S129" s="6">
        <f t="shared" si="10"/>
        <v>-10.548496999999999</v>
      </c>
      <c r="T129" s="6">
        <f t="shared" si="11"/>
        <v>-8.6772165000000001</v>
      </c>
    </row>
    <row r="130" spans="2:20" x14ac:dyDescent="0.25">
      <c r="B130" s="89">
        <v>9755445000</v>
      </c>
      <c r="C130" s="89">
        <v>-8.8149871999999991</v>
      </c>
      <c r="D130" s="89">
        <v>-6.7737527000000002</v>
      </c>
      <c r="H130" s="6">
        <f t="shared" si="6"/>
        <v>10.15067</v>
      </c>
      <c r="I130" s="6">
        <f t="shared" si="7"/>
        <v>-8.6783342000000001</v>
      </c>
      <c r="J130" s="6">
        <f t="shared" si="8"/>
        <v>-7.3631853999999999</v>
      </c>
      <c r="L130" s="89">
        <v>9755445000</v>
      </c>
      <c r="M130" s="89">
        <v>-10.782396</v>
      </c>
      <c r="N130" s="89">
        <v>-8.3720102000000001</v>
      </c>
      <c r="O130" s="89"/>
      <c r="P130" s="89"/>
      <c r="R130" s="6">
        <f t="shared" si="9"/>
        <v>10.15067</v>
      </c>
      <c r="S130" s="6">
        <f t="shared" si="10"/>
        <v>-10.463471</v>
      </c>
      <c r="T130" s="6">
        <f t="shared" si="11"/>
        <v>-8.7906531999999995</v>
      </c>
    </row>
    <row r="131" spans="2:20" x14ac:dyDescent="0.25">
      <c r="B131" s="89">
        <v>9834490000</v>
      </c>
      <c r="C131" s="89">
        <v>-8.8049029999999995</v>
      </c>
      <c r="D131" s="89">
        <v>-6.8654590000000004</v>
      </c>
      <c r="H131" s="6">
        <f t="shared" si="6"/>
        <v>10.229715000000001</v>
      </c>
      <c r="I131" s="6">
        <f t="shared" si="7"/>
        <v>-8.6567878999999994</v>
      </c>
      <c r="J131" s="6">
        <f t="shared" si="8"/>
        <v>-7.5170025999999996</v>
      </c>
      <c r="L131" s="89">
        <v>9834490000</v>
      </c>
      <c r="M131" s="89">
        <v>-10.746561</v>
      </c>
      <c r="N131" s="89">
        <v>-8.4113816999999997</v>
      </c>
      <c r="O131" s="89"/>
      <c r="P131" s="89"/>
      <c r="R131" s="6">
        <f t="shared" si="9"/>
        <v>10.229715000000001</v>
      </c>
      <c r="S131" s="6">
        <f t="shared" si="10"/>
        <v>-10.397943</v>
      </c>
      <c r="T131" s="6">
        <f t="shared" si="11"/>
        <v>-8.9020852999999995</v>
      </c>
    </row>
    <row r="132" spans="2:20" x14ac:dyDescent="0.25">
      <c r="B132" s="89">
        <v>9913535000</v>
      </c>
      <c r="C132" s="89">
        <v>-8.7797765999999999</v>
      </c>
      <c r="D132" s="89">
        <v>-6.9650654999999997</v>
      </c>
      <c r="H132" s="6">
        <f t="shared" ref="H132:H195" si="12">B137/1000000000</f>
        <v>10.308759999999999</v>
      </c>
      <c r="I132" s="6">
        <f t="shared" ref="I132:I195" si="13">C137</f>
        <v>-8.6703872999999998</v>
      </c>
      <c r="J132" s="6">
        <f t="shared" ref="J132:J195" si="14">D137</f>
        <v>-7.6991323999999999</v>
      </c>
      <c r="L132" s="89">
        <v>9913535000</v>
      </c>
      <c r="M132" s="89">
        <v>-10.689607000000001</v>
      </c>
      <c r="N132" s="89">
        <v>-8.4828185999999999</v>
      </c>
      <c r="O132" s="89"/>
      <c r="P132" s="89"/>
      <c r="R132" s="6">
        <f t="shared" ref="R132:R195" si="15">L137/1000000000</f>
        <v>10.308759999999999</v>
      </c>
      <c r="S132" s="6">
        <f t="shared" ref="S132:S195" si="16">M137</f>
        <v>-10.334704</v>
      </c>
      <c r="T132" s="6">
        <f t="shared" ref="T132:T195" si="17">N137</f>
        <v>-9.0205535999999995</v>
      </c>
    </row>
    <row r="133" spans="2:20" x14ac:dyDescent="0.25">
      <c r="B133" s="89">
        <v>9992580000</v>
      </c>
      <c r="C133" s="89">
        <v>-8.7385511000000005</v>
      </c>
      <c r="D133" s="89">
        <v>-7.0834875000000004</v>
      </c>
      <c r="H133" s="6">
        <f t="shared" si="12"/>
        <v>10.387805</v>
      </c>
      <c r="I133" s="6">
        <f t="shared" si="13"/>
        <v>-8.7024717000000003</v>
      </c>
      <c r="J133" s="6">
        <f t="shared" si="14"/>
        <v>-7.9128860999999997</v>
      </c>
      <c r="L133" s="89">
        <v>9992580000</v>
      </c>
      <c r="M133" s="89">
        <v>-10.627991</v>
      </c>
      <c r="N133" s="89">
        <v>-8.5666361000000002</v>
      </c>
      <c r="O133" s="89"/>
      <c r="P133" s="89"/>
      <c r="R133" s="6">
        <f t="shared" si="15"/>
        <v>10.387805</v>
      </c>
      <c r="S133" s="6">
        <f t="shared" si="16"/>
        <v>-10.298907</v>
      </c>
      <c r="T133" s="6">
        <f t="shared" si="17"/>
        <v>-9.1262226000000002</v>
      </c>
    </row>
    <row r="134" spans="2:20" x14ac:dyDescent="0.25">
      <c r="B134" s="89">
        <v>10071625000</v>
      </c>
      <c r="C134" s="89">
        <v>-8.7077217000000005</v>
      </c>
      <c r="D134" s="89">
        <v>-7.2206568999999998</v>
      </c>
      <c r="H134" s="6">
        <f t="shared" si="12"/>
        <v>10.466850000000001</v>
      </c>
      <c r="I134" s="6">
        <f t="shared" si="13"/>
        <v>-8.7384920000000008</v>
      </c>
      <c r="J134" s="6">
        <f t="shared" si="14"/>
        <v>-8.1457166999999995</v>
      </c>
      <c r="L134" s="89">
        <v>10071625000</v>
      </c>
      <c r="M134" s="89">
        <v>-10.548496999999999</v>
      </c>
      <c r="N134" s="89">
        <v>-8.6772165000000001</v>
      </c>
      <c r="O134" s="89"/>
      <c r="P134" s="89"/>
      <c r="R134" s="6">
        <f t="shared" si="15"/>
        <v>10.466850000000001</v>
      </c>
      <c r="S134" s="6">
        <f t="shared" si="16"/>
        <v>-10.28016</v>
      </c>
      <c r="T134" s="6">
        <f t="shared" si="17"/>
        <v>-9.2209225000000004</v>
      </c>
    </row>
    <row r="135" spans="2:20" x14ac:dyDescent="0.25">
      <c r="B135" s="89">
        <v>10150670000</v>
      </c>
      <c r="C135" s="89">
        <v>-8.6783342000000001</v>
      </c>
      <c r="D135" s="89">
        <v>-7.3631853999999999</v>
      </c>
      <c r="H135" s="6">
        <f t="shared" si="12"/>
        <v>10.545895</v>
      </c>
      <c r="I135" s="6">
        <f t="shared" si="13"/>
        <v>-8.7955378999999994</v>
      </c>
      <c r="J135" s="6">
        <f t="shared" si="14"/>
        <v>-8.4247464999999995</v>
      </c>
      <c r="L135" s="89">
        <v>10150670000</v>
      </c>
      <c r="M135" s="89">
        <v>-10.463471</v>
      </c>
      <c r="N135" s="89">
        <v>-8.7906531999999995</v>
      </c>
      <c r="O135" s="89"/>
      <c r="P135" s="89"/>
      <c r="R135" s="6">
        <f t="shared" si="15"/>
        <v>10.545895</v>
      </c>
      <c r="S135" s="6">
        <f t="shared" si="16"/>
        <v>-10.269902999999999</v>
      </c>
      <c r="T135" s="6">
        <f t="shared" si="17"/>
        <v>-9.2973099000000001</v>
      </c>
    </row>
    <row r="136" spans="2:20" x14ac:dyDescent="0.25">
      <c r="B136" s="89">
        <v>10229715000</v>
      </c>
      <c r="C136" s="89">
        <v>-8.6567878999999994</v>
      </c>
      <c r="D136" s="89">
        <v>-7.5170025999999996</v>
      </c>
      <c r="H136" s="6">
        <f t="shared" si="12"/>
        <v>10.62494</v>
      </c>
      <c r="I136" s="6">
        <f t="shared" si="13"/>
        <v>-8.8500042000000008</v>
      </c>
      <c r="J136" s="6">
        <f t="shared" si="14"/>
        <v>-8.7581948999999994</v>
      </c>
      <c r="L136" s="89">
        <v>10229715000</v>
      </c>
      <c r="M136" s="89">
        <v>-10.397943</v>
      </c>
      <c r="N136" s="89">
        <v>-8.9020852999999995</v>
      </c>
      <c r="O136" s="89"/>
      <c r="P136" s="89"/>
      <c r="R136" s="6">
        <f t="shared" si="15"/>
        <v>10.62494</v>
      </c>
      <c r="S136" s="6">
        <f t="shared" si="16"/>
        <v>-10.271145000000001</v>
      </c>
      <c r="T136" s="6">
        <f t="shared" si="17"/>
        <v>-9.3603745000000007</v>
      </c>
    </row>
    <row r="137" spans="2:20" x14ac:dyDescent="0.25">
      <c r="B137" s="89">
        <v>10308760000</v>
      </c>
      <c r="C137" s="89">
        <v>-8.6703872999999998</v>
      </c>
      <c r="D137" s="89">
        <v>-7.6991323999999999</v>
      </c>
      <c r="H137" s="6">
        <f t="shared" si="12"/>
        <v>10.703984999999999</v>
      </c>
      <c r="I137" s="6">
        <f t="shared" si="13"/>
        <v>-8.8860846000000002</v>
      </c>
      <c r="J137" s="6">
        <f t="shared" si="14"/>
        <v>-9.1471280999999998</v>
      </c>
      <c r="L137" s="89">
        <v>10308760000</v>
      </c>
      <c r="M137" s="89">
        <v>-10.334704</v>
      </c>
      <c r="N137" s="89">
        <v>-9.0205535999999995</v>
      </c>
      <c r="O137" s="89"/>
      <c r="P137" s="89"/>
      <c r="R137" s="6">
        <f t="shared" si="15"/>
        <v>10.703984999999999</v>
      </c>
      <c r="S137" s="6">
        <f t="shared" si="16"/>
        <v>-10.272347</v>
      </c>
      <c r="T137" s="6">
        <f t="shared" si="17"/>
        <v>-9.4135752000000004</v>
      </c>
    </row>
    <row r="138" spans="2:20" x14ac:dyDescent="0.25">
      <c r="B138" s="89">
        <v>10387805000</v>
      </c>
      <c r="C138" s="89">
        <v>-8.7024717000000003</v>
      </c>
      <c r="D138" s="89">
        <v>-7.9128860999999997</v>
      </c>
      <c r="H138" s="6">
        <f t="shared" si="12"/>
        <v>10.78303</v>
      </c>
      <c r="I138" s="6">
        <f t="shared" si="13"/>
        <v>-8.9272480000000005</v>
      </c>
      <c r="J138" s="6">
        <f t="shared" si="14"/>
        <v>-9.6168403999999992</v>
      </c>
      <c r="L138" s="89">
        <v>10387805000</v>
      </c>
      <c r="M138" s="89">
        <v>-10.298907</v>
      </c>
      <c r="N138" s="89">
        <v>-9.1262226000000002</v>
      </c>
      <c r="O138" s="89"/>
      <c r="P138" s="89"/>
      <c r="R138" s="6">
        <f t="shared" si="15"/>
        <v>10.78303</v>
      </c>
      <c r="S138" s="6">
        <f t="shared" si="16"/>
        <v>-10.279619</v>
      </c>
      <c r="T138" s="6">
        <f t="shared" si="17"/>
        <v>-9.4660911999999993</v>
      </c>
    </row>
    <row r="139" spans="2:20" x14ac:dyDescent="0.25">
      <c r="B139" s="89">
        <v>10466850000</v>
      </c>
      <c r="C139" s="89">
        <v>-8.7384920000000008</v>
      </c>
      <c r="D139" s="89">
        <v>-8.1457166999999995</v>
      </c>
      <c r="H139" s="6">
        <f t="shared" si="12"/>
        <v>10.862075000000001</v>
      </c>
      <c r="I139" s="6">
        <f t="shared" si="13"/>
        <v>-8.9665613000000004</v>
      </c>
      <c r="J139" s="6">
        <f t="shared" si="14"/>
        <v>-10.181417</v>
      </c>
      <c r="L139" s="89">
        <v>10466850000</v>
      </c>
      <c r="M139" s="89">
        <v>-10.28016</v>
      </c>
      <c r="N139" s="89">
        <v>-9.2209225000000004</v>
      </c>
      <c r="O139" s="89"/>
      <c r="P139" s="89"/>
      <c r="R139" s="6">
        <f t="shared" si="15"/>
        <v>10.862075000000001</v>
      </c>
      <c r="S139" s="6">
        <f t="shared" si="16"/>
        <v>-10.288173</v>
      </c>
      <c r="T139" s="6">
        <f t="shared" si="17"/>
        <v>-9.5229911999999999</v>
      </c>
    </row>
    <row r="140" spans="2:20" x14ac:dyDescent="0.25">
      <c r="B140" s="89">
        <v>10545895000</v>
      </c>
      <c r="C140" s="89">
        <v>-8.7955378999999994</v>
      </c>
      <c r="D140" s="89">
        <v>-8.4247464999999995</v>
      </c>
      <c r="H140" s="6">
        <f t="shared" si="12"/>
        <v>10.94112</v>
      </c>
      <c r="I140" s="6">
        <f t="shared" si="13"/>
        <v>-8.9827347</v>
      </c>
      <c r="J140" s="6">
        <f t="shared" si="14"/>
        <v>-10.859143</v>
      </c>
      <c r="L140" s="89">
        <v>10545895000</v>
      </c>
      <c r="M140" s="89">
        <v>-10.269902999999999</v>
      </c>
      <c r="N140" s="89">
        <v>-9.2973099000000001</v>
      </c>
      <c r="O140" s="89"/>
      <c r="P140" s="89"/>
      <c r="R140" s="6">
        <f t="shared" si="15"/>
        <v>10.94112</v>
      </c>
      <c r="S140" s="6">
        <f t="shared" si="16"/>
        <v>-10.288344</v>
      </c>
      <c r="T140" s="6">
        <f t="shared" si="17"/>
        <v>-9.6078700999999995</v>
      </c>
    </row>
    <row r="141" spans="2:20" x14ac:dyDescent="0.25">
      <c r="B141" s="89">
        <v>10624940000</v>
      </c>
      <c r="C141" s="89">
        <v>-8.8500042000000008</v>
      </c>
      <c r="D141" s="89">
        <v>-8.7581948999999994</v>
      </c>
      <c r="H141" s="6">
        <f t="shared" si="12"/>
        <v>11.020165</v>
      </c>
      <c r="I141" s="6">
        <f t="shared" si="13"/>
        <v>-8.9899529999999999</v>
      </c>
      <c r="J141" s="6">
        <f t="shared" si="14"/>
        <v>-11.664406</v>
      </c>
      <c r="L141" s="89">
        <v>10624940000</v>
      </c>
      <c r="M141" s="89">
        <v>-10.271145000000001</v>
      </c>
      <c r="N141" s="89">
        <v>-9.3603745000000007</v>
      </c>
      <c r="O141" s="89"/>
      <c r="P141" s="89"/>
      <c r="R141" s="6">
        <f t="shared" si="15"/>
        <v>11.020165</v>
      </c>
      <c r="S141" s="6">
        <f t="shared" si="16"/>
        <v>-10.275064</v>
      </c>
      <c r="T141" s="6">
        <f t="shared" si="17"/>
        <v>-9.7086658000000003</v>
      </c>
    </row>
    <row r="142" spans="2:20" x14ac:dyDescent="0.25">
      <c r="B142" s="89">
        <v>10703985000</v>
      </c>
      <c r="C142" s="89">
        <v>-8.8860846000000002</v>
      </c>
      <c r="D142" s="89">
        <v>-9.1471280999999998</v>
      </c>
      <c r="H142" s="6">
        <f t="shared" si="12"/>
        <v>11.099209999999999</v>
      </c>
      <c r="I142" s="6">
        <f t="shared" si="13"/>
        <v>-9.0137319999999992</v>
      </c>
      <c r="J142" s="6">
        <f t="shared" si="14"/>
        <v>-12.666918000000001</v>
      </c>
      <c r="L142" s="89">
        <v>10703985000</v>
      </c>
      <c r="M142" s="89">
        <v>-10.272347</v>
      </c>
      <c r="N142" s="89">
        <v>-9.4135752000000004</v>
      </c>
      <c r="O142" s="89"/>
      <c r="P142" s="89"/>
      <c r="R142" s="6">
        <f t="shared" si="15"/>
        <v>11.099209999999999</v>
      </c>
      <c r="S142" s="6">
        <f t="shared" si="16"/>
        <v>-10.257936000000001</v>
      </c>
      <c r="T142" s="6">
        <f t="shared" si="17"/>
        <v>-9.8423795999999992</v>
      </c>
    </row>
    <row r="143" spans="2:20" x14ac:dyDescent="0.25">
      <c r="B143" s="89">
        <v>10783030000</v>
      </c>
      <c r="C143" s="89">
        <v>-8.9272480000000005</v>
      </c>
      <c r="D143" s="89">
        <v>-9.6168403999999992</v>
      </c>
      <c r="H143" s="6">
        <f t="shared" si="12"/>
        <v>11.178255</v>
      </c>
      <c r="I143" s="6">
        <f t="shared" si="13"/>
        <v>-9.0580081999999997</v>
      </c>
      <c r="J143" s="6">
        <f t="shared" si="14"/>
        <v>-13.966244</v>
      </c>
      <c r="L143" s="89">
        <v>10783030000</v>
      </c>
      <c r="M143" s="89">
        <v>-10.279619</v>
      </c>
      <c r="N143" s="89">
        <v>-9.4660911999999993</v>
      </c>
      <c r="O143" s="89"/>
      <c r="P143" s="89"/>
      <c r="R143" s="6">
        <f t="shared" si="15"/>
        <v>11.178255</v>
      </c>
      <c r="S143" s="6">
        <f t="shared" si="16"/>
        <v>-10.237358</v>
      </c>
      <c r="T143" s="6">
        <f t="shared" si="17"/>
        <v>-10.025384000000001</v>
      </c>
    </row>
    <row r="144" spans="2:20" x14ac:dyDescent="0.25">
      <c r="B144" s="89">
        <v>10862075000</v>
      </c>
      <c r="C144" s="89">
        <v>-8.9665613000000004</v>
      </c>
      <c r="D144" s="89">
        <v>-10.181417</v>
      </c>
      <c r="H144" s="6">
        <f t="shared" si="12"/>
        <v>11.257300000000001</v>
      </c>
      <c r="I144" s="6">
        <f t="shared" si="13"/>
        <v>-9.1088085000000003</v>
      </c>
      <c r="J144" s="6">
        <f t="shared" si="14"/>
        <v>-15.722182999999999</v>
      </c>
      <c r="L144" s="89">
        <v>10862075000</v>
      </c>
      <c r="M144" s="89">
        <v>-10.288173</v>
      </c>
      <c r="N144" s="89">
        <v>-9.5229911999999999</v>
      </c>
      <c r="O144" s="89"/>
      <c r="P144" s="89"/>
      <c r="R144" s="6">
        <f t="shared" si="15"/>
        <v>11.257300000000001</v>
      </c>
      <c r="S144" s="6">
        <f t="shared" si="16"/>
        <v>-10.211907999999999</v>
      </c>
      <c r="T144" s="6">
        <f t="shared" si="17"/>
        <v>-10.248188000000001</v>
      </c>
    </row>
    <row r="145" spans="2:20" x14ac:dyDescent="0.25">
      <c r="B145" s="89">
        <v>10941120000</v>
      </c>
      <c r="C145" s="89">
        <v>-8.9827347</v>
      </c>
      <c r="D145" s="89">
        <v>-10.859143</v>
      </c>
      <c r="H145" s="6">
        <f t="shared" si="12"/>
        <v>11.336345</v>
      </c>
      <c r="I145" s="6">
        <f t="shared" si="13"/>
        <v>-9.1705284000000002</v>
      </c>
      <c r="J145" s="6">
        <f t="shared" si="14"/>
        <v>-19.182117000000002</v>
      </c>
      <c r="L145" s="89">
        <v>10941120000</v>
      </c>
      <c r="M145" s="89">
        <v>-10.288344</v>
      </c>
      <c r="N145" s="89">
        <v>-9.6078700999999995</v>
      </c>
      <c r="O145" s="89"/>
      <c r="P145" s="89"/>
      <c r="R145" s="6">
        <f t="shared" si="15"/>
        <v>11.336345</v>
      </c>
      <c r="S145" s="6">
        <f t="shared" si="16"/>
        <v>-10.171516</v>
      </c>
      <c r="T145" s="6">
        <f t="shared" si="17"/>
        <v>-10.524009</v>
      </c>
    </row>
    <row r="146" spans="2:20" x14ac:dyDescent="0.25">
      <c r="B146" s="89">
        <v>11020165000</v>
      </c>
      <c r="C146" s="89">
        <v>-8.9899529999999999</v>
      </c>
      <c r="D146" s="89">
        <v>-11.664406</v>
      </c>
      <c r="H146" s="6">
        <f t="shared" si="12"/>
        <v>11.41539</v>
      </c>
      <c r="I146" s="6">
        <f t="shared" si="13"/>
        <v>-9.2373303999999994</v>
      </c>
      <c r="J146" s="6">
        <f t="shared" si="14"/>
        <v>-21.358727999999999</v>
      </c>
      <c r="L146" s="89">
        <v>11020165000</v>
      </c>
      <c r="M146" s="89">
        <v>-10.275064</v>
      </c>
      <c r="N146" s="89">
        <v>-9.7086658000000003</v>
      </c>
      <c r="O146" s="89"/>
      <c r="P146" s="89"/>
      <c r="R146" s="6">
        <f t="shared" si="15"/>
        <v>11.41539</v>
      </c>
      <c r="S146" s="6">
        <f t="shared" si="16"/>
        <v>-10.125629</v>
      </c>
      <c r="T146" s="6">
        <f t="shared" si="17"/>
        <v>-10.844752</v>
      </c>
    </row>
    <row r="147" spans="2:20" x14ac:dyDescent="0.25">
      <c r="B147" s="89">
        <v>11099210000</v>
      </c>
      <c r="C147" s="89">
        <v>-9.0137319999999992</v>
      </c>
      <c r="D147" s="89">
        <v>-12.666918000000001</v>
      </c>
      <c r="H147" s="6">
        <f t="shared" si="12"/>
        <v>11.494434999999999</v>
      </c>
      <c r="I147" s="6">
        <f t="shared" si="13"/>
        <v>-9.3122387</v>
      </c>
      <c r="J147" s="6">
        <f t="shared" si="14"/>
        <v>-22.569094</v>
      </c>
      <c r="L147" s="89">
        <v>11099210000</v>
      </c>
      <c r="M147" s="89">
        <v>-10.257936000000001</v>
      </c>
      <c r="N147" s="89">
        <v>-9.8423795999999992</v>
      </c>
      <c r="O147" s="89"/>
      <c r="P147" s="89"/>
      <c r="R147" s="6">
        <f t="shared" si="15"/>
        <v>11.494434999999999</v>
      </c>
      <c r="S147" s="6">
        <f t="shared" si="16"/>
        <v>-10.089395</v>
      </c>
      <c r="T147" s="6">
        <f t="shared" si="17"/>
        <v>-11.216075999999999</v>
      </c>
    </row>
    <row r="148" spans="2:20" x14ac:dyDescent="0.25">
      <c r="B148" s="89">
        <v>11178255000</v>
      </c>
      <c r="C148" s="89">
        <v>-9.0580081999999997</v>
      </c>
      <c r="D148" s="89">
        <v>-13.966244</v>
      </c>
      <c r="H148" s="6">
        <f t="shared" si="12"/>
        <v>11.57348</v>
      </c>
      <c r="I148" s="6">
        <f t="shared" si="13"/>
        <v>-9.4097109000000003</v>
      </c>
      <c r="J148" s="6">
        <f t="shared" si="14"/>
        <v>-23.213083000000001</v>
      </c>
      <c r="L148" s="89">
        <v>11178255000</v>
      </c>
      <c r="M148" s="89">
        <v>-10.237358</v>
      </c>
      <c r="N148" s="89">
        <v>-10.025384000000001</v>
      </c>
      <c r="O148" s="89"/>
      <c r="P148" s="89"/>
      <c r="R148" s="6">
        <f t="shared" si="15"/>
        <v>11.57348</v>
      </c>
      <c r="S148" s="6">
        <f t="shared" si="16"/>
        <v>-10.051754000000001</v>
      </c>
      <c r="T148" s="6">
        <f t="shared" si="17"/>
        <v>-11.641298000000001</v>
      </c>
    </row>
    <row r="149" spans="2:20" x14ac:dyDescent="0.25">
      <c r="B149" s="89">
        <v>11257300000</v>
      </c>
      <c r="C149" s="89">
        <v>-9.1088085000000003</v>
      </c>
      <c r="D149" s="89">
        <v>-15.722182999999999</v>
      </c>
      <c r="H149" s="6">
        <f t="shared" si="12"/>
        <v>11.652525000000001</v>
      </c>
      <c r="I149" s="6">
        <f t="shared" si="13"/>
        <v>-9.5357331999999992</v>
      </c>
      <c r="J149" s="6">
        <f t="shared" si="14"/>
        <v>-23.414217000000001</v>
      </c>
      <c r="L149" s="89">
        <v>11257300000</v>
      </c>
      <c r="M149" s="89">
        <v>-10.211907999999999</v>
      </c>
      <c r="N149" s="89">
        <v>-10.248188000000001</v>
      </c>
      <c r="O149" s="89"/>
      <c r="P149" s="89"/>
      <c r="R149" s="6">
        <f t="shared" si="15"/>
        <v>11.652525000000001</v>
      </c>
      <c r="S149" s="6">
        <f t="shared" si="16"/>
        <v>-10.018435</v>
      </c>
      <c r="T149" s="6">
        <f t="shared" si="17"/>
        <v>-12.098374</v>
      </c>
    </row>
    <row r="150" spans="2:20" x14ac:dyDescent="0.25">
      <c r="B150" s="89">
        <v>11336345000</v>
      </c>
      <c r="C150" s="89">
        <v>-9.1705284000000002</v>
      </c>
      <c r="D150" s="89">
        <v>-19.182117000000002</v>
      </c>
      <c r="H150" s="6">
        <f t="shared" si="12"/>
        <v>11.73157</v>
      </c>
      <c r="I150" s="6">
        <f t="shared" si="13"/>
        <v>-9.6705626999999996</v>
      </c>
      <c r="J150" s="6">
        <f t="shared" si="14"/>
        <v>-23.240793</v>
      </c>
      <c r="L150" s="89">
        <v>11336345000</v>
      </c>
      <c r="M150" s="89">
        <v>-10.171516</v>
      </c>
      <c r="N150" s="89">
        <v>-10.524009</v>
      </c>
      <c r="O150" s="89"/>
      <c r="P150" s="89"/>
      <c r="R150" s="6">
        <f t="shared" si="15"/>
        <v>11.73157</v>
      </c>
      <c r="S150" s="6">
        <f t="shared" si="16"/>
        <v>-9.9976491999999997</v>
      </c>
      <c r="T150" s="6">
        <f t="shared" si="17"/>
        <v>-12.615209999999999</v>
      </c>
    </row>
    <row r="151" spans="2:20" x14ac:dyDescent="0.25">
      <c r="B151" s="89">
        <v>11415390000</v>
      </c>
      <c r="C151" s="89">
        <v>-9.2373303999999994</v>
      </c>
      <c r="D151" s="89">
        <v>-21.358727999999999</v>
      </c>
      <c r="H151" s="6">
        <f t="shared" si="12"/>
        <v>11.810615</v>
      </c>
      <c r="I151" s="6">
        <f t="shared" si="13"/>
        <v>-9.8318089999999998</v>
      </c>
      <c r="J151" s="6">
        <f t="shared" si="14"/>
        <v>-22.657164000000002</v>
      </c>
      <c r="L151" s="89">
        <v>11415390000</v>
      </c>
      <c r="M151" s="89">
        <v>-10.125629</v>
      </c>
      <c r="N151" s="89">
        <v>-10.844752</v>
      </c>
      <c r="O151" s="89"/>
      <c r="P151" s="89"/>
      <c r="R151" s="6">
        <f t="shared" si="15"/>
        <v>11.810615</v>
      </c>
      <c r="S151" s="6">
        <f t="shared" si="16"/>
        <v>-9.9884623999999995</v>
      </c>
      <c r="T151" s="6">
        <f t="shared" si="17"/>
        <v>-13.173337999999999</v>
      </c>
    </row>
    <row r="152" spans="2:20" x14ac:dyDescent="0.25">
      <c r="B152" s="89">
        <v>11494435000</v>
      </c>
      <c r="C152" s="89">
        <v>-9.3122387</v>
      </c>
      <c r="D152" s="89">
        <v>-22.569094</v>
      </c>
      <c r="H152" s="6">
        <f t="shared" si="12"/>
        <v>11.889659999999999</v>
      </c>
      <c r="I152" s="6">
        <f t="shared" si="13"/>
        <v>-10.030525000000001</v>
      </c>
      <c r="J152" s="6">
        <f t="shared" si="14"/>
        <v>-21.585089</v>
      </c>
      <c r="L152" s="89">
        <v>11494435000</v>
      </c>
      <c r="M152" s="89">
        <v>-10.089395</v>
      </c>
      <c r="N152" s="89">
        <v>-11.216075999999999</v>
      </c>
      <c r="O152" s="89"/>
      <c r="P152" s="89"/>
      <c r="R152" s="6">
        <f t="shared" si="15"/>
        <v>11.889659999999999</v>
      </c>
      <c r="S152" s="6">
        <f t="shared" si="16"/>
        <v>-9.9914407999999995</v>
      </c>
      <c r="T152" s="6">
        <f t="shared" si="17"/>
        <v>-13.785209</v>
      </c>
    </row>
    <row r="153" spans="2:20" x14ac:dyDescent="0.25">
      <c r="B153" s="89">
        <v>11573480000</v>
      </c>
      <c r="C153" s="89">
        <v>-9.4097109000000003</v>
      </c>
      <c r="D153" s="89">
        <v>-23.213083000000001</v>
      </c>
      <c r="H153" s="6">
        <f t="shared" si="12"/>
        <v>11.968705</v>
      </c>
      <c r="I153" s="6">
        <f t="shared" si="13"/>
        <v>-10.247602000000001</v>
      </c>
      <c r="J153" s="6">
        <f t="shared" si="14"/>
        <v>-19.876301000000002</v>
      </c>
      <c r="L153" s="89">
        <v>11573480000</v>
      </c>
      <c r="M153" s="89">
        <v>-10.051754000000001</v>
      </c>
      <c r="N153" s="89">
        <v>-11.641298000000001</v>
      </c>
      <c r="O153" s="89"/>
      <c r="P153" s="89"/>
      <c r="R153" s="6">
        <f t="shared" si="15"/>
        <v>11.968705</v>
      </c>
      <c r="S153" s="6">
        <f t="shared" si="16"/>
        <v>-10.017704999999999</v>
      </c>
      <c r="T153" s="6">
        <f t="shared" si="17"/>
        <v>-14.459403</v>
      </c>
    </row>
    <row r="154" spans="2:20" x14ac:dyDescent="0.25">
      <c r="B154" s="89">
        <v>11652525000</v>
      </c>
      <c r="C154" s="89">
        <v>-9.5357331999999992</v>
      </c>
      <c r="D154" s="89">
        <v>-23.414217000000001</v>
      </c>
      <c r="H154" s="6">
        <f t="shared" si="12"/>
        <v>12.047750000000001</v>
      </c>
      <c r="I154" s="6">
        <f t="shared" si="13"/>
        <v>-10.49484</v>
      </c>
      <c r="J154" s="6">
        <f t="shared" si="14"/>
        <v>-16.289155999999998</v>
      </c>
      <c r="L154" s="89">
        <v>11652525000</v>
      </c>
      <c r="M154" s="89">
        <v>-10.018435</v>
      </c>
      <c r="N154" s="89">
        <v>-12.098374</v>
      </c>
      <c r="O154" s="89"/>
      <c r="P154" s="89"/>
      <c r="R154" s="6">
        <f t="shared" si="15"/>
        <v>12.047750000000001</v>
      </c>
      <c r="S154" s="6">
        <f t="shared" si="16"/>
        <v>-10.059967</v>
      </c>
      <c r="T154" s="6">
        <f t="shared" si="17"/>
        <v>-15.191775</v>
      </c>
    </row>
    <row r="155" spans="2:20" x14ac:dyDescent="0.25">
      <c r="B155" s="89">
        <v>11731570000</v>
      </c>
      <c r="C155" s="89">
        <v>-9.6705626999999996</v>
      </c>
      <c r="D155" s="89">
        <v>-23.240793</v>
      </c>
      <c r="H155" s="6">
        <f t="shared" si="12"/>
        <v>12.126795</v>
      </c>
      <c r="I155" s="6">
        <f t="shared" si="13"/>
        <v>-10.778489</v>
      </c>
      <c r="J155" s="6">
        <f t="shared" si="14"/>
        <v>-13.820010999999999</v>
      </c>
      <c r="L155" s="89">
        <v>11731570000</v>
      </c>
      <c r="M155" s="89">
        <v>-9.9976491999999997</v>
      </c>
      <c r="N155" s="89">
        <v>-12.615209999999999</v>
      </c>
      <c r="O155" s="89"/>
      <c r="P155" s="89"/>
      <c r="R155" s="6">
        <f t="shared" si="15"/>
        <v>12.126795</v>
      </c>
      <c r="S155" s="6">
        <f t="shared" si="16"/>
        <v>-10.111878000000001</v>
      </c>
      <c r="T155" s="6">
        <f t="shared" si="17"/>
        <v>-15.955527</v>
      </c>
    </row>
    <row r="156" spans="2:20" x14ac:dyDescent="0.25">
      <c r="B156" s="89">
        <v>11810615000</v>
      </c>
      <c r="C156" s="89">
        <v>-9.8318089999999998</v>
      </c>
      <c r="D156" s="89">
        <v>-22.657164000000002</v>
      </c>
      <c r="H156" s="6">
        <f t="shared" si="12"/>
        <v>12.20584</v>
      </c>
      <c r="I156" s="6">
        <f t="shared" si="13"/>
        <v>-11.088749</v>
      </c>
      <c r="J156" s="6">
        <f t="shared" si="14"/>
        <v>-12.141489999999999</v>
      </c>
      <c r="L156" s="89">
        <v>11810615000</v>
      </c>
      <c r="M156" s="89">
        <v>-9.9884623999999995</v>
      </c>
      <c r="N156" s="89">
        <v>-13.173337999999999</v>
      </c>
      <c r="O156" s="89"/>
      <c r="P156" s="89"/>
      <c r="R156" s="6">
        <f t="shared" si="15"/>
        <v>12.20584</v>
      </c>
      <c r="S156" s="6">
        <f t="shared" si="16"/>
        <v>-10.176408</v>
      </c>
      <c r="T156" s="6">
        <f t="shared" si="17"/>
        <v>-16.732208</v>
      </c>
    </row>
    <row r="157" spans="2:20" x14ac:dyDescent="0.25">
      <c r="B157" s="89">
        <v>11889660000</v>
      </c>
      <c r="C157" s="89">
        <v>-10.030525000000001</v>
      </c>
      <c r="D157" s="89">
        <v>-21.585089</v>
      </c>
      <c r="H157" s="6">
        <f t="shared" si="12"/>
        <v>12.284884999999999</v>
      </c>
      <c r="I157" s="6">
        <f t="shared" si="13"/>
        <v>-11.419003</v>
      </c>
      <c r="J157" s="6">
        <f t="shared" si="14"/>
        <v>-10.850830999999999</v>
      </c>
      <c r="L157" s="89">
        <v>11889660000</v>
      </c>
      <c r="M157" s="89">
        <v>-9.9914407999999995</v>
      </c>
      <c r="N157" s="89">
        <v>-13.785209</v>
      </c>
      <c r="O157" s="89"/>
      <c r="P157" s="89"/>
      <c r="R157" s="6">
        <f t="shared" si="15"/>
        <v>12.284884999999999</v>
      </c>
      <c r="S157" s="6">
        <f t="shared" si="16"/>
        <v>-10.253387</v>
      </c>
      <c r="T157" s="6">
        <f t="shared" si="17"/>
        <v>-17.532419000000001</v>
      </c>
    </row>
    <row r="158" spans="2:20" x14ac:dyDescent="0.25">
      <c r="B158" s="89">
        <v>11968705000</v>
      </c>
      <c r="C158" s="89">
        <v>-10.247602000000001</v>
      </c>
      <c r="D158" s="89">
        <v>-19.876301000000002</v>
      </c>
      <c r="H158" s="6">
        <f t="shared" si="12"/>
        <v>12.36393</v>
      </c>
      <c r="I158" s="6">
        <f t="shared" si="13"/>
        <v>-11.771395999999999</v>
      </c>
      <c r="J158" s="6">
        <f t="shared" si="14"/>
        <v>-9.8058271000000001</v>
      </c>
      <c r="L158" s="89">
        <v>11968705000</v>
      </c>
      <c r="M158" s="89">
        <v>-10.017704999999999</v>
      </c>
      <c r="N158" s="89">
        <v>-14.459403</v>
      </c>
      <c r="O158" s="89"/>
      <c r="P158" s="89"/>
      <c r="R158" s="6">
        <f t="shared" si="15"/>
        <v>12.36393</v>
      </c>
      <c r="S158" s="6">
        <f t="shared" si="16"/>
        <v>-10.331178</v>
      </c>
      <c r="T158" s="6">
        <f t="shared" si="17"/>
        <v>-18.194852999999998</v>
      </c>
    </row>
    <row r="159" spans="2:20" x14ac:dyDescent="0.25">
      <c r="B159" s="89">
        <v>12047750000</v>
      </c>
      <c r="C159" s="89">
        <v>-10.49484</v>
      </c>
      <c r="D159" s="89">
        <v>-16.289155999999998</v>
      </c>
      <c r="H159" s="6">
        <f t="shared" si="12"/>
        <v>12.442975000000001</v>
      </c>
      <c r="I159" s="6">
        <f t="shared" si="13"/>
        <v>-12.148659</v>
      </c>
      <c r="J159" s="6">
        <f t="shared" si="14"/>
        <v>-8.9142875999999998</v>
      </c>
      <c r="L159" s="89">
        <v>12047750000</v>
      </c>
      <c r="M159" s="89">
        <v>-10.059967</v>
      </c>
      <c r="N159" s="89">
        <v>-15.191775</v>
      </c>
      <c r="O159" s="89"/>
      <c r="P159" s="89"/>
      <c r="R159" s="6">
        <f t="shared" si="15"/>
        <v>12.442975000000001</v>
      </c>
      <c r="S159" s="6">
        <f t="shared" si="16"/>
        <v>-10.437331</v>
      </c>
      <c r="T159" s="6">
        <f t="shared" si="17"/>
        <v>-18.71912</v>
      </c>
    </row>
    <row r="160" spans="2:20" x14ac:dyDescent="0.25">
      <c r="B160" s="89">
        <v>12126795000</v>
      </c>
      <c r="C160" s="89">
        <v>-10.778489</v>
      </c>
      <c r="D160" s="89">
        <v>-13.820010999999999</v>
      </c>
      <c r="H160" s="6">
        <f t="shared" si="12"/>
        <v>12.522019999999999</v>
      </c>
      <c r="I160" s="6">
        <f t="shared" si="13"/>
        <v>-12.555853000000001</v>
      </c>
      <c r="J160" s="6">
        <f t="shared" si="14"/>
        <v>-8.1533051000000007</v>
      </c>
      <c r="L160" s="89">
        <v>12126795000</v>
      </c>
      <c r="M160" s="89">
        <v>-10.111878000000001</v>
      </c>
      <c r="N160" s="89">
        <v>-15.955527</v>
      </c>
      <c r="O160" s="89"/>
      <c r="P160" s="89"/>
      <c r="R160" s="6">
        <f t="shared" si="15"/>
        <v>12.522019999999999</v>
      </c>
      <c r="S160" s="6">
        <f t="shared" si="16"/>
        <v>-10.62533</v>
      </c>
      <c r="T160" s="6">
        <f t="shared" si="17"/>
        <v>-19.094836999999998</v>
      </c>
    </row>
    <row r="161" spans="2:20" x14ac:dyDescent="0.25">
      <c r="B161" s="89">
        <v>12205840000</v>
      </c>
      <c r="C161" s="89">
        <v>-11.088749</v>
      </c>
      <c r="D161" s="89">
        <v>-12.141489999999999</v>
      </c>
      <c r="H161" s="6">
        <f t="shared" si="12"/>
        <v>12.601065</v>
      </c>
      <c r="I161" s="6">
        <f t="shared" si="13"/>
        <v>-12.986529000000001</v>
      </c>
      <c r="J161" s="6">
        <f t="shared" si="14"/>
        <v>-7.4947113999999999</v>
      </c>
      <c r="L161" s="89">
        <v>12205840000</v>
      </c>
      <c r="M161" s="89">
        <v>-10.176408</v>
      </c>
      <c r="N161" s="89">
        <v>-16.732208</v>
      </c>
      <c r="O161" s="89"/>
      <c r="P161" s="89"/>
      <c r="R161" s="6">
        <f t="shared" si="15"/>
        <v>12.601065</v>
      </c>
      <c r="S161" s="6">
        <f t="shared" si="16"/>
        <v>-10.892207000000001</v>
      </c>
      <c r="T161" s="6">
        <f t="shared" si="17"/>
        <v>-18.977588999999998</v>
      </c>
    </row>
    <row r="162" spans="2:20" x14ac:dyDescent="0.25">
      <c r="B162" s="89">
        <v>12284885000</v>
      </c>
      <c r="C162" s="89">
        <v>-11.419003</v>
      </c>
      <c r="D162" s="89">
        <v>-10.850830999999999</v>
      </c>
      <c r="H162" s="6">
        <f t="shared" si="12"/>
        <v>12.680110000000001</v>
      </c>
      <c r="I162" s="6">
        <f t="shared" si="13"/>
        <v>-13.432858</v>
      </c>
      <c r="J162" s="6">
        <f t="shared" si="14"/>
        <v>-6.9147477000000004</v>
      </c>
      <c r="L162" s="89">
        <v>12284885000</v>
      </c>
      <c r="M162" s="89">
        <v>-10.253387</v>
      </c>
      <c r="N162" s="89">
        <v>-17.532419000000001</v>
      </c>
      <c r="O162" s="89"/>
      <c r="P162" s="89"/>
      <c r="R162" s="6">
        <f t="shared" si="15"/>
        <v>12.680110000000001</v>
      </c>
      <c r="S162" s="6">
        <f t="shared" si="16"/>
        <v>-11.224793</v>
      </c>
      <c r="T162" s="6">
        <f t="shared" si="17"/>
        <v>-18.541086</v>
      </c>
    </row>
    <row r="163" spans="2:20" x14ac:dyDescent="0.25">
      <c r="B163" s="89">
        <v>12363930000</v>
      </c>
      <c r="C163" s="89">
        <v>-11.771395999999999</v>
      </c>
      <c r="D163" s="89">
        <v>-9.8058271000000001</v>
      </c>
      <c r="H163" s="6">
        <f t="shared" si="12"/>
        <v>12.759155</v>
      </c>
      <c r="I163" s="6">
        <f t="shared" si="13"/>
        <v>-13.905748000000001</v>
      </c>
      <c r="J163" s="6">
        <f t="shared" si="14"/>
        <v>-6.4072046</v>
      </c>
      <c r="L163" s="89">
        <v>12363930000</v>
      </c>
      <c r="M163" s="89">
        <v>-10.331178</v>
      </c>
      <c r="N163" s="89">
        <v>-18.194852999999998</v>
      </c>
      <c r="O163" s="89"/>
      <c r="P163" s="89"/>
      <c r="R163" s="6">
        <f t="shared" si="15"/>
        <v>12.759155</v>
      </c>
      <c r="S163" s="6">
        <f t="shared" si="16"/>
        <v>-12.546623</v>
      </c>
      <c r="T163" s="6">
        <f t="shared" si="17"/>
        <v>-17.986317</v>
      </c>
    </row>
    <row r="164" spans="2:20" x14ac:dyDescent="0.25">
      <c r="B164" s="89">
        <v>12442975000</v>
      </c>
      <c r="C164" s="89">
        <v>-12.148659</v>
      </c>
      <c r="D164" s="89">
        <v>-8.9142875999999998</v>
      </c>
      <c r="H164" s="6">
        <f t="shared" si="12"/>
        <v>12.838200000000001</v>
      </c>
      <c r="I164" s="6">
        <f t="shared" si="13"/>
        <v>-14.398433000000001</v>
      </c>
      <c r="J164" s="6">
        <f t="shared" si="14"/>
        <v>-5.9596577000000002</v>
      </c>
      <c r="L164" s="89">
        <v>12442975000</v>
      </c>
      <c r="M164" s="89">
        <v>-10.437331</v>
      </c>
      <c r="N164" s="89">
        <v>-18.71912</v>
      </c>
      <c r="O164" s="89"/>
      <c r="P164" s="89"/>
      <c r="R164" s="6">
        <f t="shared" si="15"/>
        <v>12.838200000000001</v>
      </c>
      <c r="S164" s="6">
        <f t="shared" si="16"/>
        <v>-15.882745</v>
      </c>
      <c r="T164" s="6">
        <f t="shared" si="17"/>
        <v>-17.263338000000001</v>
      </c>
    </row>
    <row r="165" spans="2:20" x14ac:dyDescent="0.25">
      <c r="B165" s="89">
        <v>12522020000</v>
      </c>
      <c r="C165" s="89">
        <v>-12.555853000000001</v>
      </c>
      <c r="D165" s="89">
        <v>-8.1533051000000007</v>
      </c>
      <c r="H165" s="6">
        <f t="shared" si="12"/>
        <v>12.917244999999999</v>
      </c>
      <c r="I165" s="6">
        <f t="shared" si="13"/>
        <v>-14.917346</v>
      </c>
      <c r="J165" s="6">
        <f t="shared" si="14"/>
        <v>-5.5583347999999999</v>
      </c>
      <c r="L165" s="89">
        <v>12522020000</v>
      </c>
      <c r="M165" s="89">
        <v>-10.62533</v>
      </c>
      <c r="N165" s="89">
        <v>-19.094836999999998</v>
      </c>
      <c r="O165" s="89"/>
      <c r="P165" s="89"/>
      <c r="R165" s="6">
        <f t="shared" si="15"/>
        <v>12.917244999999999</v>
      </c>
      <c r="S165" s="6">
        <f t="shared" si="16"/>
        <v>-18.729096999999999</v>
      </c>
      <c r="T165" s="6">
        <f t="shared" si="17"/>
        <v>-16.400948</v>
      </c>
    </row>
    <row r="166" spans="2:20" x14ac:dyDescent="0.25">
      <c r="B166" s="89">
        <v>12601065000</v>
      </c>
      <c r="C166" s="89">
        <v>-12.986529000000001</v>
      </c>
      <c r="D166" s="89">
        <v>-7.4947113999999999</v>
      </c>
      <c r="H166" s="6">
        <f t="shared" si="12"/>
        <v>12.99629</v>
      </c>
      <c r="I166" s="6">
        <f t="shared" si="13"/>
        <v>-15.45482</v>
      </c>
      <c r="J166" s="6">
        <f t="shared" si="14"/>
        <v>-5.2063955999999996</v>
      </c>
      <c r="L166" s="89">
        <v>12601065000</v>
      </c>
      <c r="M166" s="89">
        <v>-10.892207000000001</v>
      </c>
      <c r="N166" s="89">
        <v>-18.977588999999998</v>
      </c>
      <c r="O166" s="89"/>
      <c r="P166" s="89"/>
      <c r="R166" s="6">
        <f t="shared" si="15"/>
        <v>12.99629</v>
      </c>
      <c r="S166" s="6">
        <f t="shared" si="16"/>
        <v>-23.468810999999999</v>
      </c>
      <c r="T166" s="6">
        <f t="shared" si="17"/>
        <v>-15.422917999999999</v>
      </c>
    </row>
    <row r="167" spans="2:20" x14ac:dyDescent="0.25">
      <c r="B167" s="89">
        <v>12680110000</v>
      </c>
      <c r="C167" s="89">
        <v>-13.432858</v>
      </c>
      <c r="D167" s="89">
        <v>-6.9147477000000004</v>
      </c>
      <c r="H167" s="6">
        <f t="shared" si="12"/>
        <v>13.075335000000001</v>
      </c>
      <c r="I167" s="6">
        <f t="shared" si="13"/>
        <v>-16.015362</v>
      </c>
      <c r="J167" s="6">
        <f t="shared" si="14"/>
        <v>-4.8913288000000001</v>
      </c>
      <c r="L167" s="89">
        <v>12680110000</v>
      </c>
      <c r="M167" s="89">
        <v>-11.224793</v>
      </c>
      <c r="N167" s="89">
        <v>-18.541086</v>
      </c>
      <c r="O167" s="89"/>
      <c r="P167" s="89"/>
      <c r="R167" s="6">
        <f t="shared" si="15"/>
        <v>13.075335000000001</v>
      </c>
      <c r="S167" s="6">
        <f t="shared" si="16"/>
        <v>-32.199291000000002</v>
      </c>
      <c r="T167" s="6">
        <f t="shared" si="17"/>
        <v>-14.491974000000001</v>
      </c>
    </row>
    <row r="168" spans="2:20" x14ac:dyDescent="0.25">
      <c r="B168" s="89">
        <v>12759155000</v>
      </c>
      <c r="C168" s="89">
        <v>-13.905748000000001</v>
      </c>
      <c r="D168" s="89">
        <v>-6.4072046</v>
      </c>
      <c r="H168" s="6">
        <f t="shared" si="12"/>
        <v>13.15438</v>
      </c>
      <c r="I168" s="6">
        <f t="shared" si="13"/>
        <v>-16.587316999999999</v>
      </c>
      <c r="J168" s="6">
        <f t="shared" si="14"/>
        <v>-4.6118245</v>
      </c>
      <c r="L168" s="89">
        <v>12759155000</v>
      </c>
      <c r="M168" s="89">
        <v>-12.546623</v>
      </c>
      <c r="N168" s="89">
        <v>-17.986317</v>
      </c>
      <c r="O168" s="89"/>
      <c r="P168" s="89"/>
      <c r="R168" s="6">
        <f t="shared" si="15"/>
        <v>13.15438</v>
      </c>
      <c r="S168" s="6">
        <f t="shared" si="16"/>
        <v>-40.352386000000003</v>
      </c>
      <c r="T168" s="6">
        <f t="shared" si="17"/>
        <v>-13.606121999999999</v>
      </c>
    </row>
    <row r="169" spans="2:20" x14ac:dyDescent="0.25">
      <c r="B169" s="89">
        <v>12838200000</v>
      </c>
      <c r="C169" s="89">
        <v>-14.398433000000001</v>
      </c>
      <c r="D169" s="89">
        <v>-5.9596577000000002</v>
      </c>
      <c r="H169" s="6">
        <f t="shared" si="12"/>
        <v>13.233425</v>
      </c>
      <c r="I169" s="6">
        <f t="shared" si="13"/>
        <v>-17.185247</v>
      </c>
      <c r="J169" s="6">
        <f t="shared" si="14"/>
        <v>-4.3619722999999997</v>
      </c>
      <c r="L169" s="89">
        <v>12838200000</v>
      </c>
      <c r="M169" s="89">
        <v>-15.882745</v>
      </c>
      <c r="N169" s="89">
        <v>-17.263338000000001</v>
      </c>
      <c r="O169" s="89"/>
      <c r="P169" s="89"/>
      <c r="R169" s="6">
        <f t="shared" si="15"/>
        <v>13.233425</v>
      </c>
      <c r="S169" s="6">
        <f t="shared" si="16"/>
        <v>-46.246291999999997</v>
      </c>
      <c r="T169" s="6">
        <f t="shared" si="17"/>
        <v>-12.774103</v>
      </c>
    </row>
    <row r="170" spans="2:20" x14ac:dyDescent="0.25">
      <c r="B170" s="89">
        <v>12917245000</v>
      </c>
      <c r="C170" s="89">
        <v>-14.917346</v>
      </c>
      <c r="D170" s="89">
        <v>-5.5583347999999999</v>
      </c>
      <c r="H170" s="6">
        <f t="shared" si="12"/>
        <v>13.312469999999999</v>
      </c>
      <c r="I170" s="6">
        <f t="shared" si="13"/>
        <v>-17.789507</v>
      </c>
      <c r="J170" s="6">
        <f t="shared" si="14"/>
        <v>-4.1389231999999998</v>
      </c>
      <c r="L170" s="89">
        <v>12917245000</v>
      </c>
      <c r="M170" s="89">
        <v>-18.729096999999999</v>
      </c>
      <c r="N170" s="89">
        <v>-16.400948</v>
      </c>
      <c r="O170" s="89"/>
      <c r="P170" s="89"/>
      <c r="R170" s="6">
        <f t="shared" si="15"/>
        <v>13.312469999999999</v>
      </c>
      <c r="S170" s="6">
        <f t="shared" si="16"/>
        <v>-52.623916999999999</v>
      </c>
      <c r="T170" s="6">
        <f t="shared" si="17"/>
        <v>-12.325884</v>
      </c>
    </row>
    <row r="171" spans="2:20" x14ac:dyDescent="0.25">
      <c r="B171" s="89">
        <v>12996290000</v>
      </c>
      <c r="C171" s="89">
        <v>-15.45482</v>
      </c>
      <c r="D171" s="89">
        <v>-5.2063955999999996</v>
      </c>
      <c r="H171" s="6">
        <f t="shared" si="12"/>
        <v>13.391515</v>
      </c>
      <c r="I171" s="6">
        <f t="shared" si="13"/>
        <v>-18.408052000000001</v>
      </c>
      <c r="J171" s="6">
        <f t="shared" si="14"/>
        <v>-3.9407662999999999</v>
      </c>
      <c r="L171" s="89">
        <v>12996290000</v>
      </c>
      <c r="M171" s="89">
        <v>-23.468810999999999</v>
      </c>
      <c r="N171" s="89">
        <v>-15.422917999999999</v>
      </c>
      <c r="O171" s="89"/>
      <c r="P171" s="89"/>
      <c r="R171" s="6">
        <f t="shared" si="15"/>
        <v>13.391515</v>
      </c>
      <c r="S171" s="6">
        <f t="shared" si="16"/>
        <v>-56.915581000000003</v>
      </c>
      <c r="T171" s="6">
        <f t="shared" si="17"/>
        <v>-12.076478</v>
      </c>
    </row>
    <row r="172" spans="2:20" x14ac:dyDescent="0.25">
      <c r="B172" s="89">
        <v>13075335000</v>
      </c>
      <c r="C172" s="89">
        <v>-16.015362</v>
      </c>
      <c r="D172" s="89">
        <v>-4.8913288000000001</v>
      </c>
      <c r="H172" s="6">
        <f t="shared" si="12"/>
        <v>13.470560000000001</v>
      </c>
      <c r="I172" s="6">
        <f t="shared" si="13"/>
        <v>-19.051919999999999</v>
      </c>
      <c r="J172" s="6">
        <f t="shared" si="14"/>
        <v>-3.7664203999999999</v>
      </c>
      <c r="L172" s="89">
        <v>13075335000</v>
      </c>
      <c r="M172" s="89">
        <v>-32.199291000000002</v>
      </c>
      <c r="N172" s="89">
        <v>-14.491974000000001</v>
      </c>
      <c r="O172" s="89"/>
      <c r="P172" s="89"/>
      <c r="R172" s="6">
        <f t="shared" si="15"/>
        <v>13.470560000000001</v>
      </c>
      <c r="S172" s="6">
        <f t="shared" si="16"/>
        <v>-57.494522000000003</v>
      </c>
      <c r="T172" s="6">
        <f t="shared" si="17"/>
        <v>-11.837251</v>
      </c>
    </row>
    <row r="173" spans="2:20" x14ac:dyDescent="0.25">
      <c r="B173" s="89">
        <v>13154380000</v>
      </c>
      <c r="C173" s="89">
        <v>-16.587316999999999</v>
      </c>
      <c r="D173" s="89">
        <v>-4.6118245</v>
      </c>
      <c r="H173" s="6">
        <f t="shared" si="12"/>
        <v>13.549605</v>
      </c>
      <c r="I173" s="6">
        <f t="shared" si="13"/>
        <v>-19.709952999999999</v>
      </c>
      <c r="J173" s="6">
        <f t="shared" si="14"/>
        <v>-3.6103863999999999</v>
      </c>
      <c r="L173" s="89">
        <v>13154380000</v>
      </c>
      <c r="M173" s="89">
        <v>-40.352386000000003</v>
      </c>
      <c r="N173" s="89">
        <v>-13.606121999999999</v>
      </c>
      <c r="O173" s="89"/>
      <c r="P173" s="89"/>
      <c r="R173" s="6">
        <f t="shared" si="15"/>
        <v>13.549605</v>
      </c>
      <c r="S173" s="6">
        <f t="shared" si="16"/>
        <v>-58.217208999999997</v>
      </c>
      <c r="T173" s="6">
        <f t="shared" si="17"/>
        <v>-11.698302</v>
      </c>
    </row>
    <row r="174" spans="2:20" x14ac:dyDescent="0.25">
      <c r="B174" s="89">
        <v>13233425000</v>
      </c>
      <c r="C174" s="89">
        <v>-17.185247</v>
      </c>
      <c r="D174" s="89">
        <v>-4.3619722999999997</v>
      </c>
      <c r="H174" s="6">
        <f t="shared" si="12"/>
        <v>13.62865</v>
      </c>
      <c r="I174" s="6">
        <f t="shared" si="13"/>
        <v>-20.374904999999998</v>
      </c>
      <c r="J174" s="6">
        <f t="shared" si="14"/>
        <v>-3.4750804999999998</v>
      </c>
      <c r="L174" s="89">
        <v>13233425000</v>
      </c>
      <c r="M174" s="89">
        <v>-46.246291999999997</v>
      </c>
      <c r="N174" s="89">
        <v>-12.774103</v>
      </c>
      <c r="O174" s="89"/>
      <c r="P174" s="89"/>
      <c r="R174" s="6">
        <f t="shared" si="15"/>
        <v>13.62865</v>
      </c>
      <c r="S174" s="6">
        <f t="shared" si="16"/>
        <v>-58.877743000000002</v>
      </c>
      <c r="T174" s="6">
        <f t="shared" si="17"/>
        <v>-11.633576</v>
      </c>
    </row>
    <row r="175" spans="2:20" x14ac:dyDescent="0.25">
      <c r="B175" s="89">
        <v>13312470000</v>
      </c>
      <c r="C175" s="89">
        <v>-17.789507</v>
      </c>
      <c r="D175" s="89">
        <v>-4.1389231999999998</v>
      </c>
      <c r="H175" s="6">
        <f t="shared" si="12"/>
        <v>13.707694999999999</v>
      </c>
      <c r="I175" s="6">
        <f t="shared" si="13"/>
        <v>-21.044104000000001</v>
      </c>
      <c r="J175" s="6">
        <f t="shared" si="14"/>
        <v>-3.3557670000000002</v>
      </c>
      <c r="L175" s="89">
        <v>13312470000</v>
      </c>
      <c r="M175" s="89">
        <v>-52.623916999999999</v>
      </c>
      <c r="N175" s="89">
        <v>-12.325884</v>
      </c>
      <c r="O175" s="89"/>
      <c r="P175" s="89"/>
      <c r="R175" s="6">
        <f t="shared" si="15"/>
        <v>13.707694999999999</v>
      </c>
      <c r="S175" s="6">
        <f t="shared" si="16"/>
        <v>-59.670333999999997</v>
      </c>
      <c r="T175" s="6">
        <f t="shared" si="17"/>
        <v>-11.623810000000001</v>
      </c>
    </row>
    <row r="176" spans="2:20" x14ac:dyDescent="0.25">
      <c r="B176" s="89">
        <v>13391515000</v>
      </c>
      <c r="C176" s="89">
        <v>-18.408052000000001</v>
      </c>
      <c r="D176" s="89">
        <v>-3.9407662999999999</v>
      </c>
      <c r="H176" s="6">
        <f t="shared" si="12"/>
        <v>13.78674</v>
      </c>
      <c r="I176" s="6">
        <f t="shared" si="13"/>
        <v>-21.718971</v>
      </c>
      <c r="J176" s="6">
        <f t="shared" si="14"/>
        <v>-3.2507562999999999</v>
      </c>
      <c r="L176" s="89">
        <v>13391515000</v>
      </c>
      <c r="M176" s="89">
        <v>-56.915581000000003</v>
      </c>
      <c r="N176" s="89">
        <v>-12.076478</v>
      </c>
      <c r="O176" s="89"/>
      <c r="P176" s="89"/>
      <c r="R176" s="6">
        <f t="shared" si="15"/>
        <v>13.78674</v>
      </c>
      <c r="S176" s="6">
        <f t="shared" si="16"/>
        <v>-60.608418</v>
      </c>
      <c r="T176" s="6">
        <f t="shared" si="17"/>
        <v>-11.667282999999999</v>
      </c>
    </row>
    <row r="177" spans="2:20" x14ac:dyDescent="0.25">
      <c r="B177" s="89">
        <v>13470560000</v>
      </c>
      <c r="C177" s="89">
        <v>-19.051919999999999</v>
      </c>
      <c r="D177" s="89">
        <v>-3.7664203999999999</v>
      </c>
      <c r="H177" s="6">
        <f t="shared" si="12"/>
        <v>13.865785000000001</v>
      </c>
      <c r="I177" s="6">
        <f t="shared" si="13"/>
        <v>-22.36994</v>
      </c>
      <c r="J177" s="6">
        <f t="shared" si="14"/>
        <v>-3.1616681</v>
      </c>
      <c r="L177" s="89">
        <v>13470560000</v>
      </c>
      <c r="M177" s="89">
        <v>-57.494522000000003</v>
      </c>
      <c r="N177" s="89">
        <v>-11.837251</v>
      </c>
      <c r="O177" s="89"/>
      <c r="P177" s="89"/>
      <c r="R177" s="6">
        <f t="shared" si="15"/>
        <v>13.865785000000001</v>
      </c>
      <c r="S177" s="6">
        <f t="shared" si="16"/>
        <v>-60.465201999999998</v>
      </c>
      <c r="T177" s="6">
        <f t="shared" si="17"/>
        <v>-11.751816</v>
      </c>
    </row>
    <row r="178" spans="2:20" x14ac:dyDescent="0.25">
      <c r="B178" s="89">
        <v>13549605000</v>
      </c>
      <c r="C178" s="89">
        <v>-19.709952999999999</v>
      </c>
      <c r="D178" s="89">
        <v>-3.6103863999999999</v>
      </c>
      <c r="H178" s="6">
        <f t="shared" si="12"/>
        <v>13.94483</v>
      </c>
      <c r="I178" s="6">
        <f t="shared" si="13"/>
        <v>-22.954699999999999</v>
      </c>
      <c r="J178" s="6">
        <f t="shared" si="14"/>
        <v>-3.0827722999999998</v>
      </c>
      <c r="L178" s="89">
        <v>13549605000</v>
      </c>
      <c r="M178" s="89">
        <v>-58.217208999999997</v>
      </c>
      <c r="N178" s="89">
        <v>-11.698302</v>
      </c>
      <c r="O178" s="89"/>
      <c r="P178" s="89"/>
      <c r="R178" s="6">
        <f t="shared" si="15"/>
        <v>13.94483</v>
      </c>
      <c r="S178" s="6">
        <f t="shared" si="16"/>
        <v>-59.755234000000002</v>
      </c>
      <c r="T178" s="6">
        <f t="shared" si="17"/>
        <v>-11.896895000000001</v>
      </c>
    </row>
    <row r="179" spans="2:20" x14ac:dyDescent="0.25">
      <c r="B179" s="89">
        <v>13628650000</v>
      </c>
      <c r="C179" s="89">
        <v>-20.374904999999998</v>
      </c>
      <c r="D179" s="89">
        <v>-3.4750804999999998</v>
      </c>
      <c r="H179" s="6">
        <f t="shared" si="12"/>
        <v>14.023875</v>
      </c>
      <c r="I179" s="6">
        <f t="shared" si="13"/>
        <v>-23.446702999999999</v>
      </c>
      <c r="J179" s="6">
        <f t="shared" si="14"/>
        <v>-3.0186264999999999</v>
      </c>
      <c r="L179" s="89">
        <v>13628650000</v>
      </c>
      <c r="M179" s="89">
        <v>-58.877743000000002</v>
      </c>
      <c r="N179" s="89">
        <v>-11.633576</v>
      </c>
      <c r="O179" s="89"/>
      <c r="P179" s="89"/>
      <c r="R179" s="6">
        <f t="shared" si="15"/>
        <v>14.023875</v>
      </c>
      <c r="S179" s="6">
        <f t="shared" si="16"/>
        <v>-58.925991000000003</v>
      </c>
      <c r="T179" s="6">
        <f t="shared" si="17"/>
        <v>-12.067133</v>
      </c>
    </row>
    <row r="180" spans="2:20" x14ac:dyDescent="0.25">
      <c r="B180" s="89">
        <v>13707695000</v>
      </c>
      <c r="C180" s="89">
        <v>-21.044104000000001</v>
      </c>
      <c r="D180" s="89">
        <v>-3.3557670000000002</v>
      </c>
      <c r="H180" s="6">
        <f t="shared" si="12"/>
        <v>14.102919999999999</v>
      </c>
      <c r="I180" s="6">
        <f t="shared" si="13"/>
        <v>-23.819106999999999</v>
      </c>
      <c r="J180" s="6">
        <f t="shared" si="14"/>
        <v>-2.9643671999999999</v>
      </c>
      <c r="L180" s="89">
        <v>13707695000</v>
      </c>
      <c r="M180" s="89">
        <v>-59.670333999999997</v>
      </c>
      <c r="N180" s="89">
        <v>-11.623810000000001</v>
      </c>
      <c r="O180" s="89"/>
      <c r="P180" s="89"/>
      <c r="R180" s="6">
        <f t="shared" si="15"/>
        <v>14.102919999999999</v>
      </c>
      <c r="S180" s="6">
        <f t="shared" si="16"/>
        <v>-58.401404999999997</v>
      </c>
      <c r="T180" s="6">
        <f t="shared" si="17"/>
        <v>-12.262192000000001</v>
      </c>
    </row>
    <row r="181" spans="2:20" x14ac:dyDescent="0.25">
      <c r="B181" s="89">
        <v>13786740000</v>
      </c>
      <c r="C181" s="89">
        <v>-21.718971</v>
      </c>
      <c r="D181" s="89">
        <v>-3.2507562999999999</v>
      </c>
      <c r="H181" s="6">
        <f t="shared" si="12"/>
        <v>14.181965</v>
      </c>
      <c r="I181" s="6">
        <f t="shared" si="13"/>
        <v>-24.012363000000001</v>
      </c>
      <c r="J181" s="6">
        <f t="shared" si="14"/>
        <v>-2.9214804000000001</v>
      </c>
      <c r="L181" s="89">
        <v>13786740000</v>
      </c>
      <c r="M181" s="89">
        <v>-60.608418</v>
      </c>
      <c r="N181" s="89">
        <v>-11.667282999999999</v>
      </c>
      <c r="O181" s="89"/>
      <c r="P181" s="89"/>
      <c r="R181" s="6">
        <f t="shared" si="15"/>
        <v>14.181965</v>
      </c>
      <c r="S181" s="6">
        <f t="shared" si="16"/>
        <v>-57.623511999999998</v>
      </c>
      <c r="T181" s="6">
        <f t="shared" si="17"/>
        <v>-12.494239</v>
      </c>
    </row>
    <row r="182" spans="2:20" x14ac:dyDescent="0.25">
      <c r="B182" s="89">
        <v>13865785000</v>
      </c>
      <c r="C182" s="89">
        <v>-22.36994</v>
      </c>
      <c r="D182" s="89">
        <v>-3.1616681</v>
      </c>
      <c r="H182" s="6">
        <f t="shared" si="12"/>
        <v>14.261010000000001</v>
      </c>
      <c r="I182" s="6">
        <f t="shared" si="13"/>
        <v>-24.019112</v>
      </c>
      <c r="J182" s="6">
        <f t="shared" si="14"/>
        <v>-2.8903848999999999</v>
      </c>
      <c r="L182" s="89">
        <v>13865785000</v>
      </c>
      <c r="M182" s="89">
        <v>-60.465201999999998</v>
      </c>
      <c r="N182" s="89">
        <v>-11.751816</v>
      </c>
      <c r="O182" s="89"/>
      <c r="P182" s="89"/>
      <c r="R182" s="6">
        <f t="shared" si="15"/>
        <v>14.261010000000001</v>
      </c>
      <c r="S182" s="6">
        <f t="shared" si="16"/>
        <v>-57.215515000000003</v>
      </c>
      <c r="T182" s="6">
        <f t="shared" si="17"/>
        <v>-12.702661000000001</v>
      </c>
    </row>
    <row r="183" spans="2:20" x14ac:dyDescent="0.25">
      <c r="B183" s="89">
        <v>13944830000</v>
      </c>
      <c r="C183" s="89">
        <v>-22.954699999999999</v>
      </c>
      <c r="D183" s="89">
        <v>-3.0827722999999998</v>
      </c>
      <c r="H183" s="6">
        <f t="shared" si="12"/>
        <v>14.340055</v>
      </c>
      <c r="I183" s="6">
        <f t="shared" si="13"/>
        <v>-23.884194999999998</v>
      </c>
      <c r="J183" s="6">
        <f t="shared" si="14"/>
        <v>-2.8702272999999998</v>
      </c>
      <c r="L183" s="89">
        <v>13944830000</v>
      </c>
      <c r="M183" s="89">
        <v>-59.755234000000002</v>
      </c>
      <c r="N183" s="89">
        <v>-11.896895000000001</v>
      </c>
      <c r="O183" s="89"/>
      <c r="P183" s="89"/>
      <c r="R183" s="6">
        <f t="shared" si="15"/>
        <v>14.340055</v>
      </c>
      <c r="S183" s="6">
        <f t="shared" si="16"/>
        <v>-57.304488999999997</v>
      </c>
      <c r="T183" s="6">
        <f t="shared" si="17"/>
        <v>-12.917681</v>
      </c>
    </row>
    <row r="184" spans="2:20" x14ac:dyDescent="0.25">
      <c r="B184" s="89">
        <v>14023875000</v>
      </c>
      <c r="C184" s="89">
        <v>-23.446702999999999</v>
      </c>
      <c r="D184" s="89">
        <v>-3.0186264999999999</v>
      </c>
      <c r="H184" s="6">
        <f t="shared" si="12"/>
        <v>14.4191</v>
      </c>
      <c r="I184" s="6">
        <f t="shared" si="13"/>
        <v>-23.648372999999999</v>
      </c>
      <c r="J184" s="6">
        <f t="shared" si="14"/>
        <v>-2.8590338000000002</v>
      </c>
      <c r="L184" s="89">
        <v>14023875000</v>
      </c>
      <c r="M184" s="89">
        <v>-58.925991000000003</v>
      </c>
      <c r="N184" s="89">
        <v>-12.067133</v>
      </c>
      <c r="O184" s="89"/>
      <c r="P184" s="89"/>
      <c r="R184" s="6">
        <f t="shared" si="15"/>
        <v>14.4191</v>
      </c>
      <c r="S184" s="6">
        <f t="shared" si="16"/>
        <v>-58.070728000000003</v>
      </c>
      <c r="T184" s="6">
        <f t="shared" si="17"/>
        <v>-13.180804999999999</v>
      </c>
    </row>
    <row r="185" spans="2:20" x14ac:dyDescent="0.25">
      <c r="B185" s="89">
        <v>14102920000</v>
      </c>
      <c r="C185" s="89">
        <v>-23.819106999999999</v>
      </c>
      <c r="D185" s="89">
        <v>-2.9643671999999999</v>
      </c>
      <c r="H185" s="6">
        <f t="shared" si="12"/>
        <v>14.498144999999999</v>
      </c>
      <c r="I185" s="6">
        <f t="shared" si="13"/>
        <v>-23.351884999999999</v>
      </c>
      <c r="J185" s="6">
        <f t="shared" si="14"/>
        <v>-2.8596127</v>
      </c>
      <c r="L185" s="89">
        <v>14102920000</v>
      </c>
      <c r="M185" s="89">
        <v>-58.401404999999997</v>
      </c>
      <c r="N185" s="89">
        <v>-12.262192000000001</v>
      </c>
      <c r="O185" s="89"/>
      <c r="P185" s="89"/>
      <c r="R185" s="6">
        <f t="shared" si="15"/>
        <v>14.498144999999999</v>
      </c>
      <c r="S185" s="6">
        <f t="shared" si="16"/>
        <v>-58.977772000000002</v>
      </c>
      <c r="T185" s="6">
        <f t="shared" si="17"/>
        <v>-13.541009000000001</v>
      </c>
    </row>
    <row r="186" spans="2:20" x14ac:dyDescent="0.25">
      <c r="B186" s="89">
        <v>14181965000</v>
      </c>
      <c r="C186" s="89">
        <v>-24.012363000000001</v>
      </c>
      <c r="D186" s="89">
        <v>-2.9214804000000001</v>
      </c>
      <c r="H186" s="6">
        <f t="shared" si="12"/>
        <v>14.57719</v>
      </c>
      <c r="I186" s="6">
        <f t="shared" si="13"/>
        <v>-23.011669000000001</v>
      </c>
      <c r="J186" s="6">
        <f t="shared" si="14"/>
        <v>-2.8687147999999998</v>
      </c>
      <c r="L186" s="89">
        <v>14181965000</v>
      </c>
      <c r="M186" s="89">
        <v>-57.623511999999998</v>
      </c>
      <c r="N186" s="89">
        <v>-12.494239</v>
      </c>
      <c r="O186" s="89"/>
      <c r="P186" s="89"/>
      <c r="R186" s="6">
        <f t="shared" si="15"/>
        <v>14.57719</v>
      </c>
      <c r="S186" s="6">
        <f t="shared" si="16"/>
        <v>-59.535774000000004</v>
      </c>
      <c r="T186" s="6">
        <f t="shared" si="17"/>
        <v>-14.068932999999999</v>
      </c>
    </row>
    <row r="187" spans="2:20" x14ac:dyDescent="0.25">
      <c r="B187" s="89">
        <v>14261010000</v>
      </c>
      <c r="C187" s="89">
        <v>-24.019112</v>
      </c>
      <c r="D187" s="89">
        <v>-2.8903848999999999</v>
      </c>
      <c r="H187" s="6">
        <f t="shared" si="12"/>
        <v>14.656235000000001</v>
      </c>
      <c r="I187" s="6">
        <f t="shared" si="13"/>
        <v>-22.615925000000001</v>
      </c>
      <c r="J187" s="6">
        <f t="shared" si="14"/>
        <v>-2.8910445999999999</v>
      </c>
      <c r="L187" s="89">
        <v>14261010000</v>
      </c>
      <c r="M187" s="89">
        <v>-57.215515000000003</v>
      </c>
      <c r="N187" s="89">
        <v>-12.702661000000001</v>
      </c>
      <c r="O187" s="89"/>
      <c r="P187" s="89"/>
      <c r="R187" s="6">
        <f t="shared" si="15"/>
        <v>14.656235000000001</v>
      </c>
      <c r="S187" s="6">
        <f t="shared" si="16"/>
        <v>-62.956051000000002</v>
      </c>
      <c r="T187" s="6">
        <f t="shared" si="17"/>
        <v>-14.873801</v>
      </c>
    </row>
    <row r="188" spans="2:20" x14ac:dyDescent="0.25">
      <c r="B188" s="89">
        <v>14340055000</v>
      </c>
      <c r="C188" s="89">
        <v>-23.884194999999998</v>
      </c>
      <c r="D188" s="89">
        <v>-2.8702272999999998</v>
      </c>
      <c r="H188" s="6">
        <f t="shared" si="12"/>
        <v>14.735279999999999</v>
      </c>
      <c r="I188" s="6">
        <f t="shared" si="13"/>
        <v>-22.181374000000002</v>
      </c>
      <c r="J188" s="6">
        <f t="shared" si="14"/>
        <v>-2.9238708</v>
      </c>
      <c r="L188" s="89">
        <v>14340055000</v>
      </c>
      <c r="M188" s="89">
        <v>-57.304488999999997</v>
      </c>
      <c r="N188" s="89">
        <v>-12.917681</v>
      </c>
      <c r="O188" s="89"/>
      <c r="P188" s="89"/>
      <c r="R188" s="6">
        <f t="shared" si="15"/>
        <v>14.735279999999999</v>
      </c>
      <c r="S188" s="6">
        <f t="shared" si="16"/>
        <v>-65.736960999999994</v>
      </c>
      <c r="T188" s="6">
        <f t="shared" si="17"/>
        <v>-15.986834999999999</v>
      </c>
    </row>
    <row r="189" spans="2:20" x14ac:dyDescent="0.25">
      <c r="B189" s="89">
        <v>14419100000</v>
      </c>
      <c r="C189" s="89">
        <v>-23.648372999999999</v>
      </c>
      <c r="D189" s="89">
        <v>-2.8590338000000002</v>
      </c>
      <c r="H189" s="6">
        <f t="shared" si="12"/>
        <v>14.814325</v>
      </c>
      <c r="I189" s="6">
        <f t="shared" si="13"/>
        <v>-21.692461000000002</v>
      </c>
      <c r="J189" s="6">
        <f t="shared" si="14"/>
        <v>-2.9698777000000001</v>
      </c>
      <c r="L189" s="89">
        <v>14419100000</v>
      </c>
      <c r="M189" s="89">
        <v>-58.070728000000003</v>
      </c>
      <c r="N189" s="89">
        <v>-13.180804999999999</v>
      </c>
      <c r="O189" s="89"/>
      <c r="P189" s="89"/>
      <c r="R189" s="6">
        <f t="shared" si="15"/>
        <v>14.814325</v>
      </c>
      <c r="S189" s="6">
        <f t="shared" si="16"/>
        <v>-67.108909999999995</v>
      </c>
      <c r="T189" s="6">
        <f t="shared" si="17"/>
        <v>-17.123314000000001</v>
      </c>
    </row>
    <row r="190" spans="2:20" x14ac:dyDescent="0.25">
      <c r="B190" s="89">
        <v>14498145000</v>
      </c>
      <c r="C190" s="89">
        <v>-23.351884999999999</v>
      </c>
      <c r="D190" s="89">
        <v>-2.8596127</v>
      </c>
      <c r="H190" s="6">
        <f t="shared" si="12"/>
        <v>14.893370000000001</v>
      </c>
      <c r="I190" s="6">
        <f t="shared" si="13"/>
        <v>-21.160108999999999</v>
      </c>
      <c r="J190" s="6">
        <f t="shared" si="14"/>
        <v>-3.0300438000000001</v>
      </c>
      <c r="L190" s="89">
        <v>14498145000</v>
      </c>
      <c r="M190" s="89">
        <v>-58.977772000000002</v>
      </c>
      <c r="N190" s="89">
        <v>-13.541009000000001</v>
      </c>
      <c r="O190" s="89"/>
      <c r="P190" s="89"/>
      <c r="R190" s="6">
        <f t="shared" si="15"/>
        <v>14.893370000000001</v>
      </c>
      <c r="S190" s="6">
        <f t="shared" si="16"/>
        <v>-67.316627999999994</v>
      </c>
      <c r="T190" s="6">
        <f t="shared" si="17"/>
        <v>-17.777678999999999</v>
      </c>
    </row>
    <row r="191" spans="2:20" x14ac:dyDescent="0.25">
      <c r="B191" s="89">
        <v>14577190000</v>
      </c>
      <c r="C191" s="89">
        <v>-23.011669000000001</v>
      </c>
      <c r="D191" s="89">
        <v>-2.8687147999999998</v>
      </c>
      <c r="H191" s="6">
        <f t="shared" si="12"/>
        <v>14.972415</v>
      </c>
      <c r="I191" s="6">
        <f t="shared" si="13"/>
        <v>-20.633928000000001</v>
      </c>
      <c r="J191" s="6">
        <f t="shared" si="14"/>
        <v>-3.1044554999999998</v>
      </c>
      <c r="L191" s="89">
        <v>14577190000</v>
      </c>
      <c r="M191" s="89">
        <v>-59.535774000000004</v>
      </c>
      <c r="N191" s="89">
        <v>-14.068932999999999</v>
      </c>
      <c r="O191" s="89"/>
      <c r="P191" s="89"/>
      <c r="R191" s="6">
        <f t="shared" si="15"/>
        <v>14.972415</v>
      </c>
      <c r="S191" s="6">
        <f t="shared" si="16"/>
        <v>-67.255081000000004</v>
      </c>
      <c r="T191" s="6">
        <f t="shared" si="17"/>
        <v>-18.094465</v>
      </c>
    </row>
    <row r="192" spans="2:20" x14ac:dyDescent="0.25">
      <c r="B192" s="89">
        <v>14656235000</v>
      </c>
      <c r="C192" s="89">
        <v>-22.615925000000001</v>
      </c>
      <c r="D192" s="89">
        <v>-2.8910445999999999</v>
      </c>
      <c r="H192" s="6">
        <f t="shared" si="12"/>
        <v>15.051460000000001</v>
      </c>
      <c r="I192" s="6">
        <f t="shared" si="13"/>
        <v>-20.150053</v>
      </c>
      <c r="J192" s="6">
        <f t="shared" si="14"/>
        <v>-3.1938140000000002</v>
      </c>
      <c r="L192" s="89">
        <v>14656235000</v>
      </c>
      <c r="M192" s="89">
        <v>-62.956051000000002</v>
      </c>
      <c r="N192" s="89">
        <v>-14.873801</v>
      </c>
      <c r="O192" s="89"/>
      <c r="P192" s="89"/>
      <c r="R192" s="6">
        <f t="shared" si="15"/>
        <v>15.051460000000001</v>
      </c>
      <c r="S192" s="6">
        <f t="shared" si="16"/>
        <v>-64.392348999999996</v>
      </c>
      <c r="T192" s="6">
        <f t="shared" si="17"/>
        <v>-18.098713</v>
      </c>
    </row>
    <row r="193" spans="2:20" x14ac:dyDescent="0.25">
      <c r="B193" s="89">
        <v>14735280000</v>
      </c>
      <c r="C193" s="89">
        <v>-22.181374000000002</v>
      </c>
      <c r="D193" s="89">
        <v>-2.9238708</v>
      </c>
      <c r="H193" s="6">
        <f t="shared" si="12"/>
        <v>15.130504999999999</v>
      </c>
      <c r="I193" s="6">
        <f t="shared" si="13"/>
        <v>-19.7806</v>
      </c>
      <c r="J193" s="6">
        <f t="shared" si="14"/>
        <v>-3.3052978999999998</v>
      </c>
      <c r="L193" s="89">
        <v>14735280000</v>
      </c>
      <c r="M193" s="89">
        <v>-65.736960999999994</v>
      </c>
      <c r="N193" s="89">
        <v>-15.986834999999999</v>
      </c>
      <c r="O193" s="89"/>
      <c r="P193" s="89"/>
      <c r="R193" s="6">
        <f t="shared" si="15"/>
        <v>15.130504999999999</v>
      </c>
      <c r="S193" s="6">
        <f t="shared" si="16"/>
        <v>-61.700488999999997</v>
      </c>
      <c r="T193" s="6">
        <f t="shared" si="17"/>
        <v>-17.814889999999998</v>
      </c>
    </row>
    <row r="194" spans="2:20" x14ac:dyDescent="0.25">
      <c r="B194" s="89">
        <v>14814325000</v>
      </c>
      <c r="C194" s="89">
        <v>-21.692461000000002</v>
      </c>
      <c r="D194" s="89">
        <v>-2.9698777000000001</v>
      </c>
      <c r="H194" s="6">
        <f t="shared" si="12"/>
        <v>15.20955</v>
      </c>
      <c r="I194" s="6">
        <f t="shared" si="13"/>
        <v>-19.623930000000001</v>
      </c>
      <c r="J194" s="6">
        <f t="shared" si="14"/>
        <v>-3.4409776000000001</v>
      </c>
      <c r="L194" s="89">
        <v>14814325000</v>
      </c>
      <c r="M194" s="89">
        <v>-67.108909999999995</v>
      </c>
      <c r="N194" s="89">
        <v>-17.123314000000001</v>
      </c>
      <c r="O194" s="89"/>
      <c r="P194" s="89"/>
      <c r="R194" s="6">
        <f t="shared" si="15"/>
        <v>15.20955</v>
      </c>
      <c r="S194" s="6">
        <f t="shared" si="16"/>
        <v>-59.450195000000001</v>
      </c>
      <c r="T194" s="6">
        <f t="shared" si="17"/>
        <v>-17.242298000000002</v>
      </c>
    </row>
    <row r="195" spans="2:20" x14ac:dyDescent="0.25">
      <c r="B195" s="89">
        <v>14893370000</v>
      </c>
      <c r="C195" s="89">
        <v>-21.160108999999999</v>
      </c>
      <c r="D195" s="89">
        <v>-3.0300438000000001</v>
      </c>
      <c r="H195" s="6">
        <f t="shared" si="12"/>
        <v>15.288595000000001</v>
      </c>
      <c r="I195" s="6">
        <f t="shared" si="13"/>
        <v>-19.746351000000001</v>
      </c>
      <c r="J195" s="6">
        <f t="shared" si="14"/>
        <v>-3.6154187000000002</v>
      </c>
      <c r="L195" s="89">
        <v>14893370000</v>
      </c>
      <c r="M195" s="89">
        <v>-67.316627999999994</v>
      </c>
      <c r="N195" s="89">
        <v>-17.777678999999999</v>
      </c>
      <c r="O195" s="89"/>
      <c r="P195" s="89"/>
      <c r="R195" s="6">
        <f t="shared" si="15"/>
        <v>15.288595000000001</v>
      </c>
      <c r="S195" s="6">
        <f t="shared" si="16"/>
        <v>-54.321658999999997</v>
      </c>
      <c r="T195" s="6">
        <f t="shared" si="17"/>
        <v>-16.345015</v>
      </c>
    </row>
    <row r="196" spans="2:20" x14ac:dyDescent="0.25">
      <c r="B196" s="89">
        <v>14972415000</v>
      </c>
      <c r="C196" s="89">
        <v>-20.633928000000001</v>
      </c>
      <c r="D196" s="89">
        <v>-3.1044554999999998</v>
      </c>
      <c r="H196" s="6">
        <f t="shared" ref="H196:H204" si="18">B201/1000000000</f>
        <v>15.36764</v>
      </c>
      <c r="I196" s="6">
        <f t="shared" ref="I196:I204" si="19">C201</f>
        <v>-20.536045000000001</v>
      </c>
      <c r="J196" s="6">
        <f t="shared" ref="J196:J204" si="20">D201</f>
        <v>-3.8210289</v>
      </c>
      <c r="L196" s="89">
        <v>14972415000</v>
      </c>
      <c r="M196" s="89">
        <v>-67.255081000000004</v>
      </c>
      <c r="N196" s="89">
        <v>-18.094465</v>
      </c>
      <c r="O196" s="89"/>
      <c r="P196" s="89"/>
      <c r="R196" s="6">
        <f t="shared" ref="R196:R204" si="21">L201/1000000000</f>
        <v>15.36764</v>
      </c>
      <c r="S196" s="6">
        <f t="shared" ref="S196:S204" si="22">M201</f>
        <v>-49.415481999999997</v>
      </c>
      <c r="T196" s="6">
        <f t="shared" ref="T196:T204" si="23">N201</f>
        <v>-15.028765999999999</v>
      </c>
    </row>
    <row r="197" spans="2:20" x14ac:dyDescent="0.25">
      <c r="B197" s="89">
        <v>15051460000</v>
      </c>
      <c r="C197" s="89">
        <v>-20.150053</v>
      </c>
      <c r="D197" s="89">
        <v>-3.1938140000000002</v>
      </c>
      <c r="H197" s="6">
        <f t="shared" si="18"/>
        <v>15.446685</v>
      </c>
      <c r="I197" s="6">
        <f t="shared" si="19"/>
        <v>-23.651268000000002</v>
      </c>
      <c r="J197" s="6">
        <f t="shared" si="20"/>
        <v>-4.0636821000000003</v>
      </c>
      <c r="L197" s="89">
        <v>15051460000</v>
      </c>
      <c r="M197" s="89">
        <v>-64.392348999999996</v>
      </c>
      <c r="N197" s="89">
        <v>-18.098713</v>
      </c>
      <c r="O197" s="89"/>
      <c r="P197" s="89"/>
      <c r="R197" s="6">
        <f t="shared" si="21"/>
        <v>15.446685</v>
      </c>
      <c r="S197" s="6">
        <f t="shared" si="22"/>
        <v>-43.243167999999997</v>
      </c>
      <c r="T197" s="6">
        <f t="shared" si="23"/>
        <v>-13.306990000000001</v>
      </c>
    </row>
    <row r="198" spans="2:20" x14ac:dyDescent="0.25">
      <c r="B198" s="89">
        <v>15130505000</v>
      </c>
      <c r="C198" s="89">
        <v>-19.7806</v>
      </c>
      <c r="D198" s="89">
        <v>-3.3052978999999998</v>
      </c>
      <c r="H198" s="6">
        <f t="shared" si="18"/>
        <v>15.525729999999999</v>
      </c>
      <c r="I198" s="6">
        <f t="shared" si="19"/>
        <v>-29.033287000000001</v>
      </c>
      <c r="J198" s="6">
        <f t="shared" si="20"/>
        <v>-4.3368095999999996</v>
      </c>
      <c r="L198" s="89">
        <v>15130505000</v>
      </c>
      <c r="M198" s="89">
        <v>-61.700488999999997</v>
      </c>
      <c r="N198" s="89">
        <v>-17.814889999999998</v>
      </c>
      <c r="O198" s="89"/>
      <c r="P198" s="89"/>
      <c r="R198" s="6">
        <f t="shared" si="21"/>
        <v>15.525729999999999</v>
      </c>
      <c r="S198" s="6">
        <f t="shared" si="22"/>
        <v>-35.793221000000003</v>
      </c>
      <c r="T198" s="6">
        <f t="shared" si="23"/>
        <v>-11.495028</v>
      </c>
    </row>
    <row r="199" spans="2:20" x14ac:dyDescent="0.25">
      <c r="B199" s="89">
        <v>15209550000</v>
      </c>
      <c r="C199" s="89">
        <v>-19.623930000000001</v>
      </c>
      <c r="D199" s="89">
        <v>-3.4409776000000001</v>
      </c>
      <c r="H199" s="6">
        <f t="shared" si="18"/>
        <v>15.604775</v>
      </c>
      <c r="I199" s="6">
        <f t="shared" si="19"/>
        <v>-36.000934999999998</v>
      </c>
      <c r="J199" s="6">
        <f t="shared" si="20"/>
        <v>-4.6416358999999998</v>
      </c>
      <c r="L199" s="89">
        <v>15209550000</v>
      </c>
      <c r="M199" s="89">
        <v>-59.450195000000001</v>
      </c>
      <c r="N199" s="89">
        <v>-17.242298000000002</v>
      </c>
      <c r="O199" s="89"/>
      <c r="P199" s="89"/>
      <c r="R199" s="6">
        <f t="shared" si="21"/>
        <v>15.604775</v>
      </c>
      <c r="S199" s="6">
        <f t="shared" si="22"/>
        <v>-29.299804999999999</v>
      </c>
      <c r="T199" s="6">
        <f t="shared" si="23"/>
        <v>-10.075016</v>
      </c>
    </row>
    <row r="200" spans="2:20" x14ac:dyDescent="0.25">
      <c r="B200" s="89">
        <v>15288595000</v>
      </c>
      <c r="C200" s="89">
        <v>-19.746351000000001</v>
      </c>
      <c r="D200" s="89">
        <v>-3.6154187000000002</v>
      </c>
      <c r="H200" s="6">
        <f t="shared" si="18"/>
        <v>15.683820000000001</v>
      </c>
      <c r="I200" s="6">
        <f t="shared" si="19"/>
        <v>-43.153785999999997</v>
      </c>
      <c r="J200" s="6">
        <f t="shared" si="20"/>
        <v>-4.9582471999999997</v>
      </c>
      <c r="L200" s="89">
        <v>15288595000</v>
      </c>
      <c r="M200" s="89">
        <v>-54.321658999999997</v>
      </c>
      <c r="N200" s="89">
        <v>-16.345015</v>
      </c>
      <c r="O200" s="89"/>
      <c r="P200" s="89"/>
      <c r="R200" s="6">
        <f t="shared" si="21"/>
        <v>15.683820000000001</v>
      </c>
      <c r="S200" s="6">
        <f t="shared" si="22"/>
        <v>-26.646315000000001</v>
      </c>
      <c r="T200" s="6">
        <f t="shared" si="23"/>
        <v>-8.9636735999999999</v>
      </c>
    </row>
    <row r="201" spans="2:20" x14ac:dyDescent="0.25">
      <c r="B201" s="89">
        <v>15367640000</v>
      </c>
      <c r="C201" s="89">
        <v>-20.536045000000001</v>
      </c>
      <c r="D201" s="89">
        <v>-3.8210289</v>
      </c>
      <c r="H201" s="6">
        <f t="shared" si="18"/>
        <v>15.762865</v>
      </c>
      <c r="I201" s="6">
        <f t="shared" si="19"/>
        <v>-49.514091000000001</v>
      </c>
      <c r="J201" s="6">
        <f t="shared" si="20"/>
        <v>-5.2568511999999998</v>
      </c>
      <c r="L201" s="89">
        <v>15367640000</v>
      </c>
      <c r="M201" s="89">
        <v>-49.415481999999997</v>
      </c>
      <c r="N201" s="89">
        <v>-15.028765999999999</v>
      </c>
      <c r="O201" s="89"/>
      <c r="P201" s="89"/>
      <c r="R201" s="6">
        <f t="shared" si="21"/>
        <v>15.762865</v>
      </c>
      <c r="S201" s="6">
        <f t="shared" si="22"/>
        <v>-24.192284000000001</v>
      </c>
      <c r="T201" s="6">
        <f t="shared" si="23"/>
        <v>-8.1437912000000008</v>
      </c>
    </row>
    <row r="202" spans="2:20" x14ac:dyDescent="0.25">
      <c r="B202" s="89">
        <v>15446685000</v>
      </c>
      <c r="C202" s="89">
        <v>-23.651268000000002</v>
      </c>
      <c r="D202" s="89">
        <v>-4.0636821000000003</v>
      </c>
      <c r="H202" s="6">
        <f t="shared" si="18"/>
        <v>15.84191</v>
      </c>
      <c r="I202" s="6">
        <f t="shared" si="19"/>
        <v>-53.956619000000003</v>
      </c>
      <c r="J202" s="6">
        <f t="shared" si="20"/>
        <v>-5.5312799999999998</v>
      </c>
      <c r="L202" s="89">
        <v>15446685000</v>
      </c>
      <c r="M202" s="89">
        <v>-43.243167999999997</v>
      </c>
      <c r="N202" s="89">
        <v>-13.306990000000001</v>
      </c>
      <c r="O202" s="89"/>
      <c r="P202" s="89"/>
      <c r="R202" s="6">
        <f t="shared" si="21"/>
        <v>15.84191</v>
      </c>
      <c r="S202" s="6">
        <f t="shared" si="22"/>
        <v>-23.441082000000002</v>
      </c>
      <c r="T202" s="6">
        <f t="shared" si="23"/>
        <v>-7.5345139999999997</v>
      </c>
    </row>
    <row r="203" spans="2:20" x14ac:dyDescent="0.25">
      <c r="B203" s="89">
        <v>15525730000</v>
      </c>
      <c r="C203" s="89">
        <v>-29.033287000000001</v>
      </c>
      <c r="D203" s="89">
        <v>-4.3368095999999996</v>
      </c>
      <c r="H203" s="6">
        <f t="shared" si="18"/>
        <v>15.920954999999999</v>
      </c>
      <c r="I203" s="6">
        <f t="shared" si="19"/>
        <v>-56.130755999999998</v>
      </c>
      <c r="J203" s="6">
        <f t="shared" si="20"/>
        <v>-5.7764635000000002</v>
      </c>
      <c r="L203" s="89">
        <v>15525730000</v>
      </c>
      <c r="M203" s="89">
        <v>-35.793221000000003</v>
      </c>
      <c r="N203" s="89">
        <v>-11.495028</v>
      </c>
      <c r="O203" s="89"/>
      <c r="P203" s="89"/>
      <c r="R203" s="6">
        <f t="shared" si="21"/>
        <v>15.920954999999999</v>
      </c>
      <c r="S203" s="6">
        <f t="shared" si="22"/>
        <v>-23.926290999999999</v>
      </c>
      <c r="T203" s="6">
        <f t="shared" si="23"/>
        <v>-7.0915851999999999</v>
      </c>
    </row>
    <row r="204" spans="2:20" x14ac:dyDescent="0.25">
      <c r="B204" s="89">
        <v>15604775000</v>
      </c>
      <c r="C204" s="89">
        <v>-36.000934999999998</v>
      </c>
      <c r="D204" s="89">
        <v>-4.6416358999999998</v>
      </c>
      <c r="H204" s="6">
        <f t="shared" si="18"/>
        <v>16</v>
      </c>
      <c r="I204" s="6">
        <f t="shared" si="19"/>
        <v>-56.611159999999998</v>
      </c>
      <c r="J204" s="6">
        <f t="shared" si="20"/>
        <v>-5.9775095</v>
      </c>
      <c r="L204" s="89">
        <v>15604775000</v>
      </c>
      <c r="M204" s="89">
        <v>-29.299804999999999</v>
      </c>
      <c r="N204" s="89">
        <v>-10.075016</v>
      </c>
      <c r="O204" s="89"/>
      <c r="P204" s="89"/>
      <c r="R204" s="6">
        <f t="shared" si="21"/>
        <v>16</v>
      </c>
      <c r="S204" s="6">
        <f t="shared" si="22"/>
        <v>-24.132985999999999</v>
      </c>
      <c r="T204" s="6">
        <f t="shared" si="23"/>
        <v>-6.7751427</v>
      </c>
    </row>
    <row r="205" spans="2:20" x14ac:dyDescent="0.25">
      <c r="B205" s="89">
        <v>15683820000</v>
      </c>
      <c r="C205" s="89">
        <v>-43.153785999999997</v>
      </c>
      <c r="D205" s="89">
        <v>-4.9582471999999997</v>
      </c>
      <c r="L205" s="89">
        <v>15683820000</v>
      </c>
      <c r="M205" s="89">
        <v>-26.646315000000001</v>
      </c>
      <c r="N205" s="89">
        <v>-8.9636735999999999</v>
      </c>
      <c r="O205" s="89"/>
      <c r="P205" s="89"/>
    </row>
    <row r="206" spans="2:20" x14ac:dyDescent="0.25">
      <c r="B206" s="89">
        <v>15762865000</v>
      </c>
      <c r="C206" s="89">
        <v>-49.514091000000001</v>
      </c>
      <c r="D206" s="89">
        <v>-5.2568511999999998</v>
      </c>
      <c r="L206" s="89">
        <v>15762865000</v>
      </c>
      <c r="M206" s="89">
        <v>-24.192284000000001</v>
      </c>
      <c r="N206" s="89">
        <v>-8.1437912000000008</v>
      </c>
      <c r="O206" s="89"/>
      <c r="P206" s="89"/>
    </row>
    <row r="207" spans="2:20" x14ac:dyDescent="0.25">
      <c r="B207" s="89">
        <v>15841910000</v>
      </c>
      <c r="C207" s="89">
        <v>-53.956619000000003</v>
      </c>
      <c r="D207" s="89">
        <v>-5.5312799999999998</v>
      </c>
      <c r="L207" s="89">
        <v>15841910000</v>
      </c>
      <c r="M207" s="89">
        <v>-23.441082000000002</v>
      </c>
      <c r="N207" s="89">
        <v>-7.5345139999999997</v>
      </c>
      <c r="O207" s="89"/>
      <c r="P207" s="89"/>
    </row>
    <row r="208" spans="2:20" x14ac:dyDescent="0.25">
      <c r="B208" s="89">
        <v>15920955000</v>
      </c>
      <c r="C208" s="89">
        <v>-56.130755999999998</v>
      </c>
      <c r="D208" s="89">
        <v>-5.7764635000000002</v>
      </c>
      <c r="L208" s="89">
        <v>15920955000</v>
      </c>
      <c r="M208" s="89">
        <v>-23.926290999999999</v>
      </c>
      <c r="N208" s="89">
        <v>-7.0915851999999999</v>
      </c>
      <c r="O208" s="89"/>
      <c r="P208" s="89"/>
    </row>
    <row r="209" spans="2:16" x14ac:dyDescent="0.25">
      <c r="B209" s="89">
        <v>16000000000</v>
      </c>
      <c r="C209" s="89">
        <v>-56.611159999999998</v>
      </c>
      <c r="D209" s="89">
        <v>-5.9775095</v>
      </c>
      <c r="L209" s="89">
        <v>16000000000</v>
      </c>
      <c r="M209" s="89">
        <v>-24.132985999999999</v>
      </c>
      <c r="N209" s="89">
        <v>-6.7751427</v>
      </c>
      <c r="O209" s="89"/>
      <c r="P209" s="89"/>
    </row>
    <row r="210" spans="2:16" x14ac:dyDescent="0.25">
      <c r="B210" s="89" t="s">
        <v>21</v>
      </c>
      <c r="L210" s="89" t="s">
        <v>21</v>
      </c>
      <c r="M210" s="89"/>
      <c r="N210" s="89"/>
      <c r="O210" s="89"/>
      <c r="P210" s="89"/>
    </row>
    <row r="211" spans="2:16" x14ac:dyDescent="0.25">
      <c r="L211" s="89"/>
      <c r="M211" s="89"/>
      <c r="N211" s="89"/>
      <c r="O211" s="89"/>
      <c r="P211" s="89"/>
    </row>
    <row r="212" spans="2:16" x14ac:dyDescent="0.25">
      <c r="L212" s="89"/>
      <c r="M212" s="89"/>
      <c r="N212" s="89"/>
      <c r="O212" s="89"/>
      <c r="P212" s="89"/>
    </row>
    <row r="213" spans="2:16" x14ac:dyDescent="0.25">
      <c r="B213" s="89" t="s">
        <v>18</v>
      </c>
      <c r="L213" s="89" t="s">
        <v>18</v>
      </c>
      <c r="M213" s="89"/>
      <c r="N213" s="89"/>
      <c r="O213" s="89"/>
      <c r="P213" s="89"/>
    </row>
    <row r="214" spans="2:16" x14ac:dyDescent="0.25">
      <c r="B214" s="89" t="s">
        <v>19</v>
      </c>
      <c r="C214" s="89" t="s">
        <v>265</v>
      </c>
      <c r="D214" s="89" t="s">
        <v>266</v>
      </c>
      <c r="L214" s="89" t="s">
        <v>19</v>
      </c>
      <c r="M214" s="89" t="s">
        <v>265</v>
      </c>
      <c r="N214" s="89" t="s">
        <v>266</v>
      </c>
      <c r="O214" s="89"/>
      <c r="P214" s="89"/>
    </row>
    <row r="215" spans="2:16" x14ac:dyDescent="0.25">
      <c r="B215" s="89">
        <v>10000000</v>
      </c>
      <c r="C215" s="89">
        <v>-7.3730669000000004</v>
      </c>
      <c r="D215" s="89">
        <v>-14.176513</v>
      </c>
      <c r="L215" s="89">
        <v>10000000</v>
      </c>
      <c r="M215" s="89">
        <v>-7.9855714000000004</v>
      </c>
      <c r="N215" s="89">
        <v>-12.645657999999999</v>
      </c>
      <c r="O215" s="89"/>
      <c r="P215" s="89"/>
    </row>
    <row r="216" spans="2:16" x14ac:dyDescent="0.25">
      <c r="B216" s="89">
        <v>69900000</v>
      </c>
      <c r="C216" s="89">
        <v>-7.3454895000000002</v>
      </c>
      <c r="D216" s="89">
        <v>-14.472936000000001</v>
      </c>
      <c r="L216" s="89">
        <v>69900000</v>
      </c>
      <c r="M216" s="89">
        <v>-7.9850463999999999</v>
      </c>
      <c r="N216" s="89">
        <v>-12.731441999999999</v>
      </c>
      <c r="O216" s="89"/>
      <c r="P216" s="89"/>
    </row>
    <row r="217" spans="2:16" x14ac:dyDescent="0.25">
      <c r="B217" s="89">
        <v>129800000</v>
      </c>
      <c r="C217" s="89">
        <v>-7.3148650999999996</v>
      </c>
      <c r="D217" s="89">
        <v>-14.598953</v>
      </c>
      <c r="L217" s="89">
        <v>129800000</v>
      </c>
      <c r="M217" s="89">
        <v>-8.0084438000000002</v>
      </c>
      <c r="N217" s="89">
        <v>-12.914273</v>
      </c>
      <c r="O217" s="89"/>
      <c r="P217" s="89"/>
    </row>
    <row r="218" spans="2:16" x14ac:dyDescent="0.25">
      <c r="B218" s="89">
        <v>189700000</v>
      </c>
      <c r="C218" s="89">
        <v>-7.3194280000000003</v>
      </c>
      <c r="D218" s="89">
        <v>-15.000278</v>
      </c>
      <c r="L218" s="89">
        <v>189700000</v>
      </c>
      <c r="M218" s="89">
        <v>-8.0169572999999996</v>
      </c>
      <c r="N218" s="89">
        <v>-12.973456000000001</v>
      </c>
      <c r="O218" s="89"/>
      <c r="P218" s="89"/>
    </row>
    <row r="219" spans="2:16" x14ac:dyDescent="0.25">
      <c r="B219" s="89">
        <v>249600000</v>
      </c>
      <c r="C219" s="89">
        <v>-7.3376903999999996</v>
      </c>
      <c r="D219" s="89">
        <v>-15.315327</v>
      </c>
      <c r="L219" s="89">
        <v>249600000</v>
      </c>
      <c r="M219" s="89">
        <v>-8.0074415000000005</v>
      </c>
      <c r="N219" s="89">
        <v>-12.981730000000001</v>
      </c>
      <c r="O219" s="89"/>
      <c r="P219" s="89"/>
    </row>
    <row r="220" spans="2:16" x14ac:dyDescent="0.25">
      <c r="B220" s="89">
        <v>309500000</v>
      </c>
      <c r="C220" s="89">
        <v>-7.3662434000000001</v>
      </c>
      <c r="D220" s="89">
        <v>-15.600682000000001</v>
      </c>
      <c r="L220" s="89">
        <v>309500000</v>
      </c>
      <c r="M220" s="89">
        <v>-8.0045289999999998</v>
      </c>
      <c r="N220" s="89">
        <v>-13.022587</v>
      </c>
      <c r="O220" s="89"/>
      <c r="P220" s="89"/>
    </row>
    <row r="221" spans="2:16" x14ac:dyDescent="0.25">
      <c r="B221" s="89">
        <v>369400000</v>
      </c>
      <c r="C221" s="89">
        <v>-7.3585491000000003</v>
      </c>
      <c r="D221" s="89">
        <v>-15.531114000000001</v>
      </c>
      <c r="L221" s="89">
        <v>369400000</v>
      </c>
      <c r="M221" s="89">
        <v>-7.9898876999999997</v>
      </c>
      <c r="N221" s="89">
        <v>-13.196498</v>
      </c>
      <c r="O221" s="89"/>
      <c r="P221" s="89"/>
    </row>
    <row r="222" spans="2:16" x14ac:dyDescent="0.25">
      <c r="B222" s="89">
        <v>429300000</v>
      </c>
      <c r="C222" s="89">
        <v>-7.4055152</v>
      </c>
      <c r="D222" s="89">
        <v>-15.829688000000001</v>
      </c>
      <c r="L222" s="89">
        <v>429300000</v>
      </c>
      <c r="M222" s="89">
        <v>-7.9821844000000004</v>
      </c>
      <c r="N222" s="89">
        <v>-13.248581</v>
      </c>
      <c r="O222" s="89"/>
      <c r="P222" s="89"/>
    </row>
    <row r="223" spans="2:16" x14ac:dyDescent="0.25">
      <c r="B223" s="89">
        <v>489200000</v>
      </c>
      <c r="C223" s="89">
        <v>-7.4169874</v>
      </c>
      <c r="D223" s="89">
        <v>-16.041927000000001</v>
      </c>
      <c r="L223" s="89">
        <v>489200000</v>
      </c>
      <c r="M223" s="89">
        <v>-7.9480266999999998</v>
      </c>
      <c r="N223" s="89">
        <v>-13.456996</v>
      </c>
      <c r="O223" s="89"/>
      <c r="P223" s="89"/>
    </row>
    <row r="224" spans="2:16" x14ac:dyDescent="0.25">
      <c r="B224" s="89">
        <v>549100000</v>
      </c>
      <c r="C224" s="89">
        <v>-7.4297414000000002</v>
      </c>
      <c r="D224" s="89">
        <v>-16.218195000000001</v>
      </c>
      <c r="L224" s="89">
        <v>549100000</v>
      </c>
      <c r="M224" s="89">
        <v>-7.9182347999999996</v>
      </c>
      <c r="N224" s="89">
        <v>-13.794912999999999</v>
      </c>
      <c r="O224" s="89"/>
      <c r="P224" s="89"/>
    </row>
    <row r="225" spans="2:16" x14ac:dyDescent="0.25">
      <c r="B225" s="89">
        <v>609000000</v>
      </c>
      <c r="C225" s="89">
        <v>-7.3985390999999998</v>
      </c>
      <c r="D225" s="89">
        <v>-16.121645000000001</v>
      </c>
      <c r="L225" s="89">
        <v>609000000</v>
      </c>
      <c r="M225" s="89">
        <v>-7.8804917000000003</v>
      </c>
      <c r="N225" s="89">
        <v>-14.075351</v>
      </c>
      <c r="O225" s="89"/>
      <c r="P225" s="89"/>
    </row>
    <row r="226" spans="2:16" x14ac:dyDescent="0.25">
      <c r="B226" s="89">
        <v>668900000</v>
      </c>
      <c r="C226" s="89">
        <v>-7.3968905999999999</v>
      </c>
      <c r="D226" s="89">
        <v>-16.366589000000001</v>
      </c>
      <c r="L226" s="89">
        <v>668900000</v>
      </c>
      <c r="M226" s="89">
        <v>-7.8256763999999999</v>
      </c>
      <c r="N226" s="89">
        <v>-14.166615999999999</v>
      </c>
      <c r="O226" s="89"/>
      <c r="P226" s="89"/>
    </row>
    <row r="227" spans="2:16" x14ac:dyDescent="0.25">
      <c r="B227" s="89">
        <v>728800000</v>
      </c>
      <c r="C227" s="89">
        <v>-7.4129820000000004</v>
      </c>
      <c r="D227" s="89">
        <v>-16.722930999999999</v>
      </c>
      <c r="L227" s="89">
        <v>728800000</v>
      </c>
      <c r="M227" s="89">
        <v>-7.7630792</v>
      </c>
      <c r="N227" s="89">
        <v>-14.244107</v>
      </c>
      <c r="O227" s="89"/>
      <c r="P227" s="89"/>
    </row>
    <row r="228" spans="2:16" x14ac:dyDescent="0.25">
      <c r="B228" s="89">
        <v>788700000</v>
      </c>
      <c r="C228" s="89">
        <v>-7.4178410000000001</v>
      </c>
      <c r="D228" s="89">
        <v>-16.520641000000001</v>
      </c>
      <c r="L228" s="89">
        <v>788700000</v>
      </c>
      <c r="M228" s="89">
        <v>-7.7223306000000003</v>
      </c>
      <c r="N228" s="89">
        <v>-14.419101</v>
      </c>
      <c r="O228" s="89"/>
      <c r="P228" s="89"/>
    </row>
    <row r="229" spans="2:16" x14ac:dyDescent="0.25">
      <c r="B229" s="89">
        <v>848600000</v>
      </c>
      <c r="C229" s="89">
        <v>-7.4615121000000002</v>
      </c>
      <c r="D229" s="89">
        <v>-16.502023999999999</v>
      </c>
      <c r="L229" s="89">
        <v>848600000</v>
      </c>
      <c r="M229" s="89">
        <v>-7.6815128000000001</v>
      </c>
      <c r="N229" s="89">
        <v>-14.429850999999999</v>
      </c>
      <c r="O229" s="89"/>
      <c r="P229" s="89"/>
    </row>
    <row r="230" spans="2:16" x14ac:dyDescent="0.25">
      <c r="B230" s="89">
        <v>908500000</v>
      </c>
      <c r="C230" s="89">
        <v>-7.4968252</v>
      </c>
      <c r="D230" s="89">
        <v>-16.533176000000001</v>
      </c>
      <c r="L230" s="89">
        <v>908500000</v>
      </c>
      <c r="M230" s="89">
        <v>-7.6635609000000002</v>
      </c>
      <c r="N230" s="89">
        <v>-14.462726999999999</v>
      </c>
      <c r="O230" s="89"/>
      <c r="P230" s="89"/>
    </row>
    <row r="231" spans="2:16" x14ac:dyDescent="0.25">
      <c r="B231" s="89">
        <v>968400000</v>
      </c>
      <c r="C231" s="89">
        <v>-7.5554151999999997</v>
      </c>
      <c r="D231" s="89">
        <v>-16.913139000000001</v>
      </c>
      <c r="L231" s="89">
        <v>968400000</v>
      </c>
      <c r="M231" s="89">
        <v>-7.6619906000000002</v>
      </c>
      <c r="N231" s="89">
        <v>-14.888344999999999</v>
      </c>
      <c r="O231" s="89"/>
      <c r="P231" s="89"/>
    </row>
    <row r="232" spans="2:16" x14ac:dyDescent="0.25">
      <c r="B232" s="89">
        <v>1028300000</v>
      </c>
      <c r="C232" s="89">
        <v>-7.5556106999999999</v>
      </c>
      <c r="D232" s="89">
        <v>-16.813949999999998</v>
      </c>
      <c r="L232" s="89">
        <v>1028300000</v>
      </c>
      <c r="M232" s="89">
        <v>-7.6464676999999996</v>
      </c>
      <c r="N232" s="89">
        <v>-15.807796</v>
      </c>
      <c r="O232" s="89"/>
      <c r="P232" s="89"/>
    </row>
    <row r="233" spans="2:16" x14ac:dyDescent="0.25">
      <c r="B233" s="89">
        <v>1088200000</v>
      </c>
      <c r="C233" s="89">
        <v>-7.5196123000000004</v>
      </c>
      <c r="D233" s="89">
        <v>-16.767948000000001</v>
      </c>
      <c r="L233" s="89">
        <v>1088200000</v>
      </c>
      <c r="M233" s="89">
        <v>-7.6149649999999998</v>
      </c>
      <c r="N233" s="89">
        <v>-16.593081999999999</v>
      </c>
      <c r="O233" s="89"/>
      <c r="P233" s="89"/>
    </row>
    <row r="234" spans="2:16" x14ac:dyDescent="0.25">
      <c r="B234" s="89">
        <v>1148100000</v>
      </c>
      <c r="C234" s="89">
        <v>-7.4855609000000003</v>
      </c>
      <c r="D234" s="89">
        <v>-16.965425</v>
      </c>
      <c r="L234" s="89">
        <v>1148100000</v>
      </c>
      <c r="M234" s="89">
        <v>-7.5813470000000001</v>
      </c>
      <c r="N234" s="89">
        <v>-17.195581000000001</v>
      </c>
      <c r="O234" s="89"/>
      <c r="P234" s="89"/>
    </row>
    <row r="235" spans="2:16" x14ac:dyDescent="0.25">
      <c r="B235" s="89">
        <v>1208000000</v>
      </c>
      <c r="C235" s="89">
        <v>-7.4685211000000002</v>
      </c>
      <c r="D235" s="89">
        <v>-17.273482999999999</v>
      </c>
      <c r="L235" s="89">
        <v>1208000000</v>
      </c>
      <c r="M235" s="89">
        <v>-7.5962744000000004</v>
      </c>
      <c r="N235" s="89">
        <v>-18.112392</v>
      </c>
      <c r="O235" s="89"/>
      <c r="P235" s="89"/>
    </row>
    <row r="236" spans="2:16" x14ac:dyDescent="0.25">
      <c r="B236" s="89">
        <v>1267900000</v>
      </c>
      <c r="C236" s="89">
        <v>-7.4547124</v>
      </c>
      <c r="D236" s="89">
        <v>-17.132090000000002</v>
      </c>
      <c r="L236" s="89">
        <v>1267900000</v>
      </c>
      <c r="M236" s="89">
        <v>-7.6307564000000001</v>
      </c>
      <c r="N236" s="89">
        <v>-18.944341999999999</v>
      </c>
      <c r="O236" s="89"/>
      <c r="P236" s="89"/>
    </row>
    <row r="237" spans="2:16" x14ac:dyDescent="0.25">
      <c r="B237" s="89">
        <v>1327800000</v>
      </c>
      <c r="C237" s="89">
        <v>-7.4554992000000002</v>
      </c>
      <c r="D237" s="89">
        <v>-16.821156999999999</v>
      </c>
      <c r="L237" s="89">
        <v>1327800000</v>
      </c>
      <c r="M237" s="89">
        <v>-7.6632179999999996</v>
      </c>
      <c r="N237" s="89">
        <v>-19.133785</v>
      </c>
      <c r="O237" s="89"/>
      <c r="P237" s="89"/>
    </row>
    <row r="238" spans="2:16" x14ac:dyDescent="0.25">
      <c r="B238" s="89">
        <v>1387700000</v>
      </c>
      <c r="C238" s="89">
        <v>-7.4985809000000003</v>
      </c>
      <c r="D238" s="89">
        <v>-16.790427999999999</v>
      </c>
      <c r="L238" s="89">
        <v>1387700000</v>
      </c>
      <c r="M238" s="89">
        <v>-7.6826844000000003</v>
      </c>
      <c r="N238" s="89">
        <v>-19.066364</v>
      </c>
      <c r="O238" s="89"/>
      <c r="P238" s="89"/>
    </row>
    <row r="239" spans="2:16" x14ac:dyDescent="0.25">
      <c r="B239" s="89">
        <v>1447600000</v>
      </c>
      <c r="C239" s="89">
        <v>-7.5510621000000002</v>
      </c>
      <c r="D239" s="89">
        <v>-16.738548000000002</v>
      </c>
      <c r="L239" s="89">
        <v>1447600000</v>
      </c>
      <c r="M239" s="89">
        <v>-7.7304287</v>
      </c>
      <c r="N239" s="89">
        <v>-19.376944000000002</v>
      </c>
      <c r="O239" s="89"/>
      <c r="P239" s="89"/>
    </row>
    <row r="240" spans="2:16" x14ac:dyDescent="0.25">
      <c r="B240" s="89">
        <v>1507500000</v>
      </c>
      <c r="C240" s="89">
        <v>-7.5654335000000001</v>
      </c>
      <c r="D240" s="89">
        <v>-16.400663000000002</v>
      </c>
      <c r="L240" s="89">
        <v>1507500000</v>
      </c>
      <c r="M240" s="89">
        <v>-7.7740111000000001</v>
      </c>
      <c r="N240" s="89">
        <v>-19.642986000000001</v>
      </c>
      <c r="O240" s="89"/>
      <c r="P240" s="89"/>
    </row>
    <row r="241" spans="2:16" x14ac:dyDescent="0.25">
      <c r="B241" s="89">
        <v>1567400000</v>
      </c>
      <c r="C241" s="89">
        <v>-7.5222464000000002</v>
      </c>
      <c r="D241" s="89">
        <v>-15.831026</v>
      </c>
      <c r="L241" s="89">
        <v>1567400000</v>
      </c>
      <c r="M241" s="89">
        <v>-7.7937573999999996</v>
      </c>
      <c r="N241" s="89">
        <v>-19.35088</v>
      </c>
      <c r="O241" s="89"/>
      <c r="P241" s="89"/>
    </row>
    <row r="242" spans="2:16" x14ac:dyDescent="0.25">
      <c r="B242" s="89">
        <v>1627300000</v>
      </c>
      <c r="C242" s="89">
        <v>-7.5232638999999999</v>
      </c>
      <c r="D242" s="89">
        <v>-15.586942000000001</v>
      </c>
      <c r="L242" s="89">
        <v>1627300000</v>
      </c>
      <c r="M242" s="89">
        <v>-7.8161578</v>
      </c>
      <c r="N242" s="89">
        <v>-19.033897</v>
      </c>
      <c r="O242" s="89"/>
      <c r="P242" s="89"/>
    </row>
    <row r="243" spans="2:16" x14ac:dyDescent="0.25">
      <c r="B243" s="89">
        <v>1687200000</v>
      </c>
      <c r="C243" s="89">
        <v>-7.5487194000000004</v>
      </c>
      <c r="D243" s="89">
        <v>-15.509038</v>
      </c>
      <c r="L243" s="89">
        <v>1687200000</v>
      </c>
      <c r="M243" s="89">
        <v>-7.8662786000000002</v>
      </c>
      <c r="N243" s="89">
        <v>-19.115807</v>
      </c>
      <c r="O243" s="89"/>
      <c r="P243" s="89"/>
    </row>
    <row r="244" spans="2:16" x14ac:dyDescent="0.25">
      <c r="B244" s="89">
        <v>1747100000</v>
      </c>
      <c r="C244" s="89">
        <v>-7.5342789000000003</v>
      </c>
      <c r="D244" s="89">
        <v>-15.125408999999999</v>
      </c>
      <c r="L244" s="89">
        <v>1747100000</v>
      </c>
      <c r="M244" s="89">
        <v>-7.9385241999999998</v>
      </c>
      <c r="N244" s="89">
        <v>-19.073425</v>
      </c>
      <c r="O244" s="89"/>
      <c r="P244" s="89"/>
    </row>
    <row r="245" spans="2:16" x14ac:dyDescent="0.25">
      <c r="B245" s="89">
        <v>1807000000</v>
      </c>
      <c r="C245" s="89">
        <v>-7.4659848000000002</v>
      </c>
      <c r="D245" s="89">
        <v>-14.541677</v>
      </c>
      <c r="L245" s="89">
        <v>1807000000</v>
      </c>
      <c r="M245" s="89">
        <v>-7.9944734999999998</v>
      </c>
      <c r="N245" s="89">
        <v>-18.395033000000002</v>
      </c>
      <c r="O245" s="89"/>
      <c r="P245" s="89"/>
    </row>
    <row r="246" spans="2:16" x14ac:dyDescent="0.25">
      <c r="B246" s="89">
        <v>1866900000</v>
      </c>
      <c r="C246" s="89">
        <v>-7.4665537000000004</v>
      </c>
      <c r="D246" s="89">
        <v>-14.210926000000001</v>
      </c>
      <c r="L246" s="89">
        <v>1866900000</v>
      </c>
      <c r="M246" s="89">
        <v>-8.0495701000000004</v>
      </c>
      <c r="N246" s="89">
        <v>-17.767717000000001</v>
      </c>
      <c r="O246" s="89"/>
      <c r="P246" s="89"/>
    </row>
    <row r="247" spans="2:16" x14ac:dyDescent="0.25">
      <c r="B247" s="89">
        <v>1926800000</v>
      </c>
      <c r="C247" s="89">
        <v>-7.5570054000000004</v>
      </c>
      <c r="D247" s="89">
        <v>-13.9977</v>
      </c>
      <c r="L247" s="89">
        <v>1926800000</v>
      </c>
      <c r="M247" s="89">
        <v>-8.1453504999999993</v>
      </c>
      <c r="N247" s="89">
        <v>-17.424976000000001</v>
      </c>
      <c r="O247" s="89"/>
      <c r="P247" s="89"/>
    </row>
    <row r="248" spans="2:16" x14ac:dyDescent="0.25">
      <c r="B248" s="89">
        <v>1986700000</v>
      </c>
      <c r="C248" s="89">
        <v>-7.6591972999999998</v>
      </c>
      <c r="D248" s="89">
        <v>-13.667794000000001</v>
      </c>
      <c r="L248" s="89">
        <v>1986700000</v>
      </c>
      <c r="M248" s="89">
        <v>-8.2379122000000002</v>
      </c>
      <c r="N248" s="89">
        <v>-16.858795000000001</v>
      </c>
      <c r="O248" s="89"/>
      <c r="P248" s="89"/>
    </row>
    <row r="249" spans="2:16" x14ac:dyDescent="0.25">
      <c r="B249" s="89">
        <v>2046600000</v>
      </c>
      <c r="C249" s="89">
        <v>-7.6965102999999999</v>
      </c>
      <c r="D249" s="89">
        <v>-13.228683999999999</v>
      </c>
      <c r="L249" s="89">
        <v>2046600000</v>
      </c>
      <c r="M249" s="89">
        <v>-8.3026198999999998</v>
      </c>
      <c r="N249" s="89">
        <v>-16.033331</v>
      </c>
      <c r="O249" s="89"/>
      <c r="P249" s="89"/>
    </row>
    <row r="250" spans="2:16" x14ac:dyDescent="0.25">
      <c r="B250" s="89">
        <v>2106500000</v>
      </c>
      <c r="C250" s="89">
        <v>-7.7441988000000004</v>
      </c>
      <c r="D250" s="89">
        <v>-12.948071000000001</v>
      </c>
      <c r="L250" s="89">
        <v>2106500000</v>
      </c>
      <c r="M250" s="89">
        <v>-8.3550901</v>
      </c>
      <c r="N250" s="89">
        <v>-15.361732</v>
      </c>
      <c r="O250" s="89"/>
      <c r="P250" s="89"/>
    </row>
    <row r="251" spans="2:16" x14ac:dyDescent="0.25">
      <c r="B251" s="89">
        <v>2166400000</v>
      </c>
      <c r="C251" s="89">
        <v>-7.8874712000000002</v>
      </c>
      <c r="D251" s="89">
        <v>-12.904923</v>
      </c>
      <c r="L251" s="89">
        <v>2166400000</v>
      </c>
      <c r="M251" s="89">
        <v>-8.4467897000000001</v>
      </c>
      <c r="N251" s="89">
        <v>-14.995601000000001</v>
      </c>
      <c r="O251" s="89"/>
      <c r="P251" s="89"/>
    </row>
    <row r="252" spans="2:16" x14ac:dyDescent="0.25">
      <c r="B252" s="89">
        <v>2226300000</v>
      </c>
      <c r="C252" s="89">
        <v>-8.0102834999999999</v>
      </c>
      <c r="D252" s="89">
        <v>-12.695691</v>
      </c>
      <c r="L252" s="89">
        <v>2226300000</v>
      </c>
      <c r="M252" s="89">
        <v>-8.5461539999999996</v>
      </c>
      <c r="N252" s="89">
        <v>-14.481799000000001</v>
      </c>
      <c r="O252" s="89"/>
      <c r="P252" s="89"/>
    </row>
    <row r="253" spans="2:16" x14ac:dyDescent="0.25">
      <c r="B253" s="89">
        <v>2286200000</v>
      </c>
      <c r="C253" s="89">
        <v>-8.1018609999999995</v>
      </c>
      <c r="D253" s="89">
        <v>-12.294395</v>
      </c>
      <c r="L253" s="89">
        <v>2286200000</v>
      </c>
      <c r="M253" s="89">
        <v>-8.6148547999999998</v>
      </c>
      <c r="N253" s="89">
        <v>-13.847796000000001</v>
      </c>
      <c r="O253" s="89"/>
      <c r="P253" s="89"/>
    </row>
    <row r="254" spans="2:16" x14ac:dyDescent="0.25">
      <c r="B254" s="89">
        <v>2346100000</v>
      </c>
      <c r="C254" s="89">
        <v>-8.1823873999999996</v>
      </c>
      <c r="D254" s="89">
        <v>-11.917657</v>
      </c>
      <c r="L254" s="89">
        <v>2346100000</v>
      </c>
      <c r="M254" s="89">
        <v>-8.6823463000000007</v>
      </c>
      <c r="N254" s="89">
        <v>-13.240753</v>
      </c>
      <c r="O254" s="89"/>
      <c r="P254" s="89"/>
    </row>
    <row r="255" spans="2:16" x14ac:dyDescent="0.25">
      <c r="B255" s="89">
        <v>2406000000</v>
      </c>
      <c r="C255" s="89">
        <v>-8.3691578</v>
      </c>
      <c r="D255" s="89">
        <v>-11.679544999999999</v>
      </c>
      <c r="L255" s="89">
        <v>2406000000</v>
      </c>
      <c r="M255" s="89">
        <v>-8.7906712999999996</v>
      </c>
      <c r="N255" s="89">
        <v>-12.776565</v>
      </c>
      <c r="O255" s="89"/>
      <c r="P255" s="89"/>
    </row>
    <row r="256" spans="2:16" x14ac:dyDescent="0.25">
      <c r="B256" s="89">
        <v>2465900000</v>
      </c>
      <c r="C256" s="89">
        <v>-8.5441293999999992</v>
      </c>
      <c r="D256" s="89">
        <v>-11.292246</v>
      </c>
      <c r="L256" s="89">
        <v>2465900000</v>
      </c>
      <c r="M256" s="89">
        <v>-8.9265813999999999</v>
      </c>
      <c r="N256" s="89">
        <v>-12.209809999999999</v>
      </c>
      <c r="O256" s="89"/>
      <c r="P256" s="89"/>
    </row>
    <row r="257" spans="2:16" x14ac:dyDescent="0.25">
      <c r="B257" s="89">
        <v>2525800000</v>
      </c>
      <c r="C257" s="89">
        <v>-8.6763849000000004</v>
      </c>
      <c r="D257" s="89">
        <v>-10.790575</v>
      </c>
      <c r="L257" s="89">
        <v>2525800000</v>
      </c>
      <c r="M257" s="89">
        <v>-9.0394439999999996</v>
      </c>
      <c r="N257" s="89">
        <v>-11.534098</v>
      </c>
      <c r="O257" s="89"/>
      <c r="P257" s="89"/>
    </row>
    <row r="258" spans="2:16" x14ac:dyDescent="0.25">
      <c r="B258" s="89">
        <v>2585700000</v>
      </c>
      <c r="C258" s="89">
        <v>-8.7782698000000003</v>
      </c>
      <c r="D258" s="89">
        <v>-10.334925999999999</v>
      </c>
      <c r="L258" s="89">
        <v>2585700000</v>
      </c>
      <c r="M258" s="89">
        <v>-9.1543369000000006</v>
      </c>
      <c r="N258" s="89">
        <v>-10.935974</v>
      </c>
      <c r="O258" s="89"/>
      <c r="P258" s="89"/>
    </row>
    <row r="259" spans="2:16" x14ac:dyDescent="0.25">
      <c r="B259" s="89">
        <v>2645600000</v>
      </c>
      <c r="C259" s="89">
        <v>-8.9769220000000001</v>
      </c>
      <c r="D259" s="89">
        <v>-10.025022</v>
      </c>
      <c r="L259" s="89">
        <v>2645600000</v>
      </c>
      <c r="M259" s="89">
        <v>-9.3078575000000008</v>
      </c>
      <c r="N259" s="89">
        <v>-10.462287</v>
      </c>
      <c r="O259" s="89"/>
      <c r="P259" s="89"/>
    </row>
    <row r="260" spans="2:16" x14ac:dyDescent="0.25">
      <c r="B260" s="89">
        <v>2705500000</v>
      </c>
      <c r="C260" s="89">
        <v>-9.1940889000000006</v>
      </c>
      <c r="D260" s="89">
        <v>-9.6234120999999995</v>
      </c>
      <c r="L260" s="89">
        <v>2705500000</v>
      </c>
      <c r="M260" s="89">
        <v>-9.4845438000000009</v>
      </c>
      <c r="N260" s="89">
        <v>-9.9457655000000003</v>
      </c>
      <c r="O260" s="89"/>
      <c r="P260" s="89"/>
    </row>
    <row r="261" spans="2:16" x14ac:dyDescent="0.25">
      <c r="B261" s="89">
        <v>2765400000</v>
      </c>
      <c r="C261" s="89">
        <v>-9.3889952000000001</v>
      </c>
      <c r="D261" s="89">
        <v>-9.1269864999999992</v>
      </c>
      <c r="L261" s="89">
        <v>2765400000</v>
      </c>
      <c r="M261" s="89">
        <v>-9.6462049000000007</v>
      </c>
      <c r="N261" s="89">
        <v>-9.3527269000000004</v>
      </c>
      <c r="O261" s="89"/>
      <c r="P261" s="89"/>
    </row>
    <row r="262" spans="2:16" x14ac:dyDescent="0.25">
      <c r="B262" s="89">
        <v>2825300000</v>
      </c>
      <c r="C262" s="89">
        <v>-9.5858954999999995</v>
      </c>
      <c r="D262" s="89">
        <v>-8.6715573999999993</v>
      </c>
      <c r="L262" s="89">
        <v>2825300000</v>
      </c>
      <c r="M262" s="89">
        <v>-9.8199053000000003</v>
      </c>
      <c r="N262" s="89">
        <v>-8.8349799999999998</v>
      </c>
      <c r="O262" s="89"/>
      <c r="P262" s="89"/>
    </row>
    <row r="263" spans="2:16" x14ac:dyDescent="0.25">
      <c r="B263" s="89">
        <v>2885200000</v>
      </c>
      <c r="C263" s="89">
        <v>-9.8156700000000008</v>
      </c>
      <c r="D263" s="89">
        <v>-8.3102608</v>
      </c>
      <c r="L263" s="89">
        <v>2885200000</v>
      </c>
      <c r="M263" s="89">
        <v>-10.042244999999999</v>
      </c>
      <c r="N263" s="89">
        <v>-8.3964119000000004</v>
      </c>
      <c r="O263" s="89"/>
      <c r="P263" s="89"/>
    </row>
    <row r="264" spans="2:16" x14ac:dyDescent="0.25">
      <c r="B264" s="89">
        <v>2945100000</v>
      </c>
      <c r="C264" s="89">
        <v>-10.057166</v>
      </c>
      <c r="D264" s="89">
        <v>-7.8897214</v>
      </c>
      <c r="L264" s="89">
        <v>2945100000</v>
      </c>
      <c r="M264" s="89">
        <v>-10.288887000000001</v>
      </c>
      <c r="N264" s="89">
        <v>-7.9450792999999997</v>
      </c>
      <c r="O264" s="89"/>
      <c r="P264" s="89"/>
    </row>
    <row r="265" spans="2:16" x14ac:dyDescent="0.25">
      <c r="B265" s="89">
        <v>3005000000</v>
      </c>
      <c r="C265" s="89">
        <v>-10.258946999999999</v>
      </c>
      <c r="D265" s="89">
        <v>-7.4635667999999997</v>
      </c>
      <c r="L265" s="89">
        <v>3005000000</v>
      </c>
      <c r="M265" s="89">
        <v>-10.526176</v>
      </c>
      <c r="N265" s="89">
        <v>-7.4899868999999999</v>
      </c>
      <c r="O265" s="89"/>
      <c r="P265" s="89"/>
    </row>
    <row r="266" spans="2:16" x14ac:dyDescent="0.25">
      <c r="B266" s="89">
        <v>3064900000</v>
      </c>
      <c r="C266" s="89">
        <v>-10.456007</v>
      </c>
      <c r="D266" s="89">
        <v>-7.0724806999999998</v>
      </c>
      <c r="L266" s="89">
        <v>3064900000</v>
      </c>
      <c r="M266" s="89">
        <v>-10.782666000000001</v>
      </c>
      <c r="N266" s="89">
        <v>-7.0926356000000004</v>
      </c>
      <c r="O266" s="89"/>
      <c r="P266" s="89"/>
    </row>
    <row r="267" spans="2:16" x14ac:dyDescent="0.25">
      <c r="B267" s="89">
        <v>3124800000</v>
      </c>
      <c r="C267" s="89">
        <v>-10.742787</v>
      </c>
      <c r="D267" s="89">
        <v>-6.7533946</v>
      </c>
      <c r="L267" s="89">
        <v>3124800000</v>
      </c>
      <c r="M267" s="89">
        <v>-11.094954</v>
      </c>
      <c r="N267" s="89">
        <v>-6.7340559999999998</v>
      </c>
      <c r="O267" s="89"/>
      <c r="P267" s="89"/>
    </row>
    <row r="268" spans="2:16" x14ac:dyDescent="0.25">
      <c r="B268" s="89">
        <v>3184700000</v>
      </c>
      <c r="C268" s="89">
        <v>-11.081227999999999</v>
      </c>
      <c r="D268" s="89">
        <v>-6.4325504000000002</v>
      </c>
      <c r="L268" s="89">
        <v>3184700000</v>
      </c>
      <c r="M268" s="89">
        <v>-11.465748</v>
      </c>
      <c r="N268" s="89">
        <v>-6.3652934999999999</v>
      </c>
      <c r="O268" s="89"/>
      <c r="P268" s="89"/>
    </row>
    <row r="269" spans="2:16" x14ac:dyDescent="0.25">
      <c r="B269" s="89">
        <v>3244600000</v>
      </c>
      <c r="C269" s="89">
        <v>-11.414225</v>
      </c>
      <c r="D269" s="89">
        <v>-6.0825176000000001</v>
      </c>
      <c r="L269" s="89">
        <v>3244600000</v>
      </c>
      <c r="M269" s="89">
        <v>-11.844462999999999</v>
      </c>
      <c r="N269" s="89">
        <v>-5.9894147000000002</v>
      </c>
      <c r="O269" s="89"/>
      <c r="P269" s="89"/>
    </row>
    <row r="270" spans="2:16" x14ac:dyDescent="0.25">
      <c r="B270" s="89">
        <v>3304500000</v>
      </c>
      <c r="C270" s="89">
        <v>-11.747947999999999</v>
      </c>
      <c r="D270" s="89">
        <v>-5.7441205999999996</v>
      </c>
      <c r="L270" s="89">
        <v>3304500000</v>
      </c>
      <c r="M270" s="89">
        <v>-12.250532</v>
      </c>
      <c r="N270" s="89">
        <v>-5.6474595000000001</v>
      </c>
      <c r="O270" s="89"/>
      <c r="P270" s="89"/>
    </row>
    <row r="271" spans="2:16" x14ac:dyDescent="0.25">
      <c r="B271" s="89">
        <v>3364400000</v>
      </c>
      <c r="C271" s="89">
        <v>-12.131125000000001</v>
      </c>
      <c r="D271" s="89">
        <v>-5.4390029999999996</v>
      </c>
      <c r="L271" s="89">
        <v>3364400000</v>
      </c>
      <c r="M271" s="89">
        <v>-12.695988</v>
      </c>
      <c r="N271" s="89">
        <v>-5.3345623</v>
      </c>
      <c r="O271" s="89"/>
      <c r="P271" s="89"/>
    </row>
    <row r="272" spans="2:16" x14ac:dyDescent="0.25">
      <c r="B272" s="89">
        <v>3424300000</v>
      </c>
      <c r="C272" s="89">
        <v>-12.584106</v>
      </c>
      <c r="D272" s="89">
        <v>-5.1616378000000003</v>
      </c>
      <c r="L272" s="89">
        <v>3424300000</v>
      </c>
      <c r="M272" s="89">
        <v>-13.146307</v>
      </c>
      <c r="N272" s="89">
        <v>-5.0394711000000001</v>
      </c>
      <c r="O272" s="89"/>
      <c r="P272" s="89"/>
    </row>
    <row r="273" spans="2:16" x14ac:dyDescent="0.25">
      <c r="B273" s="89">
        <v>3484200000</v>
      </c>
      <c r="C273" s="89">
        <v>-13.030252000000001</v>
      </c>
      <c r="D273" s="89">
        <v>-4.8813352999999999</v>
      </c>
      <c r="L273" s="89">
        <v>3484200000</v>
      </c>
      <c r="M273" s="89">
        <v>-13.645191000000001</v>
      </c>
      <c r="N273" s="89">
        <v>-4.7539119999999997</v>
      </c>
      <c r="O273" s="89"/>
      <c r="P273" s="89"/>
    </row>
    <row r="274" spans="2:16" x14ac:dyDescent="0.25">
      <c r="B274" s="89">
        <v>3544100000</v>
      </c>
      <c r="C274" s="89">
        <v>-13.463609999999999</v>
      </c>
      <c r="D274" s="89">
        <v>-4.6331300999999998</v>
      </c>
      <c r="L274" s="89">
        <v>3544100000</v>
      </c>
      <c r="M274" s="89">
        <v>-14.171587000000001</v>
      </c>
      <c r="N274" s="89">
        <v>-4.5030559999999999</v>
      </c>
      <c r="O274" s="89"/>
      <c r="P274" s="89"/>
    </row>
    <row r="275" spans="2:16" x14ac:dyDescent="0.25">
      <c r="B275" s="89">
        <v>3604000000</v>
      </c>
      <c r="C275" s="89">
        <v>-13.928629000000001</v>
      </c>
      <c r="D275" s="89">
        <v>-4.4020432999999999</v>
      </c>
      <c r="L275" s="89">
        <v>3604000000</v>
      </c>
      <c r="M275" s="89">
        <v>-14.747933</v>
      </c>
      <c r="N275" s="89">
        <v>-4.2730198000000001</v>
      </c>
      <c r="O275" s="89"/>
      <c r="P275" s="89"/>
    </row>
    <row r="276" spans="2:16" x14ac:dyDescent="0.25">
      <c r="B276" s="89">
        <v>3663900000</v>
      </c>
      <c r="C276" s="89">
        <v>-14.460578</v>
      </c>
      <c r="D276" s="89">
        <v>-4.1905264999999998</v>
      </c>
      <c r="L276" s="89">
        <v>3663900000</v>
      </c>
      <c r="M276" s="89">
        <v>-15.317634</v>
      </c>
      <c r="N276" s="89">
        <v>-4.0660185999999996</v>
      </c>
      <c r="O276" s="89"/>
      <c r="P276" s="89"/>
    </row>
    <row r="277" spans="2:16" x14ac:dyDescent="0.25">
      <c r="B277" s="89">
        <v>3723800000</v>
      </c>
      <c r="C277" s="89">
        <v>-15.019963000000001</v>
      </c>
      <c r="D277" s="89">
        <v>-3.973732</v>
      </c>
      <c r="L277" s="89">
        <v>3723800000</v>
      </c>
      <c r="M277" s="89">
        <v>-15.826604</v>
      </c>
      <c r="N277" s="89">
        <v>-3.8732962999999998</v>
      </c>
      <c r="O277" s="89"/>
      <c r="P277" s="89"/>
    </row>
    <row r="278" spans="2:16" x14ac:dyDescent="0.25">
      <c r="B278" s="89">
        <v>3783700000</v>
      </c>
      <c r="C278" s="89">
        <v>-15.636564</v>
      </c>
      <c r="D278" s="89">
        <v>-3.7650199</v>
      </c>
      <c r="L278" s="89">
        <v>3783700000</v>
      </c>
      <c r="M278" s="89">
        <v>-16.409817</v>
      </c>
      <c r="N278" s="89">
        <v>-3.6964841000000002</v>
      </c>
      <c r="O278" s="89"/>
      <c r="P278" s="89"/>
    </row>
    <row r="279" spans="2:16" x14ac:dyDescent="0.25">
      <c r="B279" s="89">
        <v>3843600000</v>
      </c>
      <c r="C279" s="89">
        <v>-16.273534999999999</v>
      </c>
      <c r="D279" s="89">
        <v>-3.5711634000000001</v>
      </c>
      <c r="L279" s="89">
        <v>3843600000</v>
      </c>
      <c r="M279" s="89">
        <v>-17.010224999999998</v>
      </c>
      <c r="N279" s="89">
        <v>-3.5340311999999998</v>
      </c>
      <c r="O279" s="89"/>
      <c r="P279" s="89"/>
    </row>
    <row r="280" spans="2:16" x14ac:dyDescent="0.25">
      <c r="B280" s="89">
        <v>3903500000</v>
      </c>
      <c r="C280" s="89">
        <v>-16.997540999999998</v>
      </c>
      <c r="D280" s="89">
        <v>-3.4003448000000001</v>
      </c>
      <c r="L280" s="89">
        <v>3903500000</v>
      </c>
      <c r="M280" s="89">
        <v>-17.728688999999999</v>
      </c>
      <c r="N280" s="89">
        <v>-3.3881310999999998</v>
      </c>
      <c r="O280" s="89"/>
      <c r="P280" s="89"/>
    </row>
    <row r="281" spans="2:16" x14ac:dyDescent="0.25">
      <c r="B281" s="89">
        <v>3963400000</v>
      </c>
      <c r="C281" s="89">
        <v>-17.723610000000001</v>
      </c>
      <c r="D281" s="89">
        <v>-3.2313931</v>
      </c>
      <c r="L281" s="89">
        <v>3963400000</v>
      </c>
      <c r="M281" s="89">
        <v>-18.350586</v>
      </c>
      <c r="N281" s="89">
        <v>-3.2451767999999999</v>
      </c>
      <c r="O281" s="89"/>
      <c r="P281" s="89"/>
    </row>
    <row r="282" spans="2:16" x14ac:dyDescent="0.25">
      <c r="B282" s="89">
        <v>4023300000</v>
      </c>
      <c r="C282" s="89">
        <v>-18.523472000000002</v>
      </c>
      <c r="D282" s="89">
        <v>-3.0823936000000001</v>
      </c>
      <c r="L282" s="89">
        <v>4023300000</v>
      </c>
      <c r="M282" s="89">
        <v>-19.018038000000001</v>
      </c>
      <c r="N282" s="89">
        <v>-3.1158879000000002</v>
      </c>
      <c r="O282" s="89"/>
      <c r="P282" s="89"/>
    </row>
    <row r="283" spans="2:16" x14ac:dyDescent="0.25">
      <c r="B283" s="89">
        <v>4083200000</v>
      </c>
      <c r="C283" s="89">
        <v>-19.377383999999999</v>
      </c>
      <c r="D283" s="89">
        <v>-2.9424405</v>
      </c>
      <c r="L283" s="89">
        <v>4083200000</v>
      </c>
      <c r="M283" s="89">
        <v>-19.731956</v>
      </c>
      <c r="N283" s="89">
        <v>-2.9981705999999999</v>
      </c>
      <c r="O283" s="89"/>
      <c r="P283" s="89"/>
    </row>
    <row r="284" spans="2:16" x14ac:dyDescent="0.25">
      <c r="B284" s="89">
        <v>4143100000</v>
      </c>
      <c r="C284" s="89">
        <v>-20.310618999999999</v>
      </c>
      <c r="D284" s="89">
        <v>-2.8251021000000001</v>
      </c>
      <c r="L284" s="89">
        <v>4143100000</v>
      </c>
      <c r="M284" s="89">
        <v>-20.54204</v>
      </c>
      <c r="N284" s="89">
        <v>-2.8949201000000002</v>
      </c>
      <c r="O284" s="89"/>
      <c r="P284" s="89"/>
    </row>
    <row r="285" spans="2:16" x14ac:dyDescent="0.25">
      <c r="B285" s="89">
        <v>4203000000</v>
      </c>
      <c r="C285" s="89">
        <v>-21.241945000000001</v>
      </c>
      <c r="D285" s="89">
        <v>-2.7115312</v>
      </c>
      <c r="L285" s="89">
        <v>4203000000</v>
      </c>
      <c r="M285" s="89">
        <v>-21.376884</v>
      </c>
      <c r="N285" s="89">
        <v>-2.7923412000000001</v>
      </c>
      <c r="O285" s="89"/>
      <c r="P285" s="89"/>
    </row>
    <row r="286" spans="2:16" x14ac:dyDescent="0.25">
      <c r="B286" s="89">
        <v>4262900000</v>
      </c>
      <c r="C286" s="89">
        <v>-22.229292000000001</v>
      </c>
      <c r="D286" s="89">
        <v>-2.6151724000000001</v>
      </c>
      <c r="L286" s="89">
        <v>4262900000</v>
      </c>
      <c r="M286" s="89">
        <v>-22.249715999999999</v>
      </c>
      <c r="N286" s="89">
        <v>-2.6950147000000002</v>
      </c>
      <c r="O286" s="89"/>
      <c r="P286" s="89"/>
    </row>
    <row r="287" spans="2:16" x14ac:dyDescent="0.25">
      <c r="B287" s="89">
        <v>4322800000</v>
      </c>
      <c r="C287" s="89">
        <v>-23.300806000000001</v>
      </c>
      <c r="D287" s="89">
        <v>-2.5279953000000002</v>
      </c>
      <c r="L287" s="89">
        <v>4322800000</v>
      </c>
      <c r="M287" s="89">
        <v>-23.256506000000002</v>
      </c>
      <c r="N287" s="89">
        <v>-2.6090268999999999</v>
      </c>
      <c r="O287" s="89"/>
      <c r="P287" s="89"/>
    </row>
    <row r="288" spans="2:16" x14ac:dyDescent="0.25">
      <c r="B288" s="89">
        <v>4382700000</v>
      </c>
      <c r="C288" s="89">
        <v>-24.478854999999999</v>
      </c>
      <c r="D288" s="89">
        <v>-2.4520848000000002</v>
      </c>
      <c r="L288" s="89">
        <v>4382700000</v>
      </c>
      <c r="M288" s="89">
        <v>-24.311575000000001</v>
      </c>
      <c r="N288" s="89">
        <v>-2.5299486999999998</v>
      </c>
      <c r="O288" s="89"/>
      <c r="P288" s="89"/>
    </row>
    <row r="289" spans="2:16" x14ac:dyDescent="0.25">
      <c r="B289" s="89">
        <v>4442600000</v>
      </c>
      <c r="C289" s="89">
        <v>-25.725363000000002</v>
      </c>
      <c r="D289" s="89">
        <v>-2.3809512000000002</v>
      </c>
      <c r="L289" s="89">
        <v>4442600000</v>
      </c>
      <c r="M289" s="89">
        <v>-25.421246</v>
      </c>
      <c r="N289" s="89">
        <v>-2.4552163999999999</v>
      </c>
      <c r="O289" s="89"/>
      <c r="P289" s="89"/>
    </row>
    <row r="290" spans="2:16" x14ac:dyDescent="0.25">
      <c r="B290" s="89">
        <v>4502500000</v>
      </c>
      <c r="C290" s="89">
        <v>-27.008924</v>
      </c>
      <c r="D290" s="89">
        <v>-2.3222383999999998</v>
      </c>
      <c r="L290" s="89">
        <v>4502500000</v>
      </c>
      <c r="M290" s="89">
        <v>-26.563437</v>
      </c>
      <c r="N290" s="89">
        <v>-2.3855276000000001</v>
      </c>
      <c r="O290" s="89"/>
      <c r="P290" s="89"/>
    </row>
    <row r="291" spans="2:16" x14ac:dyDescent="0.25">
      <c r="B291" s="89">
        <v>4562400000</v>
      </c>
      <c r="C291" s="89">
        <v>-28.419518</v>
      </c>
      <c r="D291" s="89">
        <v>-2.2628701000000002</v>
      </c>
      <c r="L291" s="89">
        <v>4562400000</v>
      </c>
      <c r="M291" s="89">
        <v>-27.911246999999999</v>
      </c>
      <c r="N291" s="89">
        <v>-2.3244463999999998</v>
      </c>
      <c r="O291" s="89"/>
      <c r="P291" s="89"/>
    </row>
    <row r="292" spans="2:16" x14ac:dyDescent="0.25">
      <c r="B292" s="89">
        <v>4622300000</v>
      </c>
      <c r="C292" s="89">
        <v>-29.890795000000001</v>
      </c>
      <c r="D292" s="89">
        <v>-2.2137837</v>
      </c>
      <c r="L292" s="89">
        <v>4622300000</v>
      </c>
      <c r="M292" s="89">
        <v>-29.320253000000001</v>
      </c>
      <c r="N292" s="89">
        <v>-2.2692722999999999</v>
      </c>
      <c r="O292" s="89"/>
      <c r="P292" s="89"/>
    </row>
    <row r="293" spans="2:16" x14ac:dyDescent="0.25">
      <c r="B293" s="89">
        <v>4682200000</v>
      </c>
      <c r="C293" s="89">
        <v>-31.54035</v>
      </c>
      <c r="D293" s="89">
        <v>-2.1689612999999999</v>
      </c>
      <c r="L293" s="89">
        <v>4682200000</v>
      </c>
      <c r="M293" s="89">
        <v>-30.896521</v>
      </c>
      <c r="N293" s="89">
        <v>-2.2182290999999998</v>
      </c>
      <c r="O293" s="89"/>
      <c r="P293" s="89"/>
    </row>
    <row r="294" spans="2:16" x14ac:dyDescent="0.25">
      <c r="B294" s="89">
        <v>4742100000</v>
      </c>
      <c r="C294" s="89">
        <v>-33.395180000000003</v>
      </c>
      <c r="D294" s="89">
        <v>-2.1309643</v>
      </c>
      <c r="L294" s="89">
        <v>4742100000</v>
      </c>
      <c r="M294" s="89">
        <v>-32.583637000000003</v>
      </c>
      <c r="N294" s="89">
        <v>-2.1722388000000001</v>
      </c>
      <c r="O294" s="89"/>
      <c r="P294" s="89"/>
    </row>
    <row r="295" spans="2:16" x14ac:dyDescent="0.25">
      <c r="B295" s="89">
        <v>4802000000</v>
      </c>
      <c r="C295" s="89">
        <v>-35.477077000000001</v>
      </c>
      <c r="D295" s="89">
        <v>-2.0895161999999998</v>
      </c>
      <c r="L295" s="89">
        <v>4802000000</v>
      </c>
      <c r="M295" s="89">
        <v>-34.569225000000003</v>
      </c>
      <c r="N295" s="89">
        <v>-2.1275765999999998</v>
      </c>
      <c r="O295" s="89"/>
      <c r="P295" s="89"/>
    </row>
    <row r="296" spans="2:16" x14ac:dyDescent="0.25">
      <c r="B296" s="89">
        <v>4861900000</v>
      </c>
      <c r="C296" s="89">
        <v>-38.011828999999999</v>
      </c>
      <c r="D296" s="89">
        <v>-2.0633197000000001</v>
      </c>
      <c r="L296" s="89">
        <v>4861900000</v>
      </c>
      <c r="M296" s="89">
        <v>-36.713771999999999</v>
      </c>
      <c r="N296" s="89">
        <v>-2.0867089999999999</v>
      </c>
      <c r="O296" s="89"/>
      <c r="P296" s="89"/>
    </row>
    <row r="297" spans="2:16" x14ac:dyDescent="0.25">
      <c r="B297" s="89">
        <v>4921800000</v>
      </c>
      <c r="C297" s="89">
        <v>-41.387959000000002</v>
      </c>
      <c r="D297" s="89">
        <v>-2.0265949000000001</v>
      </c>
      <c r="L297" s="89">
        <v>4921800000</v>
      </c>
      <c r="M297" s="89">
        <v>-39.107821999999999</v>
      </c>
      <c r="N297" s="89">
        <v>-2.0483530000000001</v>
      </c>
      <c r="O297" s="89"/>
      <c r="P297" s="89"/>
    </row>
    <row r="298" spans="2:16" x14ac:dyDescent="0.25">
      <c r="B298" s="89">
        <v>4981700000</v>
      </c>
      <c r="C298" s="89">
        <v>-45.067836999999997</v>
      </c>
      <c r="D298" s="89">
        <v>-2.0025567999999998</v>
      </c>
      <c r="L298" s="89">
        <v>4981700000</v>
      </c>
      <c r="M298" s="89">
        <v>-41.623493000000003</v>
      </c>
      <c r="N298" s="89">
        <v>-2.0154757000000001</v>
      </c>
      <c r="O298" s="89"/>
      <c r="P298" s="89"/>
    </row>
    <row r="299" spans="2:16" x14ac:dyDescent="0.25">
      <c r="B299" s="89">
        <v>5041600000</v>
      </c>
      <c r="C299" s="89">
        <v>-47.976703999999998</v>
      </c>
      <c r="D299" s="89">
        <v>-1.9718783</v>
      </c>
      <c r="L299" s="89">
        <v>5041600000</v>
      </c>
      <c r="M299" s="89">
        <v>-43.483749000000003</v>
      </c>
      <c r="N299" s="89">
        <v>-1.9811536000000001</v>
      </c>
      <c r="O299" s="89"/>
      <c r="P299" s="89"/>
    </row>
    <row r="300" spans="2:16" x14ac:dyDescent="0.25">
      <c r="B300" s="89">
        <v>5101500000</v>
      </c>
      <c r="C300" s="89">
        <v>-47.858822000000004</v>
      </c>
      <c r="D300" s="89">
        <v>-1.947878</v>
      </c>
      <c r="L300" s="89">
        <v>5101500000</v>
      </c>
      <c r="M300" s="89">
        <v>-44.011066</v>
      </c>
      <c r="N300" s="89">
        <v>-1.9527848999999999</v>
      </c>
      <c r="O300" s="89"/>
      <c r="P300" s="89"/>
    </row>
    <row r="301" spans="2:16" x14ac:dyDescent="0.25">
      <c r="B301" s="89">
        <v>5161400000</v>
      </c>
      <c r="C301" s="89">
        <v>-45.727485999999999</v>
      </c>
      <c r="D301" s="89">
        <v>-1.9240797999999999</v>
      </c>
      <c r="L301" s="89">
        <v>5161400000</v>
      </c>
      <c r="M301" s="89">
        <v>-43.136490000000002</v>
      </c>
      <c r="N301" s="89">
        <v>-1.9255568999999999</v>
      </c>
      <c r="O301" s="89"/>
      <c r="P301" s="89"/>
    </row>
    <row r="302" spans="2:16" x14ac:dyDescent="0.25">
      <c r="B302" s="89">
        <v>5221300000</v>
      </c>
      <c r="C302" s="89">
        <v>-42.476334000000001</v>
      </c>
      <c r="D302" s="89">
        <v>-1.9055214</v>
      </c>
      <c r="L302" s="89">
        <v>5221300000</v>
      </c>
      <c r="M302" s="89">
        <v>-41.617348</v>
      </c>
      <c r="N302" s="89">
        <v>-1.8986187000000001</v>
      </c>
      <c r="O302" s="89"/>
      <c r="P302" s="89"/>
    </row>
    <row r="303" spans="2:16" x14ac:dyDescent="0.25">
      <c r="B303" s="89">
        <v>5281200000</v>
      </c>
      <c r="C303" s="89">
        <v>-40.225166000000002</v>
      </c>
      <c r="D303" s="89">
        <v>-1.8798733999999999</v>
      </c>
      <c r="L303" s="89">
        <v>5281200000</v>
      </c>
      <c r="M303" s="89">
        <v>-40.200465999999999</v>
      </c>
      <c r="N303" s="89">
        <v>-1.8735225</v>
      </c>
      <c r="O303" s="89"/>
      <c r="P303" s="89"/>
    </row>
    <row r="304" spans="2:16" x14ac:dyDescent="0.25">
      <c r="B304" s="89">
        <v>5341100000</v>
      </c>
      <c r="C304" s="89">
        <v>-38.529246999999998</v>
      </c>
      <c r="D304" s="89">
        <v>-1.8660083000000001</v>
      </c>
      <c r="L304" s="89">
        <v>5341100000</v>
      </c>
      <c r="M304" s="89">
        <v>-38.943333000000003</v>
      </c>
      <c r="N304" s="89">
        <v>-1.8488161999999999</v>
      </c>
      <c r="O304" s="89"/>
      <c r="P304" s="89"/>
    </row>
    <row r="305" spans="2:16" x14ac:dyDescent="0.25">
      <c r="B305" s="89">
        <v>5401000000</v>
      </c>
      <c r="C305" s="89">
        <v>-37.193489</v>
      </c>
      <c r="D305" s="89">
        <v>-1.8428736999999999</v>
      </c>
      <c r="L305" s="89">
        <v>5401000000</v>
      </c>
      <c r="M305" s="89">
        <v>-38.119320000000002</v>
      </c>
      <c r="N305" s="89">
        <v>-1.8276038999999999</v>
      </c>
      <c r="O305" s="89"/>
      <c r="P305" s="89"/>
    </row>
    <row r="306" spans="2:16" x14ac:dyDescent="0.25">
      <c r="B306" s="89">
        <v>5460900000</v>
      </c>
      <c r="C306" s="89">
        <v>-36.183551999999999</v>
      </c>
      <c r="D306" s="89">
        <v>-1.8246874</v>
      </c>
      <c r="L306" s="89">
        <v>5460900000</v>
      </c>
      <c r="M306" s="89">
        <v>-37.513267999999997</v>
      </c>
      <c r="N306" s="89">
        <v>-1.8086743000000001</v>
      </c>
      <c r="O306" s="89"/>
      <c r="P306" s="89"/>
    </row>
    <row r="307" spans="2:16" x14ac:dyDescent="0.25">
      <c r="B307" s="89">
        <v>5520800000</v>
      </c>
      <c r="C307" s="89">
        <v>-35.385277000000002</v>
      </c>
      <c r="D307" s="89">
        <v>-1.8081076</v>
      </c>
      <c r="L307" s="89">
        <v>5520800000</v>
      </c>
      <c r="M307" s="89">
        <v>-37.134627999999999</v>
      </c>
      <c r="N307" s="89">
        <v>-1.7900407</v>
      </c>
      <c r="O307" s="89"/>
      <c r="P307" s="89"/>
    </row>
    <row r="308" spans="2:16" x14ac:dyDescent="0.25">
      <c r="B308" s="89">
        <v>5580700000</v>
      </c>
      <c r="C308" s="89">
        <v>-34.775905999999999</v>
      </c>
      <c r="D308" s="89">
        <v>-1.7949812000000001</v>
      </c>
      <c r="L308" s="89">
        <v>5580700000</v>
      </c>
      <c r="M308" s="89">
        <v>-36.831516000000001</v>
      </c>
      <c r="N308" s="89">
        <v>-1.7734392999999999</v>
      </c>
      <c r="O308" s="89"/>
      <c r="P308" s="89"/>
    </row>
    <row r="309" spans="2:16" x14ac:dyDescent="0.25">
      <c r="B309" s="89">
        <v>5640600000</v>
      </c>
      <c r="C309" s="89">
        <v>-34.241790999999999</v>
      </c>
      <c r="D309" s="89">
        <v>-1.7750440000000001</v>
      </c>
      <c r="L309" s="89">
        <v>5640600000</v>
      </c>
      <c r="M309" s="89">
        <v>-36.631767000000004</v>
      </c>
      <c r="N309" s="89">
        <v>-1.7569196</v>
      </c>
      <c r="O309" s="89"/>
      <c r="P309" s="89"/>
    </row>
    <row r="310" spans="2:16" x14ac:dyDescent="0.25">
      <c r="B310" s="89">
        <v>5700500000</v>
      </c>
      <c r="C310" s="89">
        <v>-33.80912</v>
      </c>
      <c r="D310" s="89">
        <v>-1.7726215999999999</v>
      </c>
      <c r="L310" s="89">
        <v>5700500000</v>
      </c>
      <c r="M310" s="89">
        <v>-36.575066</v>
      </c>
      <c r="N310" s="89">
        <v>-1.7429957</v>
      </c>
      <c r="O310" s="89"/>
      <c r="P310" s="89"/>
    </row>
    <row r="311" spans="2:16" x14ac:dyDescent="0.25">
      <c r="B311" s="89">
        <v>5760400000</v>
      </c>
      <c r="C311" s="89">
        <v>-33.555579999999999</v>
      </c>
      <c r="D311" s="89">
        <v>-1.7543793999999999</v>
      </c>
      <c r="L311" s="89">
        <v>5760400000</v>
      </c>
      <c r="M311" s="89">
        <v>-36.586468000000004</v>
      </c>
      <c r="N311" s="89">
        <v>-1.7318610999999999</v>
      </c>
      <c r="O311" s="89"/>
      <c r="P311" s="89"/>
    </row>
    <row r="312" spans="2:16" x14ac:dyDescent="0.25">
      <c r="B312" s="89">
        <v>5820300000</v>
      </c>
      <c r="C312" s="89">
        <v>-33.515765999999999</v>
      </c>
      <c r="D312" s="89">
        <v>-1.7497265</v>
      </c>
      <c r="L312" s="89">
        <v>5820300000</v>
      </c>
      <c r="M312" s="89">
        <v>-36.626057000000003</v>
      </c>
      <c r="N312" s="89">
        <v>-1.7222966</v>
      </c>
      <c r="O312" s="89"/>
      <c r="P312" s="89"/>
    </row>
    <row r="313" spans="2:16" x14ac:dyDescent="0.25">
      <c r="B313" s="89">
        <v>5880200000</v>
      </c>
      <c r="C313" s="89">
        <v>-33.418556000000002</v>
      </c>
      <c r="D313" s="89">
        <v>-1.7393106</v>
      </c>
      <c r="L313" s="89">
        <v>5880200000</v>
      </c>
      <c r="M313" s="89">
        <v>-36.744377</v>
      </c>
      <c r="N313" s="89">
        <v>-1.7134441</v>
      </c>
      <c r="O313" s="89"/>
      <c r="P313" s="89"/>
    </row>
    <row r="314" spans="2:16" x14ac:dyDescent="0.25">
      <c r="B314" s="89">
        <v>5940100000</v>
      </c>
      <c r="C314" s="89">
        <v>-33.717044999999999</v>
      </c>
      <c r="D314" s="89">
        <v>-1.7336396000000001</v>
      </c>
      <c r="L314" s="89">
        <v>5940100000</v>
      </c>
      <c r="M314" s="89">
        <v>-36.959217000000002</v>
      </c>
      <c r="N314" s="89">
        <v>-1.710251</v>
      </c>
      <c r="O314" s="89"/>
      <c r="P314" s="89"/>
    </row>
    <row r="315" spans="2:16" x14ac:dyDescent="0.25">
      <c r="B315" s="89">
        <v>6000000000</v>
      </c>
      <c r="C315" s="89">
        <v>-33.850296</v>
      </c>
      <c r="D315" s="89">
        <v>-1.7219774000000001</v>
      </c>
      <c r="L315" s="89">
        <v>6000000000</v>
      </c>
      <c r="M315" s="89">
        <v>-37.161655000000003</v>
      </c>
      <c r="N315" s="89">
        <v>-1.7064615000000001</v>
      </c>
      <c r="O315" s="89"/>
      <c r="P315" s="89"/>
    </row>
    <row r="316" spans="2:16" x14ac:dyDescent="0.25">
      <c r="B316" s="89" t="s">
        <v>21</v>
      </c>
      <c r="L316" s="89" t="s">
        <v>21</v>
      </c>
      <c r="M316" s="89"/>
      <c r="N316" s="89"/>
      <c r="O316" s="89"/>
      <c r="P316" s="89"/>
    </row>
    <row r="317" spans="2:16" x14ac:dyDescent="0.25">
      <c r="L317" s="89"/>
      <c r="M317" s="89"/>
      <c r="N317" s="89"/>
      <c r="O317" s="89"/>
      <c r="P317" s="89"/>
    </row>
    <row r="318" spans="2:16" x14ac:dyDescent="0.25">
      <c r="L318" s="89"/>
      <c r="M318" s="89"/>
      <c r="N318" s="89"/>
      <c r="O318" s="89"/>
      <c r="P318" s="89"/>
    </row>
    <row r="319" spans="2:16" x14ac:dyDescent="0.25">
      <c r="B319" s="89" t="s">
        <v>22</v>
      </c>
      <c r="L319" s="89" t="s">
        <v>22</v>
      </c>
      <c r="M319" s="89"/>
      <c r="N319" s="89"/>
      <c r="O319" s="89"/>
      <c r="P319" s="89"/>
    </row>
    <row r="320" spans="2:16" x14ac:dyDescent="0.25">
      <c r="B320" s="89" t="s">
        <v>19</v>
      </c>
      <c r="C320" s="89" t="s">
        <v>267</v>
      </c>
      <c r="D320" s="89" t="s">
        <v>268</v>
      </c>
      <c r="L320" s="89" t="s">
        <v>19</v>
      </c>
      <c r="M320" s="89" t="s">
        <v>267</v>
      </c>
      <c r="N320" s="89" t="s">
        <v>268</v>
      </c>
      <c r="O320" s="89"/>
      <c r="P320" s="89"/>
    </row>
    <row r="321" spans="2:16" x14ac:dyDescent="0.25">
      <c r="B321" s="89">
        <v>10000000</v>
      </c>
      <c r="C321" s="89">
        <v>-10.214047000000001</v>
      </c>
      <c r="D321" s="89">
        <v>-16.699677999999999</v>
      </c>
      <c r="L321" s="89">
        <v>10000000</v>
      </c>
      <c r="M321" s="89">
        <v>-10.03129</v>
      </c>
      <c r="N321" s="89">
        <v>-22.694566999999999</v>
      </c>
      <c r="O321" s="89"/>
      <c r="P321" s="89"/>
    </row>
    <row r="322" spans="2:16" x14ac:dyDescent="0.25">
      <c r="B322" s="89">
        <v>69900000</v>
      </c>
      <c r="C322" s="89">
        <v>-10.260230999999999</v>
      </c>
      <c r="D322" s="89">
        <v>-16.771919</v>
      </c>
      <c r="L322" s="89">
        <v>69900000</v>
      </c>
      <c r="M322" s="89">
        <v>-10.016102</v>
      </c>
      <c r="N322" s="89">
        <v>-23.230886000000002</v>
      </c>
      <c r="O322" s="89"/>
      <c r="P322" s="89"/>
    </row>
    <row r="323" spans="2:16" x14ac:dyDescent="0.25">
      <c r="B323" s="89">
        <v>129800000</v>
      </c>
      <c r="C323" s="89">
        <v>-10.342279</v>
      </c>
      <c r="D323" s="89">
        <v>-16.793973999999999</v>
      </c>
      <c r="L323" s="89">
        <v>129800000</v>
      </c>
      <c r="M323" s="89">
        <v>-10.006508999999999</v>
      </c>
      <c r="N323" s="89">
        <v>-23.734327</v>
      </c>
      <c r="O323" s="89"/>
      <c r="P323" s="89"/>
    </row>
    <row r="324" spans="2:16" x14ac:dyDescent="0.25">
      <c r="B324" s="89">
        <v>189700000</v>
      </c>
      <c r="C324" s="89">
        <v>-10.365159999999999</v>
      </c>
      <c r="D324" s="89">
        <v>-16.677620000000001</v>
      </c>
      <c r="L324" s="89">
        <v>189700000</v>
      </c>
      <c r="M324" s="89">
        <v>-9.9575051999999999</v>
      </c>
      <c r="N324" s="89">
        <v>-23.977886000000002</v>
      </c>
      <c r="O324" s="89"/>
      <c r="P324" s="89"/>
    </row>
    <row r="325" spans="2:16" x14ac:dyDescent="0.25">
      <c r="B325" s="89">
        <v>249600000</v>
      </c>
      <c r="C325" s="89">
        <v>-10.413371</v>
      </c>
      <c r="D325" s="89">
        <v>-16.875921000000002</v>
      </c>
      <c r="L325" s="89">
        <v>249600000</v>
      </c>
      <c r="M325" s="89">
        <v>-9.9166222000000008</v>
      </c>
      <c r="N325" s="89">
        <v>-24.411619000000002</v>
      </c>
      <c r="O325" s="89"/>
      <c r="P325" s="89"/>
    </row>
    <row r="326" spans="2:16" x14ac:dyDescent="0.25">
      <c r="B326" s="89">
        <v>309500000</v>
      </c>
      <c r="C326" s="89">
        <v>-10.439914</v>
      </c>
      <c r="D326" s="89">
        <v>-17.075424000000002</v>
      </c>
      <c r="L326" s="89">
        <v>309500000</v>
      </c>
      <c r="M326" s="89">
        <v>-9.8918151999999999</v>
      </c>
      <c r="N326" s="89">
        <v>-24.471346</v>
      </c>
      <c r="O326" s="89"/>
      <c r="P326" s="89"/>
    </row>
    <row r="327" spans="2:16" x14ac:dyDescent="0.25">
      <c r="B327" s="89">
        <v>369400000</v>
      </c>
      <c r="C327" s="89">
        <v>-10.457997000000001</v>
      </c>
      <c r="D327" s="89">
        <v>-17.261216999999998</v>
      </c>
      <c r="L327" s="89">
        <v>369400000</v>
      </c>
      <c r="M327" s="89">
        <v>-9.8674326000000008</v>
      </c>
      <c r="N327" s="89">
        <v>-24.051905000000001</v>
      </c>
      <c r="O327" s="89"/>
      <c r="P327" s="89"/>
    </row>
    <row r="328" spans="2:16" x14ac:dyDescent="0.25">
      <c r="B328" s="89">
        <v>429300000</v>
      </c>
      <c r="C328" s="89">
        <v>-10.460891</v>
      </c>
      <c r="D328" s="89">
        <v>-17.290648999999998</v>
      </c>
      <c r="L328" s="89">
        <v>429300000</v>
      </c>
      <c r="M328" s="89">
        <v>-9.8505993000000007</v>
      </c>
      <c r="N328" s="89">
        <v>-23.453613000000001</v>
      </c>
      <c r="O328" s="89"/>
      <c r="P328" s="89"/>
    </row>
    <row r="329" spans="2:16" x14ac:dyDescent="0.25">
      <c r="B329" s="89">
        <v>489200000</v>
      </c>
      <c r="C329" s="89">
        <v>-10.481666000000001</v>
      </c>
      <c r="D329" s="89">
        <v>-17.557818999999999</v>
      </c>
      <c r="L329" s="89">
        <v>489200000</v>
      </c>
      <c r="M329" s="89">
        <v>-9.8173093999999992</v>
      </c>
      <c r="N329" s="89">
        <v>-23.133745000000001</v>
      </c>
      <c r="O329" s="89"/>
      <c r="P329" s="89"/>
    </row>
    <row r="330" spans="2:16" x14ac:dyDescent="0.25">
      <c r="B330" s="89">
        <v>549100000</v>
      </c>
      <c r="C330" s="89">
        <v>-10.521333</v>
      </c>
      <c r="D330" s="89">
        <v>-17.718239000000001</v>
      </c>
      <c r="L330" s="89">
        <v>549100000</v>
      </c>
      <c r="M330" s="89">
        <v>-9.8189954999999998</v>
      </c>
      <c r="N330" s="89">
        <v>-22.470109999999998</v>
      </c>
      <c r="O330" s="89"/>
      <c r="P330" s="89"/>
    </row>
    <row r="331" spans="2:16" x14ac:dyDescent="0.25">
      <c r="B331" s="89">
        <v>609000000</v>
      </c>
      <c r="C331" s="89">
        <v>-10.551757</v>
      </c>
      <c r="D331" s="89">
        <v>-17.707142000000001</v>
      </c>
      <c r="L331" s="89">
        <v>609000000</v>
      </c>
      <c r="M331" s="89">
        <v>-9.8125409999999995</v>
      </c>
      <c r="N331" s="89">
        <v>-21.607233000000001</v>
      </c>
      <c r="O331" s="89"/>
      <c r="P331" s="89"/>
    </row>
    <row r="332" spans="2:16" x14ac:dyDescent="0.25">
      <c r="B332" s="89">
        <v>668900000</v>
      </c>
      <c r="C332" s="89">
        <v>-10.545524</v>
      </c>
      <c r="D332" s="89">
        <v>-17.502527000000001</v>
      </c>
      <c r="L332" s="89">
        <v>668900000</v>
      </c>
      <c r="M332" s="89">
        <v>-9.7921162000000006</v>
      </c>
      <c r="N332" s="89">
        <v>-20.803554999999999</v>
      </c>
      <c r="O332" s="89"/>
      <c r="P332" s="89"/>
    </row>
    <row r="333" spans="2:16" x14ac:dyDescent="0.25">
      <c r="B333" s="89">
        <v>728800000</v>
      </c>
      <c r="C333" s="89">
        <v>-10.563594</v>
      </c>
      <c r="D333" s="89">
        <v>-17.599121</v>
      </c>
      <c r="L333" s="89">
        <v>728800000</v>
      </c>
      <c r="M333" s="89">
        <v>-9.7852868999999991</v>
      </c>
      <c r="N333" s="89">
        <v>-20.197205</v>
      </c>
      <c r="O333" s="89"/>
      <c r="P333" s="89"/>
    </row>
    <row r="334" spans="2:16" x14ac:dyDescent="0.25">
      <c r="B334" s="89">
        <v>788700000</v>
      </c>
      <c r="C334" s="89">
        <v>-10.602876</v>
      </c>
      <c r="D334" s="89">
        <v>-17.930261999999999</v>
      </c>
      <c r="L334" s="89">
        <v>788700000</v>
      </c>
      <c r="M334" s="89">
        <v>-9.8030290999999998</v>
      </c>
      <c r="N334" s="89">
        <v>-19.446546999999999</v>
      </c>
      <c r="O334" s="89"/>
      <c r="P334" s="89"/>
    </row>
    <row r="335" spans="2:16" x14ac:dyDescent="0.25">
      <c r="B335" s="89">
        <v>848600000</v>
      </c>
      <c r="C335" s="89">
        <v>-10.631833</v>
      </c>
      <c r="D335" s="89">
        <v>-18.287172000000002</v>
      </c>
      <c r="L335" s="89">
        <v>848600000</v>
      </c>
      <c r="M335" s="89">
        <v>-9.8206214999999997</v>
      </c>
      <c r="N335" s="89">
        <v>-18.587996</v>
      </c>
      <c r="O335" s="89"/>
      <c r="P335" s="89"/>
    </row>
    <row r="336" spans="2:16" x14ac:dyDescent="0.25">
      <c r="B336" s="89">
        <v>908500000</v>
      </c>
      <c r="C336" s="89">
        <v>-10.615016000000001</v>
      </c>
      <c r="D336" s="89">
        <v>-18.384920000000001</v>
      </c>
      <c r="L336" s="89">
        <v>908500000</v>
      </c>
      <c r="M336" s="89">
        <v>-9.8112154</v>
      </c>
      <c r="N336" s="89">
        <v>-17.903465000000001</v>
      </c>
      <c r="O336" s="89"/>
      <c r="P336" s="89"/>
    </row>
    <row r="337" spans="2:16" x14ac:dyDescent="0.25">
      <c r="B337" s="89">
        <v>968400000</v>
      </c>
      <c r="C337" s="89">
        <v>-10.608378999999999</v>
      </c>
      <c r="D337" s="89">
        <v>-18.508272000000002</v>
      </c>
      <c r="L337" s="89">
        <v>968400000</v>
      </c>
      <c r="M337" s="89">
        <v>-9.8114451999999996</v>
      </c>
      <c r="N337" s="89">
        <v>-17.320036000000002</v>
      </c>
      <c r="O337" s="89"/>
      <c r="P337" s="89"/>
    </row>
    <row r="338" spans="2:16" x14ac:dyDescent="0.25">
      <c r="B338" s="89">
        <v>1028300000</v>
      </c>
      <c r="C338" s="89">
        <v>-10.645405</v>
      </c>
      <c r="D338" s="89">
        <v>-18.638698999999999</v>
      </c>
      <c r="L338" s="89">
        <v>1028300000</v>
      </c>
      <c r="M338" s="89">
        <v>-9.8191137000000008</v>
      </c>
      <c r="N338" s="89">
        <v>-16.634437999999999</v>
      </c>
      <c r="O338" s="89"/>
      <c r="P338" s="89"/>
    </row>
    <row r="339" spans="2:16" x14ac:dyDescent="0.25">
      <c r="B339" s="89">
        <v>1088200000</v>
      </c>
      <c r="C339" s="89">
        <v>-10.724766000000001</v>
      </c>
      <c r="D339" s="89">
        <v>-18.413274999999999</v>
      </c>
      <c r="L339" s="89">
        <v>1088200000</v>
      </c>
      <c r="M339" s="89">
        <v>-9.8494396000000002</v>
      </c>
      <c r="N339" s="89">
        <v>-15.854628</v>
      </c>
      <c r="O339" s="89"/>
      <c r="P339" s="89"/>
    </row>
    <row r="340" spans="2:16" x14ac:dyDescent="0.25">
      <c r="B340" s="89">
        <v>1148100000</v>
      </c>
      <c r="C340" s="89">
        <v>-10.751454000000001</v>
      </c>
      <c r="D340" s="89">
        <v>-17.772189999999998</v>
      </c>
      <c r="L340" s="89">
        <v>1148100000</v>
      </c>
      <c r="M340" s="89">
        <v>-9.8415852000000008</v>
      </c>
      <c r="N340" s="89">
        <v>-15.195454</v>
      </c>
      <c r="O340" s="89"/>
      <c r="P340" s="89"/>
    </row>
    <row r="341" spans="2:16" x14ac:dyDescent="0.25">
      <c r="B341" s="89">
        <v>1208000000</v>
      </c>
      <c r="C341" s="89">
        <v>-10.763904999999999</v>
      </c>
      <c r="D341" s="89">
        <v>-17.263501999999999</v>
      </c>
      <c r="L341" s="89">
        <v>1208000000</v>
      </c>
      <c r="M341" s="89">
        <v>-9.8277006</v>
      </c>
      <c r="N341" s="89">
        <v>-14.736131</v>
      </c>
      <c r="O341" s="89"/>
      <c r="P341" s="89"/>
    </row>
    <row r="342" spans="2:16" x14ac:dyDescent="0.25">
      <c r="B342" s="89">
        <v>1267900000</v>
      </c>
      <c r="C342" s="89">
        <v>-10.820309999999999</v>
      </c>
      <c r="D342" s="89">
        <v>-17.008171000000001</v>
      </c>
      <c r="L342" s="89">
        <v>1267900000</v>
      </c>
      <c r="M342" s="89">
        <v>-9.8242884000000004</v>
      </c>
      <c r="N342" s="89">
        <v>-14.264139999999999</v>
      </c>
      <c r="O342" s="89"/>
      <c r="P342" s="89"/>
    </row>
    <row r="343" spans="2:16" x14ac:dyDescent="0.25">
      <c r="B343" s="89">
        <v>1327800000</v>
      </c>
      <c r="C343" s="89">
        <v>-10.917736</v>
      </c>
      <c r="D343" s="89">
        <v>-16.729821999999999</v>
      </c>
      <c r="L343" s="89">
        <v>1327800000</v>
      </c>
      <c r="M343" s="89">
        <v>-9.8259029000000009</v>
      </c>
      <c r="N343" s="89">
        <v>-13.723742</v>
      </c>
      <c r="O343" s="89"/>
      <c r="P343" s="89"/>
    </row>
    <row r="344" spans="2:16" x14ac:dyDescent="0.25">
      <c r="B344" s="89">
        <v>1387700000</v>
      </c>
      <c r="C344" s="89">
        <v>-10.967594</v>
      </c>
      <c r="D344" s="89">
        <v>-16.25996</v>
      </c>
      <c r="L344" s="89">
        <v>1387700000</v>
      </c>
      <c r="M344" s="89">
        <v>-9.8298597000000001</v>
      </c>
      <c r="N344" s="89">
        <v>-13.321812</v>
      </c>
      <c r="O344" s="89"/>
      <c r="P344" s="89"/>
    </row>
    <row r="345" spans="2:16" x14ac:dyDescent="0.25">
      <c r="B345" s="89">
        <v>1447600000</v>
      </c>
      <c r="C345" s="89">
        <v>-10.985362</v>
      </c>
      <c r="D345" s="89">
        <v>-15.823155</v>
      </c>
      <c r="L345" s="89">
        <v>1447600000</v>
      </c>
      <c r="M345" s="89">
        <v>-9.8359822999999995</v>
      </c>
      <c r="N345" s="89">
        <v>-13.124891999999999</v>
      </c>
      <c r="O345" s="89"/>
      <c r="P345" s="89"/>
    </row>
    <row r="346" spans="2:16" x14ac:dyDescent="0.25">
      <c r="B346" s="89">
        <v>1507500000</v>
      </c>
      <c r="C346" s="89">
        <v>-11.019216</v>
      </c>
      <c r="D346" s="89">
        <v>-15.630055</v>
      </c>
      <c r="L346" s="89">
        <v>1507500000</v>
      </c>
      <c r="M346" s="89">
        <v>-9.8511734000000004</v>
      </c>
      <c r="N346" s="89">
        <v>-12.919305</v>
      </c>
      <c r="O346" s="89"/>
      <c r="P346" s="89"/>
    </row>
    <row r="347" spans="2:16" x14ac:dyDescent="0.25">
      <c r="B347" s="89">
        <v>1567400000</v>
      </c>
      <c r="C347" s="89">
        <v>-11.118207</v>
      </c>
      <c r="D347" s="89">
        <v>-15.539171</v>
      </c>
      <c r="L347" s="89">
        <v>1567400000</v>
      </c>
      <c r="M347" s="89">
        <v>-9.8914641999999997</v>
      </c>
      <c r="N347" s="89">
        <v>-12.604385000000001</v>
      </c>
      <c r="O347" s="89"/>
      <c r="P347" s="89"/>
    </row>
    <row r="348" spans="2:16" x14ac:dyDescent="0.25">
      <c r="B348" s="89">
        <v>1627300000</v>
      </c>
      <c r="C348" s="89">
        <v>-11.161708000000001</v>
      </c>
      <c r="D348" s="89">
        <v>-15.239777999999999</v>
      </c>
      <c r="L348" s="89">
        <v>1627300000</v>
      </c>
      <c r="M348" s="89">
        <v>-9.9173793999999997</v>
      </c>
      <c r="N348" s="89">
        <v>-12.353228</v>
      </c>
      <c r="O348" s="89"/>
      <c r="P348" s="89"/>
    </row>
    <row r="349" spans="2:16" x14ac:dyDescent="0.25">
      <c r="B349" s="89">
        <v>1687200000</v>
      </c>
      <c r="C349" s="89">
        <v>-11.125392</v>
      </c>
      <c r="D349" s="89">
        <v>-14.884696</v>
      </c>
      <c r="L349" s="89">
        <v>1687200000</v>
      </c>
      <c r="M349" s="89">
        <v>-9.9377642000000002</v>
      </c>
      <c r="N349" s="89">
        <v>-12.258519</v>
      </c>
      <c r="O349" s="89"/>
      <c r="P349" s="89"/>
    </row>
    <row r="350" spans="2:16" x14ac:dyDescent="0.25">
      <c r="B350" s="89">
        <v>1747100000</v>
      </c>
      <c r="C350" s="89">
        <v>-11.147183</v>
      </c>
      <c r="D350" s="89">
        <v>-14.797081</v>
      </c>
      <c r="L350" s="89">
        <v>1747100000</v>
      </c>
      <c r="M350" s="89">
        <v>-9.9867439000000005</v>
      </c>
      <c r="N350" s="89">
        <v>-12.183956999999999</v>
      </c>
      <c r="O350" s="89"/>
      <c r="P350" s="89"/>
    </row>
    <row r="351" spans="2:16" x14ac:dyDescent="0.25">
      <c r="B351" s="89">
        <v>1807000000</v>
      </c>
      <c r="C351" s="89">
        <v>-11.246395</v>
      </c>
      <c r="D351" s="89">
        <v>-14.864279</v>
      </c>
      <c r="L351" s="89">
        <v>1807000000</v>
      </c>
      <c r="M351" s="89">
        <v>-10.072132999999999</v>
      </c>
      <c r="N351" s="89">
        <v>-11.991838</v>
      </c>
      <c r="O351" s="89"/>
      <c r="P351" s="89"/>
    </row>
    <row r="352" spans="2:16" x14ac:dyDescent="0.25">
      <c r="B352" s="89">
        <v>1866900000</v>
      </c>
      <c r="C352" s="89">
        <v>-11.346335</v>
      </c>
      <c r="D352" s="89">
        <v>-14.716863</v>
      </c>
      <c r="L352" s="89">
        <v>1866900000</v>
      </c>
      <c r="M352" s="89">
        <v>-10.155722000000001</v>
      </c>
      <c r="N352" s="89">
        <v>-11.840733</v>
      </c>
      <c r="O352" s="89"/>
      <c r="P352" s="89"/>
    </row>
    <row r="353" spans="2:16" x14ac:dyDescent="0.25">
      <c r="B353" s="89">
        <v>1926800000</v>
      </c>
      <c r="C353" s="89">
        <v>-11.317845</v>
      </c>
      <c r="D353" s="89">
        <v>-14.348212999999999</v>
      </c>
      <c r="L353" s="89">
        <v>1926800000</v>
      </c>
      <c r="M353" s="89">
        <v>-10.221367000000001</v>
      </c>
      <c r="N353" s="89">
        <v>-11.857328000000001</v>
      </c>
      <c r="O353" s="89"/>
      <c r="P353" s="89"/>
    </row>
    <row r="354" spans="2:16" x14ac:dyDescent="0.25">
      <c r="B354" s="89">
        <v>1986700000</v>
      </c>
      <c r="C354" s="89">
        <v>-11.308687000000001</v>
      </c>
      <c r="D354" s="89">
        <v>-14.158383000000001</v>
      </c>
      <c r="L354" s="89">
        <v>1986700000</v>
      </c>
      <c r="M354" s="89">
        <v>-10.319471999999999</v>
      </c>
      <c r="N354" s="89">
        <v>-11.837669</v>
      </c>
      <c r="O354" s="89"/>
      <c r="P354" s="89"/>
    </row>
    <row r="355" spans="2:16" x14ac:dyDescent="0.25">
      <c r="B355" s="89">
        <v>2046600000</v>
      </c>
      <c r="C355" s="89">
        <v>-11.406726000000001</v>
      </c>
      <c r="D355" s="89">
        <v>-14.143174999999999</v>
      </c>
      <c r="L355" s="89">
        <v>2046600000</v>
      </c>
      <c r="M355" s="89">
        <v>-10.464496</v>
      </c>
      <c r="N355" s="89">
        <v>-11.702574</v>
      </c>
      <c r="O355" s="89"/>
      <c r="P355" s="89"/>
    </row>
    <row r="356" spans="2:16" x14ac:dyDescent="0.25">
      <c r="B356" s="89">
        <v>2106500000</v>
      </c>
      <c r="C356" s="89">
        <v>-11.522523</v>
      </c>
      <c r="D356" s="89">
        <v>-13.897304999999999</v>
      </c>
      <c r="L356" s="89">
        <v>2106500000</v>
      </c>
      <c r="M356" s="89">
        <v>-10.598784</v>
      </c>
      <c r="N356" s="89">
        <v>-11.488236000000001</v>
      </c>
      <c r="O356" s="89"/>
      <c r="P356" s="89"/>
    </row>
    <row r="357" spans="2:16" x14ac:dyDescent="0.25">
      <c r="B357" s="89">
        <v>2166400000</v>
      </c>
      <c r="C357" s="89">
        <v>-11.496187000000001</v>
      </c>
      <c r="D357" s="89">
        <v>-13.409575</v>
      </c>
      <c r="L357" s="89">
        <v>2166400000</v>
      </c>
      <c r="M357" s="89">
        <v>-10.684620000000001</v>
      </c>
      <c r="N357" s="89">
        <v>-11.316158</v>
      </c>
      <c r="O357" s="89"/>
      <c r="P357" s="89"/>
    </row>
    <row r="358" spans="2:16" x14ac:dyDescent="0.25">
      <c r="B358" s="89">
        <v>2226300000</v>
      </c>
      <c r="C358" s="89">
        <v>-11.431124000000001</v>
      </c>
      <c r="D358" s="89">
        <v>-13.146091</v>
      </c>
      <c r="L358" s="89">
        <v>2226300000</v>
      </c>
      <c r="M358" s="89">
        <v>-10.792233</v>
      </c>
      <c r="N358" s="89">
        <v>-11.153995999999999</v>
      </c>
      <c r="O358" s="89"/>
      <c r="P358" s="89"/>
    </row>
    <row r="359" spans="2:16" x14ac:dyDescent="0.25">
      <c r="B359" s="89">
        <v>2286200000</v>
      </c>
      <c r="C359" s="89">
        <v>-11.482670000000001</v>
      </c>
      <c r="D359" s="89">
        <v>-13.181010000000001</v>
      </c>
      <c r="L359" s="89">
        <v>2286200000</v>
      </c>
      <c r="M359" s="89">
        <v>-10.937205000000001</v>
      </c>
      <c r="N359" s="89">
        <v>-10.890314999999999</v>
      </c>
      <c r="O359" s="89"/>
      <c r="P359" s="89"/>
    </row>
    <row r="360" spans="2:16" x14ac:dyDescent="0.25">
      <c r="B360" s="89">
        <v>2346100000</v>
      </c>
      <c r="C360" s="89">
        <v>-11.606161</v>
      </c>
      <c r="D360" s="89">
        <v>-12.936018000000001</v>
      </c>
      <c r="L360" s="89">
        <v>2346100000</v>
      </c>
      <c r="M360" s="89">
        <v>-11.069013</v>
      </c>
      <c r="N360" s="89">
        <v>-10.485651000000001</v>
      </c>
      <c r="O360" s="89"/>
      <c r="P360" s="89"/>
    </row>
    <row r="361" spans="2:16" x14ac:dyDescent="0.25">
      <c r="B361" s="89">
        <v>2406000000</v>
      </c>
      <c r="C361" s="89">
        <v>-11.623837</v>
      </c>
      <c r="D361" s="89">
        <v>-12.443110000000001</v>
      </c>
      <c r="L361" s="89">
        <v>2406000000</v>
      </c>
      <c r="M361" s="89">
        <v>-11.175132</v>
      </c>
      <c r="N361" s="89">
        <v>-10.160043999999999</v>
      </c>
      <c r="O361" s="89"/>
      <c r="P361" s="89"/>
    </row>
    <row r="362" spans="2:16" x14ac:dyDescent="0.25">
      <c r="B362" s="89">
        <v>2465900000</v>
      </c>
      <c r="C362" s="89">
        <v>-11.593662999999999</v>
      </c>
      <c r="D362" s="89">
        <v>-12.053179999999999</v>
      </c>
      <c r="L362" s="89">
        <v>2465900000</v>
      </c>
      <c r="M362" s="89">
        <v>-11.31949</v>
      </c>
      <c r="N362" s="89">
        <v>-9.861084</v>
      </c>
      <c r="O362" s="89"/>
      <c r="P362" s="89"/>
    </row>
    <row r="363" spans="2:16" x14ac:dyDescent="0.25">
      <c r="B363" s="89">
        <v>2525800000</v>
      </c>
      <c r="C363" s="89">
        <v>-11.648745999999999</v>
      </c>
      <c r="D363" s="89">
        <v>-11.824107</v>
      </c>
      <c r="L363" s="89">
        <v>2525800000</v>
      </c>
      <c r="M363" s="89">
        <v>-11.515017</v>
      </c>
      <c r="N363" s="89">
        <v>-9.4194478999999998</v>
      </c>
      <c r="O363" s="89"/>
      <c r="P363" s="89"/>
    </row>
    <row r="364" spans="2:16" x14ac:dyDescent="0.25">
      <c r="B364" s="89">
        <v>2585700000</v>
      </c>
      <c r="C364" s="89">
        <v>-11.80536</v>
      </c>
      <c r="D364" s="89">
        <v>-11.322072</v>
      </c>
      <c r="L364" s="89">
        <v>2585700000</v>
      </c>
      <c r="M364" s="89">
        <v>-11.720146</v>
      </c>
      <c r="N364" s="89">
        <v>-8.8934716999999992</v>
      </c>
      <c r="O364" s="89"/>
      <c r="P364" s="89"/>
    </row>
    <row r="365" spans="2:16" x14ac:dyDescent="0.25">
      <c r="B365" s="89">
        <v>2645600000</v>
      </c>
      <c r="C365" s="89">
        <v>-11.895967000000001</v>
      </c>
      <c r="D365" s="89">
        <v>-10.659024</v>
      </c>
      <c r="L365" s="89">
        <v>2645600000</v>
      </c>
      <c r="M365" s="89">
        <v>-11.880794</v>
      </c>
      <c r="N365" s="89">
        <v>-8.4683150999999999</v>
      </c>
      <c r="O365" s="89"/>
      <c r="P365" s="89"/>
    </row>
    <row r="366" spans="2:16" x14ac:dyDescent="0.25">
      <c r="B366" s="89">
        <v>2705500000</v>
      </c>
      <c r="C366" s="89">
        <v>-11.989317</v>
      </c>
      <c r="D366" s="89">
        <v>-10.186303000000001</v>
      </c>
      <c r="L366" s="89">
        <v>2705500000</v>
      </c>
      <c r="M366" s="89">
        <v>-12.118793</v>
      </c>
      <c r="N366" s="89">
        <v>-8.1381350000000001</v>
      </c>
      <c r="O366" s="89"/>
      <c r="P366" s="89"/>
    </row>
    <row r="367" spans="2:16" x14ac:dyDescent="0.25">
      <c r="B367" s="89">
        <v>2765400000</v>
      </c>
      <c r="C367" s="89">
        <v>-12.126571</v>
      </c>
      <c r="D367" s="89">
        <v>-9.8152676000000003</v>
      </c>
      <c r="L367" s="89">
        <v>2765400000</v>
      </c>
      <c r="M367" s="89">
        <v>-12.339707000000001</v>
      </c>
      <c r="N367" s="89">
        <v>-7.7450742999999997</v>
      </c>
      <c r="O367" s="89"/>
      <c r="P367" s="89"/>
    </row>
    <row r="368" spans="2:16" x14ac:dyDescent="0.25">
      <c r="B368" s="89">
        <v>2825300000</v>
      </c>
      <c r="C368" s="89">
        <v>-12.31499</v>
      </c>
      <c r="D368" s="89">
        <v>-9.2991046999999991</v>
      </c>
      <c r="L368" s="89">
        <v>2825300000</v>
      </c>
      <c r="M368" s="89">
        <v>-12.585229999999999</v>
      </c>
      <c r="N368" s="89">
        <v>-7.3446517</v>
      </c>
      <c r="O368" s="89"/>
      <c r="P368" s="89"/>
    </row>
    <row r="369" spans="2:16" x14ac:dyDescent="0.25">
      <c r="B369" s="89">
        <v>2885200000</v>
      </c>
      <c r="C369" s="89">
        <v>-12.478065000000001</v>
      </c>
      <c r="D369" s="89">
        <v>-8.6810206999999995</v>
      </c>
      <c r="L369" s="89">
        <v>2885200000</v>
      </c>
      <c r="M369" s="89">
        <v>-12.786080999999999</v>
      </c>
      <c r="N369" s="89">
        <v>-7.0489534999999997</v>
      </c>
      <c r="O369" s="89"/>
      <c r="P369" s="89"/>
    </row>
    <row r="370" spans="2:16" x14ac:dyDescent="0.25">
      <c r="B370" s="89">
        <v>2945100000</v>
      </c>
      <c r="C370" s="89">
        <v>-12.665457999999999</v>
      </c>
      <c r="D370" s="89">
        <v>-8.2208518999999995</v>
      </c>
      <c r="L370" s="89">
        <v>2945100000</v>
      </c>
      <c r="M370" s="89">
        <v>-13.032715</v>
      </c>
      <c r="N370" s="89">
        <v>-6.7937659999999997</v>
      </c>
      <c r="O370" s="89"/>
      <c r="P370" s="89"/>
    </row>
    <row r="371" spans="2:16" x14ac:dyDescent="0.25">
      <c r="B371" s="89">
        <v>3005000000</v>
      </c>
      <c r="C371" s="89">
        <v>-12.894818000000001</v>
      </c>
      <c r="D371" s="89">
        <v>-7.8229908999999997</v>
      </c>
      <c r="L371" s="89">
        <v>3005000000</v>
      </c>
      <c r="M371" s="89">
        <v>-13.271960999999999</v>
      </c>
      <c r="N371" s="89">
        <v>-6.4927701999999998</v>
      </c>
      <c r="O371" s="89"/>
      <c r="P371" s="89"/>
    </row>
    <row r="372" spans="2:16" x14ac:dyDescent="0.25">
      <c r="B372" s="89">
        <v>3064900000</v>
      </c>
      <c r="C372" s="89">
        <v>-13.143406000000001</v>
      </c>
      <c r="D372" s="89">
        <v>-7.3381195000000004</v>
      </c>
      <c r="L372" s="89">
        <v>3064900000</v>
      </c>
      <c r="M372" s="89">
        <v>-13.529215000000001</v>
      </c>
      <c r="N372" s="89">
        <v>-6.1897855000000002</v>
      </c>
      <c r="O372" s="89"/>
      <c r="P372" s="89"/>
    </row>
    <row r="373" spans="2:16" x14ac:dyDescent="0.25">
      <c r="B373" s="89">
        <v>3124800000</v>
      </c>
      <c r="C373" s="89">
        <v>-13.405144</v>
      </c>
      <c r="D373" s="89">
        <v>-6.8586916999999996</v>
      </c>
      <c r="L373" s="89">
        <v>3124800000</v>
      </c>
      <c r="M373" s="89">
        <v>-13.818797</v>
      </c>
      <c r="N373" s="89">
        <v>-5.9447675000000002</v>
      </c>
      <c r="O373" s="89"/>
      <c r="P373" s="89"/>
    </row>
    <row r="374" spans="2:16" x14ac:dyDescent="0.25">
      <c r="B374" s="89">
        <v>3184700000</v>
      </c>
      <c r="C374" s="89">
        <v>-13.717228</v>
      </c>
      <c r="D374" s="89">
        <v>-6.4788651000000002</v>
      </c>
      <c r="L374" s="89">
        <v>3184700000</v>
      </c>
      <c r="M374" s="89">
        <v>-14.155459</v>
      </c>
      <c r="N374" s="89">
        <v>-5.7000561000000003</v>
      </c>
      <c r="O374" s="89"/>
      <c r="P374" s="89"/>
    </row>
    <row r="375" spans="2:16" x14ac:dyDescent="0.25">
      <c r="B375" s="89">
        <v>3244600000</v>
      </c>
      <c r="C375" s="89">
        <v>-14.061178</v>
      </c>
      <c r="D375" s="89">
        <v>-6.1531072</v>
      </c>
      <c r="L375" s="89">
        <v>3244600000</v>
      </c>
      <c r="M375" s="89">
        <v>-14.480871</v>
      </c>
      <c r="N375" s="89">
        <v>-5.4461874999999997</v>
      </c>
      <c r="O375" s="89"/>
      <c r="P375" s="89"/>
    </row>
    <row r="376" spans="2:16" x14ac:dyDescent="0.25">
      <c r="B376" s="89">
        <v>3304500000</v>
      </c>
      <c r="C376" s="89">
        <v>-14.398946</v>
      </c>
      <c r="D376" s="89">
        <v>-5.7760286000000001</v>
      </c>
      <c r="L376" s="89">
        <v>3304500000</v>
      </c>
      <c r="M376" s="89">
        <v>-14.850958</v>
      </c>
      <c r="N376" s="89">
        <v>-5.1981902</v>
      </c>
      <c r="O376" s="89"/>
      <c r="P376" s="89"/>
    </row>
    <row r="377" spans="2:16" x14ac:dyDescent="0.25">
      <c r="B377" s="89">
        <v>3364400000</v>
      </c>
      <c r="C377" s="89">
        <v>-14.759771000000001</v>
      </c>
      <c r="D377" s="89">
        <v>-5.4228434999999999</v>
      </c>
      <c r="L377" s="89">
        <v>3364400000</v>
      </c>
      <c r="M377" s="89">
        <v>-15.228275</v>
      </c>
      <c r="N377" s="89">
        <v>-4.9810556999999998</v>
      </c>
      <c r="O377" s="89"/>
      <c r="P377" s="89"/>
    </row>
    <row r="378" spans="2:16" x14ac:dyDescent="0.25">
      <c r="B378" s="89">
        <v>3424300000</v>
      </c>
      <c r="C378" s="89">
        <v>-15.170508999999999</v>
      </c>
      <c r="D378" s="89">
        <v>-5.1275611000000003</v>
      </c>
      <c r="L378" s="89">
        <v>3424300000</v>
      </c>
      <c r="M378" s="89">
        <v>-15.660295</v>
      </c>
      <c r="N378" s="89">
        <v>-4.7680492000000001</v>
      </c>
      <c r="O378" s="89"/>
      <c r="P378" s="89"/>
    </row>
    <row r="379" spans="2:16" x14ac:dyDescent="0.25">
      <c r="B379" s="89">
        <v>3484200000</v>
      </c>
      <c r="C379" s="89">
        <v>-15.634651</v>
      </c>
      <c r="D379" s="89">
        <v>-4.8617578000000004</v>
      </c>
      <c r="L379" s="89">
        <v>3484200000</v>
      </c>
      <c r="M379" s="89">
        <v>-16.068037</v>
      </c>
      <c r="N379" s="89">
        <v>-4.5505228000000004</v>
      </c>
      <c r="O379" s="89"/>
      <c r="P379" s="89"/>
    </row>
    <row r="380" spans="2:16" x14ac:dyDescent="0.25">
      <c r="B380" s="89">
        <v>3544100000</v>
      </c>
      <c r="C380" s="89">
        <v>-16.102737000000001</v>
      </c>
      <c r="D380" s="89">
        <v>-4.5807361999999996</v>
      </c>
      <c r="L380" s="89">
        <v>3544100000</v>
      </c>
      <c r="M380" s="89">
        <v>-16.542058999999998</v>
      </c>
      <c r="N380" s="89">
        <v>-4.3626904</v>
      </c>
      <c r="O380" s="89"/>
      <c r="P380" s="89"/>
    </row>
    <row r="381" spans="2:16" x14ac:dyDescent="0.25">
      <c r="B381" s="89">
        <v>3604000000</v>
      </c>
      <c r="C381" s="89">
        <v>-16.584828999999999</v>
      </c>
      <c r="D381" s="89">
        <v>-4.3201264999999998</v>
      </c>
      <c r="L381" s="89">
        <v>3604000000</v>
      </c>
      <c r="M381" s="89">
        <v>-17.005507999999999</v>
      </c>
      <c r="N381" s="89">
        <v>-4.1808509999999997</v>
      </c>
      <c r="O381" s="89"/>
      <c r="P381" s="89"/>
    </row>
    <row r="382" spans="2:16" x14ac:dyDescent="0.25">
      <c r="B382" s="89">
        <v>3663900000</v>
      </c>
      <c r="C382" s="89">
        <v>-17.141729000000002</v>
      </c>
      <c r="D382" s="89">
        <v>-4.1032599999999997</v>
      </c>
      <c r="L382" s="89">
        <v>3663900000</v>
      </c>
      <c r="M382" s="89">
        <v>-17.520257999999998</v>
      </c>
      <c r="N382" s="89">
        <v>-4.0155034000000001</v>
      </c>
      <c r="O382" s="89"/>
      <c r="P382" s="89"/>
    </row>
    <row r="383" spans="2:16" x14ac:dyDescent="0.25">
      <c r="B383" s="89">
        <v>3723800000</v>
      </c>
      <c r="C383" s="89">
        <v>-17.720414999999999</v>
      </c>
      <c r="D383" s="89">
        <v>-3.8923774</v>
      </c>
      <c r="L383" s="89">
        <v>3723800000</v>
      </c>
      <c r="M383" s="89">
        <v>-18.028383000000002</v>
      </c>
      <c r="N383" s="89">
        <v>-3.8497054999999998</v>
      </c>
      <c r="O383" s="89"/>
      <c r="P383" s="89"/>
    </row>
    <row r="384" spans="2:16" x14ac:dyDescent="0.25">
      <c r="B384" s="89">
        <v>3783700000</v>
      </c>
      <c r="C384" s="89">
        <v>-18.346287</v>
      </c>
      <c r="D384" s="89">
        <v>-3.6963455999999999</v>
      </c>
      <c r="L384" s="89">
        <v>3783700000</v>
      </c>
      <c r="M384" s="89">
        <v>-18.602709000000001</v>
      </c>
      <c r="N384" s="89">
        <v>-3.698833</v>
      </c>
      <c r="O384" s="89"/>
      <c r="P384" s="89"/>
    </row>
    <row r="385" spans="2:16" x14ac:dyDescent="0.25">
      <c r="B385" s="89">
        <v>3843600000</v>
      </c>
      <c r="C385" s="89">
        <v>-18.978939</v>
      </c>
      <c r="D385" s="89">
        <v>-3.5047435999999998</v>
      </c>
      <c r="L385" s="89">
        <v>3843600000</v>
      </c>
      <c r="M385" s="89">
        <v>-19.203520000000001</v>
      </c>
      <c r="N385" s="89">
        <v>-3.5481606000000001</v>
      </c>
      <c r="O385" s="89"/>
      <c r="P385" s="89"/>
    </row>
    <row r="386" spans="2:16" x14ac:dyDescent="0.25">
      <c r="B386" s="89">
        <v>3903500000</v>
      </c>
      <c r="C386" s="89">
        <v>-19.679672</v>
      </c>
      <c r="D386" s="89">
        <v>-3.3447846999999999</v>
      </c>
      <c r="L386" s="89">
        <v>3903500000</v>
      </c>
      <c r="M386" s="89">
        <v>-19.839687000000001</v>
      </c>
      <c r="N386" s="89">
        <v>-3.4001317000000002</v>
      </c>
      <c r="O386" s="89"/>
      <c r="P386" s="89"/>
    </row>
    <row r="387" spans="2:16" x14ac:dyDescent="0.25">
      <c r="B387" s="89">
        <v>3963400000</v>
      </c>
      <c r="C387" s="89">
        <v>-20.419529000000001</v>
      </c>
      <c r="D387" s="89">
        <v>-3.1930993000000001</v>
      </c>
      <c r="L387" s="89">
        <v>3963400000</v>
      </c>
      <c r="M387" s="89">
        <v>-20.516275</v>
      </c>
      <c r="N387" s="89">
        <v>-3.2538919000000002</v>
      </c>
      <c r="O387" s="89"/>
      <c r="P387" s="89"/>
    </row>
    <row r="388" spans="2:16" x14ac:dyDescent="0.25">
      <c r="B388" s="89">
        <v>4023300000</v>
      </c>
      <c r="C388" s="89">
        <v>-21.134965999999999</v>
      </c>
      <c r="D388" s="89">
        <v>-3.0630506999999998</v>
      </c>
      <c r="L388" s="89">
        <v>4023300000</v>
      </c>
      <c r="M388" s="89">
        <v>-21.274908</v>
      </c>
      <c r="N388" s="89">
        <v>-3.1209486000000002</v>
      </c>
      <c r="O388" s="89"/>
      <c r="P388" s="89"/>
    </row>
    <row r="389" spans="2:16" x14ac:dyDescent="0.25">
      <c r="B389" s="89">
        <v>4083200000</v>
      </c>
      <c r="C389" s="89">
        <v>-21.870961999999999</v>
      </c>
      <c r="D389" s="89">
        <v>-2.9284238999999999</v>
      </c>
      <c r="L389" s="89">
        <v>4083200000</v>
      </c>
      <c r="M389" s="89">
        <v>-22.119595</v>
      </c>
      <c r="N389" s="89">
        <v>-2.9954011</v>
      </c>
      <c r="O389" s="89"/>
      <c r="P389" s="89"/>
    </row>
    <row r="390" spans="2:16" x14ac:dyDescent="0.25">
      <c r="B390" s="89">
        <v>4143100000</v>
      </c>
      <c r="C390" s="89">
        <v>-22.645655000000001</v>
      </c>
      <c r="D390" s="89">
        <v>-2.8212337000000001</v>
      </c>
      <c r="L390" s="89">
        <v>4143100000</v>
      </c>
      <c r="M390" s="89">
        <v>-23.001176999999998</v>
      </c>
      <c r="N390" s="89">
        <v>-2.8763719000000001</v>
      </c>
      <c r="O390" s="89"/>
      <c r="P390" s="89"/>
    </row>
    <row r="391" spans="2:16" x14ac:dyDescent="0.25">
      <c r="B391" s="89">
        <v>4203000000</v>
      </c>
      <c r="C391" s="89">
        <v>-23.523506000000001</v>
      </c>
      <c r="D391" s="89">
        <v>-2.7223166999999999</v>
      </c>
      <c r="L391" s="89">
        <v>4203000000</v>
      </c>
      <c r="M391" s="89">
        <v>-23.921139</v>
      </c>
      <c r="N391" s="89">
        <v>-2.7640435999999999</v>
      </c>
      <c r="O391" s="89"/>
      <c r="P391" s="89"/>
    </row>
    <row r="392" spans="2:16" x14ac:dyDescent="0.25">
      <c r="B392" s="89">
        <v>4262900000</v>
      </c>
      <c r="C392" s="89">
        <v>-24.465727000000001</v>
      </c>
      <c r="D392" s="89">
        <v>-2.629667</v>
      </c>
      <c r="L392" s="89">
        <v>4262900000</v>
      </c>
      <c r="M392" s="89">
        <v>-24.864521</v>
      </c>
      <c r="N392" s="89">
        <v>-2.6657419</v>
      </c>
      <c r="O392" s="89"/>
      <c r="P392" s="89"/>
    </row>
    <row r="393" spans="2:16" x14ac:dyDescent="0.25">
      <c r="B393" s="89">
        <v>4322800000</v>
      </c>
      <c r="C393" s="89">
        <v>-25.428099</v>
      </c>
      <c r="D393" s="89">
        <v>-2.5447419</v>
      </c>
      <c r="L393" s="89">
        <v>4322800000</v>
      </c>
      <c r="M393" s="89">
        <v>-25.965992</v>
      </c>
      <c r="N393" s="89">
        <v>-2.5731063000000001</v>
      </c>
      <c r="O393" s="89"/>
      <c r="P393" s="89"/>
    </row>
    <row r="394" spans="2:16" x14ac:dyDescent="0.25">
      <c r="B394" s="89">
        <v>4382700000</v>
      </c>
      <c r="C394" s="89">
        <v>-26.440899000000002</v>
      </c>
      <c r="D394" s="89">
        <v>-2.4720919000000001</v>
      </c>
      <c r="L394" s="89">
        <v>4382700000</v>
      </c>
      <c r="M394" s="89">
        <v>-27.197811000000002</v>
      </c>
      <c r="N394" s="89">
        <v>-2.4897852</v>
      </c>
      <c r="O394" s="89"/>
      <c r="P394" s="89"/>
    </row>
    <row r="395" spans="2:16" x14ac:dyDescent="0.25">
      <c r="B395" s="89">
        <v>4442600000</v>
      </c>
      <c r="C395" s="89">
        <v>-27.476433</v>
      </c>
      <c r="D395" s="89">
        <v>-2.4020402000000001</v>
      </c>
      <c r="L395" s="89">
        <v>4442600000</v>
      </c>
      <c r="M395" s="89">
        <v>-28.582744999999999</v>
      </c>
      <c r="N395" s="89">
        <v>-2.4165874000000001</v>
      </c>
      <c r="O395" s="89"/>
      <c r="P395" s="89"/>
    </row>
    <row r="396" spans="2:16" x14ac:dyDescent="0.25">
      <c r="B396" s="89">
        <v>4502500000</v>
      </c>
      <c r="C396" s="89">
        <v>-28.646014999999998</v>
      </c>
      <c r="D396" s="89">
        <v>-2.3435959999999998</v>
      </c>
      <c r="L396" s="89">
        <v>4502500000</v>
      </c>
      <c r="M396" s="89">
        <v>-30.025203999999999</v>
      </c>
      <c r="N396" s="89">
        <v>-2.3501306</v>
      </c>
      <c r="O396" s="89"/>
      <c r="P396" s="89"/>
    </row>
    <row r="397" spans="2:16" x14ac:dyDescent="0.25">
      <c r="B397" s="89">
        <v>4562400000</v>
      </c>
      <c r="C397" s="89">
        <v>-29.996694999999999</v>
      </c>
      <c r="D397" s="89">
        <v>-2.2811892</v>
      </c>
      <c r="L397" s="89">
        <v>4562400000</v>
      </c>
      <c r="M397" s="89">
        <v>-31.588200000000001</v>
      </c>
      <c r="N397" s="89">
        <v>-2.2904308000000002</v>
      </c>
      <c r="O397" s="89"/>
      <c r="P397" s="89"/>
    </row>
    <row r="398" spans="2:16" x14ac:dyDescent="0.25">
      <c r="B398" s="89">
        <v>4622300000</v>
      </c>
      <c r="C398" s="89">
        <v>-31.494242</v>
      </c>
      <c r="D398" s="89">
        <v>-2.2310373999999999</v>
      </c>
      <c r="L398" s="89">
        <v>4622300000</v>
      </c>
      <c r="M398" s="89">
        <v>-33.316451999999998</v>
      </c>
      <c r="N398" s="89">
        <v>-2.2371283000000002</v>
      </c>
      <c r="O398" s="89"/>
      <c r="P398" s="89"/>
    </row>
    <row r="399" spans="2:16" x14ac:dyDescent="0.25">
      <c r="B399" s="89">
        <v>4682200000</v>
      </c>
      <c r="C399" s="89">
        <v>-33.266533000000003</v>
      </c>
      <c r="D399" s="89">
        <v>-2.1827917000000001</v>
      </c>
      <c r="L399" s="89">
        <v>4682200000</v>
      </c>
      <c r="M399" s="89">
        <v>-35.240772</v>
      </c>
      <c r="N399" s="89">
        <v>-2.1894159000000002</v>
      </c>
      <c r="O399" s="89"/>
      <c r="P399" s="89"/>
    </row>
    <row r="400" spans="2:16" x14ac:dyDescent="0.25">
      <c r="B400" s="89">
        <v>4742100000</v>
      </c>
      <c r="C400" s="89">
        <v>-35.347282</v>
      </c>
      <c r="D400" s="89">
        <v>-2.1413069</v>
      </c>
      <c r="L400" s="89">
        <v>4742100000</v>
      </c>
      <c r="M400" s="89">
        <v>-37.244869000000001</v>
      </c>
      <c r="N400" s="89">
        <v>-2.1455722000000002</v>
      </c>
      <c r="O400" s="89"/>
      <c r="P400" s="89"/>
    </row>
    <row r="401" spans="2:16" x14ac:dyDescent="0.25">
      <c r="B401" s="89">
        <v>4802000000</v>
      </c>
      <c r="C401" s="89">
        <v>-37.667431000000001</v>
      </c>
      <c r="D401" s="89">
        <v>-2.0962534000000002</v>
      </c>
      <c r="L401" s="89">
        <v>4802000000</v>
      </c>
      <c r="M401" s="89">
        <v>-39.637115000000001</v>
      </c>
      <c r="N401" s="89">
        <v>-2.1052824999999999</v>
      </c>
      <c r="O401" s="89"/>
      <c r="P401" s="89"/>
    </row>
    <row r="402" spans="2:16" x14ac:dyDescent="0.25">
      <c r="B402" s="89">
        <v>4861900000</v>
      </c>
      <c r="C402" s="89">
        <v>-40.297336999999999</v>
      </c>
      <c r="D402" s="89">
        <v>-2.0708532000000002</v>
      </c>
      <c r="L402" s="89">
        <v>4861900000</v>
      </c>
      <c r="M402" s="89">
        <v>-42.352668999999999</v>
      </c>
      <c r="N402" s="89">
        <v>-2.0695747999999998</v>
      </c>
      <c r="O402" s="89"/>
      <c r="P402" s="89"/>
    </row>
    <row r="403" spans="2:16" x14ac:dyDescent="0.25">
      <c r="B403" s="89">
        <v>4921800000</v>
      </c>
      <c r="C403" s="89">
        <v>-43.257103000000001</v>
      </c>
      <c r="D403" s="89">
        <v>-2.0291123</v>
      </c>
      <c r="L403" s="89">
        <v>4921800000</v>
      </c>
      <c r="M403" s="89">
        <v>-44.979702000000003</v>
      </c>
      <c r="N403" s="89">
        <v>-2.0357573000000002</v>
      </c>
      <c r="O403" s="89"/>
      <c r="P403" s="89"/>
    </row>
    <row r="404" spans="2:16" x14ac:dyDescent="0.25">
      <c r="B404" s="89">
        <v>4981700000</v>
      </c>
      <c r="C404" s="89">
        <v>-46.703701000000002</v>
      </c>
      <c r="D404" s="89">
        <v>-2.0065035999999998</v>
      </c>
      <c r="L404" s="89">
        <v>4981700000</v>
      </c>
      <c r="M404" s="89">
        <v>-46.608856000000003</v>
      </c>
      <c r="N404" s="89">
        <v>-2.0058079000000002</v>
      </c>
      <c r="O404" s="89"/>
      <c r="P404" s="89"/>
    </row>
    <row r="405" spans="2:16" x14ac:dyDescent="0.25">
      <c r="B405" s="89">
        <v>5041600000</v>
      </c>
      <c r="C405" s="89">
        <v>-50.146152000000001</v>
      </c>
      <c r="D405" s="89">
        <v>-1.9739248</v>
      </c>
      <c r="L405" s="89">
        <v>5041600000</v>
      </c>
      <c r="M405" s="89">
        <v>-46.990402000000003</v>
      </c>
      <c r="N405" s="89">
        <v>-1.9759534999999999</v>
      </c>
      <c r="O405" s="89"/>
      <c r="P405" s="89"/>
    </row>
    <row r="406" spans="2:16" x14ac:dyDescent="0.25">
      <c r="B406" s="89">
        <v>5101500000</v>
      </c>
      <c r="C406" s="89">
        <v>-52.214602999999997</v>
      </c>
      <c r="D406" s="89">
        <v>-1.9510620999999999</v>
      </c>
      <c r="L406" s="89">
        <v>5101500000</v>
      </c>
      <c r="M406" s="89">
        <v>-46.222439000000001</v>
      </c>
      <c r="N406" s="89">
        <v>-1.95139</v>
      </c>
      <c r="O406" s="89"/>
      <c r="P406" s="89"/>
    </row>
    <row r="407" spans="2:16" x14ac:dyDescent="0.25">
      <c r="B407" s="89">
        <v>5161400000</v>
      </c>
      <c r="C407" s="89">
        <v>-52.395916</v>
      </c>
      <c r="D407" s="89">
        <v>-1.9249479</v>
      </c>
      <c r="L407" s="89">
        <v>5161400000</v>
      </c>
      <c r="M407" s="89">
        <v>-44.906672999999998</v>
      </c>
      <c r="N407" s="89">
        <v>-1.9248989999999999</v>
      </c>
      <c r="O407" s="89"/>
      <c r="P407" s="89"/>
    </row>
    <row r="408" spans="2:16" x14ac:dyDescent="0.25">
      <c r="B408" s="89">
        <v>5221300000</v>
      </c>
      <c r="C408" s="89">
        <v>-50.641616999999997</v>
      </c>
      <c r="D408" s="89">
        <v>-1.9087012999999999</v>
      </c>
      <c r="L408" s="89">
        <v>5221300000</v>
      </c>
      <c r="M408" s="89">
        <v>-43.399901999999997</v>
      </c>
      <c r="N408" s="89">
        <v>-1.8997611999999999</v>
      </c>
      <c r="O408" s="89"/>
      <c r="P408" s="89"/>
    </row>
    <row r="409" spans="2:16" x14ac:dyDescent="0.25">
      <c r="B409" s="89">
        <v>5281200000</v>
      </c>
      <c r="C409" s="89">
        <v>-48.226897999999998</v>
      </c>
      <c r="D409" s="89">
        <v>-1.8808274</v>
      </c>
      <c r="L409" s="89">
        <v>5281200000</v>
      </c>
      <c r="M409" s="89">
        <v>-42.05706</v>
      </c>
      <c r="N409" s="89">
        <v>-1.8773549</v>
      </c>
      <c r="O409" s="89"/>
      <c r="P409" s="89"/>
    </row>
    <row r="410" spans="2:16" x14ac:dyDescent="0.25">
      <c r="B410" s="89">
        <v>5341100000</v>
      </c>
      <c r="C410" s="89">
        <v>-45.992415999999999</v>
      </c>
      <c r="D410" s="89">
        <v>-1.8713424999999999</v>
      </c>
      <c r="L410" s="89">
        <v>5341100000</v>
      </c>
      <c r="M410" s="89">
        <v>-40.976643000000003</v>
      </c>
      <c r="N410" s="89">
        <v>-1.8547480000000001</v>
      </c>
      <c r="O410" s="89"/>
      <c r="P410" s="89"/>
    </row>
    <row r="411" spans="2:16" x14ac:dyDescent="0.25">
      <c r="B411" s="89">
        <v>5401000000</v>
      </c>
      <c r="C411" s="89">
        <v>-44.233688000000001</v>
      </c>
      <c r="D411" s="89">
        <v>-1.8492961000000001</v>
      </c>
      <c r="L411" s="89">
        <v>5401000000</v>
      </c>
      <c r="M411" s="89">
        <v>-40.08728</v>
      </c>
      <c r="N411" s="89">
        <v>-1.8334994</v>
      </c>
      <c r="O411" s="89"/>
      <c r="P411" s="89"/>
    </row>
    <row r="412" spans="2:16" x14ac:dyDescent="0.25">
      <c r="B412" s="89">
        <v>5460900000</v>
      </c>
      <c r="C412" s="89">
        <v>-42.945877000000003</v>
      </c>
      <c r="D412" s="89">
        <v>-1.8330549</v>
      </c>
      <c r="L412" s="89">
        <v>5460900000</v>
      </c>
      <c r="M412" s="89">
        <v>-39.315089999999998</v>
      </c>
      <c r="N412" s="89">
        <v>-1.8175355</v>
      </c>
      <c r="O412" s="89"/>
      <c r="P412" s="89"/>
    </row>
    <row r="413" spans="2:16" x14ac:dyDescent="0.25">
      <c r="B413" s="89">
        <v>5520800000</v>
      </c>
      <c r="C413" s="89">
        <v>-42.005794999999999</v>
      </c>
      <c r="D413" s="89">
        <v>-1.8208495</v>
      </c>
      <c r="L413" s="89">
        <v>5520800000</v>
      </c>
      <c r="M413" s="89">
        <v>-38.599612999999998</v>
      </c>
      <c r="N413" s="89">
        <v>-1.8022279999999999</v>
      </c>
      <c r="O413" s="89"/>
      <c r="P413" s="89"/>
    </row>
    <row r="414" spans="2:16" x14ac:dyDescent="0.25">
      <c r="B414" s="89">
        <v>5580700000</v>
      </c>
      <c r="C414" s="89">
        <v>-41.182853999999999</v>
      </c>
      <c r="D414" s="89">
        <v>-1.8114108</v>
      </c>
      <c r="L414" s="89">
        <v>5580700000</v>
      </c>
      <c r="M414" s="89">
        <v>-38.034573000000002</v>
      </c>
      <c r="N414" s="89">
        <v>-1.7850619999999999</v>
      </c>
      <c r="O414" s="89"/>
      <c r="P414" s="89"/>
    </row>
    <row r="415" spans="2:16" x14ac:dyDescent="0.25">
      <c r="B415" s="89">
        <v>5640600000</v>
      </c>
      <c r="C415" s="89">
        <v>-40.596798</v>
      </c>
      <c r="D415" s="89">
        <v>-1.7924583000000001</v>
      </c>
      <c r="L415" s="89">
        <v>5640600000</v>
      </c>
      <c r="M415" s="89">
        <v>-37.643959000000002</v>
      </c>
      <c r="N415" s="89">
        <v>-1.7688326000000001</v>
      </c>
      <c r="O415" s="89"/>
      <c r="P415" s="89"/>
    </row>
    <row r="416" spans="2:16" x14ac:dyDescent="0.25">
      <c r="B416" s="89">
        <v>5700500000</v>
      </c>
      <c r="C416" s="89">
        <v>-39.978530999999997</v>
      </c>
      <c r="D416" s="89">
        <v>-1.7936418999999999</v>
      </c>
      <c r="L416" s="89">
        <v>5700500000</v>
      </c>
      <c r="M416" s="89">
        <v>-37.363064000000001</v>
      </c>
      <c r="N416" s="89">
        <v>-1.7599355999999999</v>
      </c>
      <c r="O416" s="89"/>
      <c r="P416" s="89"/>
    </row>
    <row r="417" spans="2:16" x14ac:dyDescent="0.25">
      <c r="B417" s="89">
        <v>5760400000</v>
      </c>
      <c r="C417" s="89">
        <v>-39.655838000000003</v>
      </c>
      <c r="D417" s="89">
        <v>-1.7771421999999999</v>
      </c>
      <c r="L417" s="89">
        <v>5760400000</v>
      </c>
      <c r="M417" s="89">
        <v>-37.137348000000003</v>
      </c>
      <c r="N417" s="89">
        <v>-1.7481692</v>
      </c>
      <c r="O417" s="89"/>
      <c r="P417" s="89"/>
    </row>
    <row r="418" spans="2:16" x14ac:dyDescent="0.25">
      <c r="B418" s="89">
        <v>5820300000</v>
      </c>
      <c r="C418" s="89">
        <v>-39.371307000000002</v>
      </c>
      <c r="D418" s="89">
        <v>-1.7724882</v>
      </c>
      <c r="L418" s="89">
        <v>5820300000</v>
      </c>
      <c r="M418" s="89">
        <v>-37.036537000000003</v>
      </c>
      <c r="N418" s="89">
        <v>-1.7370061000000001</v>
      </c>
      <c r="O418" s="89"/>
      <c r="P418" s="89"/>
    </row>
    <row r="419" spans="2:16" x14ac:dyDescent="0.25">
      <c r="B419" s="89">
        <v>5880200000</v>
      </c>
      <c r="C419" s="89">
        <v>-39.276611000000003</v>
      </c>
      <c r="D419" s="89">
        <v>1.6044685000000001</v>
      </c>
      <c r="L419" s="89">
        <v>5880200000</v>
      </c>
      <c r="M419" s="89">
        <v>-36.994605999999997</v>
      </c>
      <c r="N419" s="89">
        <v>-1.7067531</v>
      </c>
      <c r="O419" s="89"/>
      <c r="P419" s="89"/>
    </row>
    <row r="420" spans="2:16" x14ac:dyDescent="0.25">
      <c r="B420" s="89">
        <v>5940100000</v>
      </c>
      <c r="C420" s="89">
        <v>-21.449332999999999</v>
      </c>
      <c r="D420" s="89">
        <v>4.9766889000000001</v>
      </c>
      <c r="L420" s="89">
        <v>5940100000</v>
      </c>
      <c r="M420" s="89">
        <v>-29.549662000000001</v>
      </c>
      <c r="N420" s="89">
        <v>-1.6809523</v>
      </c>
      <c r="O420" s="89"/>
      <c r="P420" s="89"/>
    </row>
    <row r="421" spans="2:16" x14ac:dyDescent="0.25">
      <c r="B421" s="89">
        <v>6000000000</v>
      </c>
      <c r="C421" s="89">
        <v>-3.7252681000000001</v>
      </c>
      <c r="D421" s="89">
        <v>8.3569812999999993</v>
      </c>
      <c r="L421" s="89">
        <v>6000000000</v>
      </c>
      <c r="M421" s="89">
        <v>-22.098101</v>
      </c>
      <c r="N421" s="89">
        <v>-1.6508029</v>
      </c>
      <c r="O421" s="89"/>
      <c r="P421" s="89"/>
    </row>
    <row r="422" spans="2:16" x14ac:dyDescent="0.25">
      <c r="B422" s="89" t="s">
        <v>21</v>
      </c>
      <c r="L422" s="89" t="s">
        <v>21</v>
      </c>
      <c r="M422" s="89"/>
      <c r="N422" s="89"/>
      <c r="O422" s="89"/>
      <c r="P422" s="89"/>
    </row>
    <row r="425" spans="2:16" x14ac:dyDescent="0.25">
      <c r="B425" s="89" t="s">
        <v>23</v>
      </c>
      <c r="L425" s="87" t="s">
        <v>23</v>
      </c>
    </row>
    <row r="426" spans="2:16" x14ac:dyDescent="0.25">
      <c r="B426" s="89" t="s">
        <v>19</v>
      </c>
      <c r="C426" s="89" t="s">
        <v>101</v>
      </c>
      <c r="D426" s="89" t="s">
        <v>102</v>
      </c>
      <c r="E426" s="89" t="s">
        <v>103</v>
      </c>
      <c r="F426" s="89" t="s">
        <v>104</v>
      </c>
      <c r="L426" s="87" t="s">
        <v>19</v>
      </c>
      <c r="M426" s="87" t="s">
        <v>101</v>
      </c>
      <c r="N426" s="87" t="s">
        <v>102</v>
      </c>
      <c r="O426" s="87" t="s">
        <v>103</v>
      </c>
      <c r="P426" s="87" t="s">
        <v>104</v>
      </c>
    </row>
    <row r="427" spans="2:16" x14ac:dyDescent="0.25">
      <c r="B427" s="89">
        <v>10000000</v>
      </c>
      <c r="C427" s="89">
        <v>-2.947695</v>
      </c>
      <c r="D427" s="89">
        <v>-83.090912000000003</v>
      </c>
      <c r="E427" s="89">
        <v>-64.866637999999995</v>
      </c>
      <c r="F427" s="89">
        <v>-75.191924999999998</v>
      </c>
      <c r="L427" s="87">
        <v>10000000</v>
      </c>
      <c r="M427" s="87">
        <v>2.5572244000000001E-2</v>
      </c>
      <c r="N427" s="87">
        <v>-78.494713000000004</v>
      </c>
      <c r="O427" s="87">
        <v>-75.635131999999999</v>
      </c>
      <c r="P427" s="87">
        <v>-65.312820000000002</v>
      </c>
    </row>
    <row r="428" spans="2:16" x14ac:dyDescent="0.25">
      <c r="B428" s="89">
        <v>89950000</v>
      </c>
      <c r="C428" s="89">
        <v>-3.0924548999999999</v>
      </c>
      <c r="D428" s="89">
        <v>-85.748795000000001</v>
      </c>
      <c r="E428" s="89">
        <v>-57.562491999999999</v>
      </c>
      <c r="F428" s="89">
        <v>-76.640366</v>
      </c>
      <c r="L428" s="87">
        <v>89950000</v>
      </c>
      <c r="M428" s="87">
        <v>1.5822038E-2</v>
      </c>
      <c r="N428" s="87">
        <v>-82.049339000000003</v>
      </c>
      <c r="O428" s="87">
        <v>-75.894774999999996</v>
      </c>
      <c r="P428" s="87">
        <v>-58.412658999999998</v>
      </c>
    </row>
    <row r="429" spans="2:16" x14ac:dyDescent="0.25">
      <c r="B429" s="89">
        <v>169900000</v>
      </c>
      <c r="C429" s="89">
        <v>-3.2429800000000002</v>
      </c>
      <c r="D429" s="89">
        <v>-87.385200999999995</v>
      </c>
      <c r="E429" s="89">
        <v>-49.682518000000002</v>
      </c>
      <c r="F429" s="89">
        <v>-77.009231999999997</v>
      </c>
      <c r="L429" s="87">
        <v>169900000</v>
      </c>
      <c r="M429" s="87">
        <v>2.2496074E-3</v>
      </c>
      <c r="N429" s="87">
        <v>-84.999724999999998</v>
      </c>
      <c r="O429" s="87">
        <v>-75.248535000000004</v>
      </c>
      <c r="P429" s="87">
        <v>-50.601211999999997</v>
      </c>
    </row>
    <row r="430" spans="2:16" x14ac:dyDescent="0.25">
      <c r="B430" s="89">
        <v>249850000</v>
      </c>
      <c r="C430" s="89">
        <v>-3.3978920000000001</v>
      </c>
      <c r="D430" s="89">
        <v>-90.389977000000002</v>
      </c>
      <c r="E430" s="89">
        <v>-41.692207000000003</v>
      </c>
      <c r="F430" s="89">
        <v>-77.416106999999997</v>
      </c>
      <c r="L430" s="87">
        <v>249850000</v>
      </c>
      <c r="M430" s="87">
        <v>-7.4228458000000002E-3</v>
      </c>
      <c r="N430" s="87">
        <v>-87.974250999999995</v>
      </c>
      <c r="O430" s="87">
        <v>-74.437209999999993</v>
      </c>
      <c r="P430" s="87">
        <v>-42.590964999999997</v>
      </c>
    </row>
    <row r="431" spans="2:16" x14ac:dyDescent="0.25">
      <c r="B431" s="89">
        <v>329800000</v>
      </c>
      <c r="C431" s="89">
        <v>-3.4957278000000001</v>
      </c>
      <c r="D431" s="89">
        <v>-89.772696999999994</v>
      </c>
      <c r="E431" s="89">
        <v>-37.465651999999999</v>
      </c>
      <c r="F431" s="89">
        <v>-71.951035000000005</v>
      </c>
      <c r="L431" s="87">
        <v>329800000</v>
      </c>
      <c r="M431" s="87">
        <v>-9.7456816999999998E-3</v>
      </c>
      <c r="N431" s="87">
        <v>-88.092772999999994</v>
      </c>
      <c r="O431" s="87">
        <v>-70.201049999999995</v>
      </c>
      <c r="P431" s="87">
        <v>-38.571959999999997</v>
      </c>
    </row>
    <row r="432" spans="2:16" x14ac:dyDescent="0.25">
      <c r="B432" s="89">
        <v>409750000</v>
      </c>
      <c r="C432" s="89">
        <v>-3.5333323000000001</v>
      </c>
      <c r="D432" s="89">
        <v>-88.067443999999995</v>
      </c>
      <c r="E432" s="89">
        <v>-35.362709000000002</v>
      </c>
      <c r="F432" s="89">
        <v>-68.554916000000006</v>
      </c>
      <c r="L432" s="87">
        <v>409750000</v>
      </c>
      <c r="M432" s="87">
        <v>-1.9352452999999999E-2</v>
      </c>
      <c r="N432" s="87">
        <v>-87.964561000000003</v>
      </c>
      <c r="O432" s="87">
        <v>-68.168114000000003</v>
      </c>
      <c r="P432" s="87">
        <v>-36.456840999999997</v>
      </c>
    </row>
    <row r="433" spans="2:16" x14ac:dyDescent="0.25">
      <c r="B433" s="89">
        <v>489700000</v>
      </c>
      <c r="C433" s="89">
        <v>-3.5205907999999999</v>
      </c>
      <c r="D433" s="89">
        <v>-86.530754000000002</v>
      </c>
      <c r="E433" s="89">
        <v>-35.031792000000003</v>
      </c>
      <c r="F433" s="89">
        <v>-67.301688999999996</v>
      </c>
      <c r="L433" s="87">
        <v>489700000</v>
      </c>
      <c r="M433" s="87">
        <v>-2.5858506999999999E-2</v>
      </c>
      <c r="N433" s="87">
        <v>-86.816513</v>
      </c>
      <c r="O433" s="87">
        <v>-66.842369000000005</v>
      </c>
      <c r="P433" s="87">
        <v>-35.822823</v>
      </c>
    </row>
    <row r="434" spans="2:16" x14ac:dyDescent="0.25">
      <c r="B434" s="89">
        <v>569650000</v>
      </c>
      <c r="C434" s="89">
        <v>-3.4964490000000001</v>
      </c>
      <c r="D434" s="89">
        <v>-85.413856999999993</v>
      </c>
      <c r="E434" s="89">
        <v>-35.223891999999999</v>
      </c>
      <c r="F434" s="89">
        <v>-66.164589000000007</v>
      </c>
      <c r="L434" s="87">
        <v>569650000</v>
      </c>
      <c r="M434" s="87">
        <v>-2.484861E-2</v>
      </c>
      <c r="N434" s="87">
        <v>-85.083350999999993</v>
      </c>
      <c r="O434" s="87">
        <v>-65.656723</v>
      </c>
      <c r="P434" s="87">
        <v>-36.081496999999999</v>
      </c>
    </row>
    <row r="435" spans="2:16" x14ac:dyDescent="0.25">
      <c r="B435" s="89">
        <v>649600000</v>
      </c>
      <c r="C435" s="89">
        <v>-3.4612761000000001</v>
      </c>
      <c r="D435" s="89">
        <v>-81.917609999999996</v>
      </c>
      <c r="E435" s="89">
        <v>-35.634399000000002</v>
      </c>
      <c r="F435" s="89">
        <v>-63.962420999999999</v>
      </c>
      <c r="L435" s="87">
        <v>649600000</v>
      </c>
      <c r="M435" s="87">
        <v>-4.2681426000000001E-2</v>
      </c>
      <c r="N435" s="87">
        <v>-82.661720000000003</v>
      </c>
      <c r="O435" s="87">
        <v>-63.531089999999999</v>
      </c>
      <c r="P435" s="87">
        <v>-36.433028999999998</v>
      </c>
    </row>
    <row r="436" spans="2:16" x14ac:dyDescent="0.25">
      <c r="B436" s="89">
        <v>729550000</v>
      </c>
      <c r="C436" s="89">
        <v>-3.4019181999999999</v>
      </c>
      <c r="D436" s="89">
        <v>-78.878838000000002</v>
      </c>
      <c r="E436" s="89">
        <v>-36.190196999999998</v>
      </c>
      <c r="F436" s="89">
        <v>-61.297530999999999</v>
      </c>
      <c r="L436" s="87">
        <v>729550000</v>
      </c>
      <c r="M436" s="87">
        <v>-6.7522101000000001E-2</v>
      </c>
      <c r="N436" s="87">
        <v>-79.640456999999998</v>
      </c>
      <c r="O436" s="87">
        <v>-60.790619</v>
      </c>
      <c r="P436" s="87">
        <v>-36.756324999999997</v>
      </c>
    </row>
    <row r="437" spans="2:16" x14ac:dyDescent="0.25">
      <c r="B437" s="89">
        <v>809500000</v>
      </c>
      <c r="C437" s="89">
        <v>-3.3617792</v>
      </c>
      <c r="D437" s="89">
        <v>-76.874320999999995</v>
      </c>
      <c r="E437" s="89">
        <v>-36.607543999999997</v>
      </c>
      <c r="F437" s="89">
        <v>-58.340584</v>
      </c>
      <c r="L437" s="87">
        <v>809500000</v>
      </c>
      <c r="M437" s="87">
        <v>-7.8890352999999996E-2</v>
      </c>
      <c r="N437" s="87">
        <v>-76.674369999999996</v>
      </c>
      <c r="O437" s="87">
        <v>-57.530563000000001</v>
      </c>
      <c r="P437" s="87">
        <v>-37.004196</v>
      </c>
    </row>
    <row r="438" spans="2:16" x14ac:dyDescent="0.25">
      <c r="B438" s="89">
        <v>889450000</v>
      </c>
      <c r="C438" s="89">
        <v>-3.3454814000000002</v>
      </c>
      <c r="D438" s="89">
        <v>-74.997840999999994</v>
      </c>
      <c r="E438" s="89">
        <v>-36.805298000000001</v>
      </c>
      <c r="F438" s="89">
        <v>-55.188460999999997</v>
      </c>
      <c r="L438" s="87">
        <v>889450000</v>
      </c>
      <c r="M438" s="87">
        <v>-0.10938808</v>
      </c>
      <c r="N438" s="87">
        <v>-74.839516000000003</v>
      </c>
      <c r="O438" s="87">
        <v>-53.902889000000002</v>
      </c>
      <c r="P438" s="87">
        <v>-37.151611000000003</v>
      </c>
    </row>
    <row r="439" spans="2:16" x14ac:dyDescent="0.25">
      <c r="B439" s="89">
        <v>969400000</v>
      </c>
      <c r="C439" s="89">
        <v>-3.3380744</v>
      </c>
      <c r="D439" s="89">
        <v>-73.955528000000001</v>
      </c>
      <c r="E439" s="89">
        <v>-36.921021000000003</v>
      </c>
      <c r="F439" s="89">
        <v>-52.324772000000003</v>
      </c>
      <c r="L439" s="87">
        <v>969400000</v>
      </c>
      <c r="M439" s="87">
        <v>-0.17511061</v>
      </c>
      <c r="N439" s="87">
        <v>-74.510627999999997</v>
      </c>
      <c r="O439" s="87">
        <v>-50.601039999999998</v>
      </c>
      <c r="P439" s="87">
        <v>-37.207520000000002</v>
      </c>
    </row>
    <row r="440" spans="2:16" x14ac:dyDescent="0.25">
      <c r="B440" s="89">
        <v>1049350000</v>
      </c>
      <c r="C440" s="89">
        <v>-3.3559542000000002</v>
      </c>
      <c r="D440" s="89">
        <v>-73.670715000000001</v>
      </c>
      <c r="E440" s="89">
        <v>-36.979458000000001</v>
      </c>
      <c r="F440" s="89">
        <v>-49.419528999999997</v>
      </c>
      <c r="L440" s="87">
        <v>1049350000</v>
      </c>
      <c r="M440" s="87">
        <v>-0.23393348</v>
      </c>
      <c r="N440" s="87">
        <v>-74.436378000000005</v>
      </c>
      <c r="O440" s="87">
        <v>-47.994273999999997</v>
      </c>
      <c r="P440" s="87">
        <v>-37.356171000000003</v>
      </c>
    </row>
    <row r="441" spans="2:16" x14ac:dyDescent="0.25">
      <c r="B441" s="89">
        <v>1129300000</v>
      </c>
      <c r="C441" s="89">
        <v>-3.4500036000000001</v>
      </c>
      <c r="D441" s="89">
        <v>-73.624695000000003</v>
      </c>
      <c r="E441" s="89">
        <v>-36.980831000000002</v>
      </c>
      <c r="F441" s="89">
        <v>-46.635426000000002</v>
      </c>
      <c r="L441" s="87">
        <v>1129300000</v>
      </c>
      <c r="M441" s="87">
        <v>-0.30563706000000002</v>
      </c>
      <c r="N441" s="87">
        <v>-73.803268000000003</v>
      </c>
      <c r="O441" s="87">
        <v>-45.555534000000002</v>
      </c>
      <c r="P441" s="87">
        <v>-37.401038999999997</v>
      </c>
    </row>
    <row r="442" spans="2:16" x14ac:dyDescent="0.25">
      <c r="B442" s="89">
        <v>1209250000</v>
      </c>
      <c r="C442" s="89">
        <v>-3.5562885</v>
      </c>
      <c r="D442" s="89">
        <v>-73.652541999999997</v>
      </c>
      <c r="E442" s="89">
        <v>-37.096133999999999</v>
      </c>
      <c r="F442" s="89">
        <v>-44.004089</v>
      </c>
      <c r="L442" s="87">
        <v>1209250000</v>
      </c>
      <c r="M442" s="87">
        <v>-0.45452827000000001</v>
      </c>
      <c r="N442" s="87">
        <v>-73.174132999999998</v>
      </c>
      <c r="O442" s="87">
        <v>-43.246056000000003</v>
      </c>
      <c r="P442" s="87">
        <v>-37.543529999999997</v>
      </c>
    </row>
    <row r="443" spans="2:16" x14ac:dyDescent="0.25">
      <c r="B443" s="89">
        <v>1289200000</v>
      </c>
      <c r="C443" s="89">
        <v>-3.6649281999999999</v>
      </c>
      <c r="D443" s="89">
        <v>-73.374283000000005</v>
      </c>
      <c r="E443" s="89">
        <v>-37.601832999999999</v>
      </c>
      <c r="F443" s="89">
        <v>-41.449328999999999</v>
      </c>
      <c r="L443" s="87">
        <v>1289200000</v>
      </c>
      <c r="M443" s="87">
        <v>-0.63252680999999999</v>
      </c>
      <c r="N443" s="87">
        <v>-71.799972999999994</v>
      </c>
      <c r="O443" s="87">
        <v>-41.324581000000002</v>
      </c>
      <c r="P443" s="87">
        <v>-37.927146999999998</v>
      </c>
    </row>
    <row r="444" spans="2:16" x14ac:dyDescent="0.25">
      <c r="B444" s="89">
        <v>1369150000</v>
      </c>
      <c r="C444" s="89">
        <v>-3.8125520000000002</v>
      </c>
      <c r="D444" s="89">
        <v>-72.813698000000002</v>
      </c>
      <c r="E444" s="89">
        <v>-38.559184999999999</v>
      </c>
      <c r="F444" s="89">
        <v>-39.312945999999997</v>
      </c>
      <c r="L444" s="87">
        <v>1369150000</v>
      </c>
      <c r="M444" s="87">
        <v>-0.80187976000000005</v>
      </c>
      <c r="N444" s="87">
        <v>-69.936081000000001</v>
      </c>
      <c r="O444" s="87">
        <v>-39.599772999999999</v>
      </c>
      <c r="P444" s="87">
        <v>-38.644832999999998</v>
      </c>
    </row>
    <row r="445" spans="2:16" x14ac:dyDescent="0.25">
      <c r="B445" s="89">
        <v>1449100000</v>
      </c>
      <c r="C445" s="89">
        <v>-3.9908456999999999</v>
      </c>
      <c r="D445" s="89">
        <v>-72.266075000000001</v>
      </c>
      <c r="E445" s="89">
        <v>-39.900517000000001</v>
      </c>
      <c r="F445" s="89">
        <v>-38.064734999999999</v>
      </c>
      <c r="L445" s="87">
        <v>1449100000</v>
      </c>
      <c r="M445" s="87">
        <v>-1.0216944999999999</v>
      </c>
      <c r="N445" s="87">
        <v>-68.086639000000005</v>
      </c>
      <c r="O445" s="87">
        <v>-38.175334999999997</v>
      </c>
      <c r="P445" s="87">
        <v>-39.783034999999998</v>
      </c>
    </row>
    <row r="446" spans="2:16" x14ac:dyDescent="0.25">
      <c r="B446" s="89">
        <v>1529050000</v>
      </c>
      <c r="C446" s="89">
        <v>-4.1087518000000003</v>
      </c>
      <c r="D446" s="89">
        <v>-71.888183999999995</v>
      </c>
      <c r="E446" s="89">
        <v>-41.568916000000002</v>
      </c>
      <c r="F446" s="89">
        <v>-37.118183000000002</v>
      </c>
      <c r="L446" s="87">
        <v>1529050000</v>
      </c>
      <c r="M446" s="87">
        <v>-1.2885542000000001</v>
      </c>
      <c r="N446" s="87">
        <v>-66.595337000000001</v>
      </c>
      <c r="O446" s="87">
        <v>-37.046005000000001</v>
      </c>
      <c r="P446" s="87">
        <v>-41.551273000000002</v>
      </c>
    </row>
    <row r="447" spans="2:16" x14ac:dyDescent="0.25">
      <c r="B447" s="89">
        <v>1609000000</v>
      </c>
      <c r="C447" s="89">
        <v>-4.2126264999999998</v>
      </c>
      <c r="D447" s="89">
        <v>-70.792023</v>
      </c>
      <c r="E447" s="89">
        <v>-43.641727000000003</v>
      </c>
      <c r="F447" s="89">
        <v>-36.257747999999999</v>
      </c>
      <c r="L447" s="87">
        <v>1609000000</v>
      </c>
      <c r="M447" s="87">
        <v>-1.5051167999999999</v>
      </c>
      <c r="N447" s="87">
        <v>-66.002646999999996</v>
      </c>
      <c r="O447" s="87">
        <v>-36.203049</v>
      </c>
      <c r="P447" s="87">
        <v>-43.777099999999997</v>
      </c>
    </row>
    <row r="448" spans="2:16" x14ac:dyDescent="0.25">
      <c r="B448" s="89">
        <v>1688950000</v>
      </c>
      <c r="C448" s="89">
        <v>-4.3685359999999998</v>
      </c>
      <c r="D448" s="89">
        <v>-69.299271000000005</v>
      </c>
      <c r="E448" s="89">
        <v>-46.397503</v>
      </c>
      <c r="F448" s="89">
        <v>-35.550891999999997</v>
      </c>
      <c r="L448" s="87">
        <v>1688950000</v>
      </c>
      <c r="M448" s="87">
        <v>-1.7069409</v>
      </c>
      <c r="N448" s="87">
        <v>-65.716399999999993</v>
      </c>
      <c r="O448" s="87">
        <v>-35.497962999999999</v>
      </c>
      <c r="P448" s="87">
        <v>-46.743309000000004</v>
      </c>
    </row>
    <row r="449" spans="2:16" x14ac:dyDescent="0.25">
      <c r="B449" s="89">
        <v>1768900000</v>
      </c>
      <c r="C449" s="89">
        <v>-4.5035229000000001</v>
      </c>
      <c r="D449" s="89">
        <v>-67.400702999999993</v>
      </c>
      <c r="E449" s="89">
        <v>-50.118141000000001</v>
      </c>
      <c r="F449" s="89">
        <v>-34.969729999999998</v>
      </c>
      <c r="L449" s="87">
        <v>1768900000</v>
      </c>
      <c r="M449" s="87">
        <v>-1.9523416</v>
      </c>
      <c r="N449" s="87">
        <v>-65.362564000000006</v>
      </c>
      <c r="O449" s="87">
        <v>-34.918087</v>
      </c>
      <c r="P449" s="87">
        <v>-50.195113999999997</v>
      </c>
    </row>
    <row r="450" spans="2:16" x14ac:dyDescent="0.25">
      <c r="B450" s="89">
        <v>1848850000</v>
      </c>
      <c r="C450" s="89">
        <v>-4.5613618000000002</v>
      </c>
      <c r="D450" s="89">
        <v>-65.497405999999998</v>
      </c>
      <c r="E450" s="89">
        <v>-55.484820999999997</v>
      </c>
      <c r="F450" s="89">
        <v>-34.434562999999997</v>
      </c>
      <c r="L450" s="87">
        <v>1848850000</v>
      </c>
      <c r="M450" s="87">
        <v>-2.1736917</v>
      </c>
      <c r="N450" s="87">
        <v>-65.430533999999994</v>
      </c>
      <c r="O450" s="87">
        <v>-34.325623</v>
      </c>
      <c r="P450" s="87">
        <v>-54.368186999999999</v>
      </c>
    </row>
    <row r="451" spans="2:16" x14ac:dyDescent="0.25">
      <c r="B451" s="89">
        <v>1928800000</v>
      </c>
      <c r="C451" s="89">
        <v>-4.6604270999999997</v>
      </c>
      <c r="D451" s="89">
        <v>-63.332904999999997</v>
      </c>
      <c r="E451" s="89">
        <v>-57.673076999999999</v>
      </c>
      <c r="F451" s="89">
        <v>-33.908259999999999</v>
      </c>
      <c r="L451" s="87">
        <v>1928800000</v>
      </c>
      <c r="M451" s="87">
        <v>-2.3334359999999998</v>
      </c>
      <c r="N451" s="87">
        <v>-65.308357000000001</v>
      </c>
      <c r="O451" s="87">
        <v>-33.740890999999998</v>
      </c>
      <c r="P451" s="87">
        <v>-56.509112999999999</v>
      </c>
    </row>
    <row r="452" spans="2:16" x14ac:dyDescent="0.25">
      <c r="B452" s="89">
        <v>2008750000</v>
      </c>
      <c r="C452" s="89">
        <v>-4.8053464999999997</v>
      </c>
      <c r="D452" s="89">
        <v>-61.555813000000001</v>
      </c>
      <c r="E452" s="89">
        <v>-58.611052999999998</v>
      </c>
      <c r="F452" s="89">
        <v>-33.441631000000001</v>
      </c>
      <c r="L452" s="87">
        <v>2008750000</v>
      </c>
      <c r="M452" s="87">
        <v>-2.5455698999999998</v>
      </c>
      <c r="N452" s="87">
        <v>-64.361464999999995</v>
      </c>
      <c r="O452" s="87">
        <v>-33.259490999999997</v>
      </c>
      <c r="P452" s="87">
        <v>-57.083412000000003</v>
      </c>
    </row>
    <row r="453" spans="2:16" x14ac:dyDescent="0.25">
      <c r="B453" s="89">
        <v>2088700000</v>
      </c>
      <c r="C453" s="89">
        <v>-4.8865743000000004</v>
      </c>
      <c r="D453" s="89">
        <v>-59.953856999999999</v>
      </c>
      <c r="E453" s="89">
        <v>-57.840480999999997</v>
      </c>
      <c r="F453" s="89">
        <v>-33.105877</v>
      </c>
      <c r="L453" s="87">
        <v>2088700000</v>
      </c>
      <c r="M453" s="87">
        <v>-2.8014112</v>
      </c>
      <c r="N453" s="87">
        <v>-62.724873000000002</v>
      </c>
      <c r="O453" s="87">
        <v>-32.858074000000002</v>
      </c>
      <c r="P453" s="87">
        <v>-55.992634000000002</v>
      </c>
    </row>
    <row r="454" spans="2:16" x14ac:dyDescent="0.25">
      <c r="B454" s="89">
        <v>2168650000</v>
      </c>
      <c r="C454" s="89">
        <v>-4.9499659999999999</v>
      </c>
      <c r="D454" s="89">
        <v>-58.47625</v>
      </c>
      <c r="E454" s="89">
        <v>-55.633938000000001</v>
      </c>
      <c r="F454" s="89">
        <v>-32.861030999999997</v>
      </c>
      <c r="L454" s="87">
        <v>2168650000</v>
      </c>
      <c r="M454" s="87">
        <v>-3.0134318000000002</v>
      </c>
      <c r="N454" s="87">
        <v>-61.013083999999999</v>
      </c>
      <c r="O454" s="87">
        <v>-32.521152000000001</v>
      </c>
      <c r="P454" s="87">
        <v>-54.052588999999998</v>
      </c>
    </row>
    <row r="455" spans="2:16" x14ac:dyDescent="0.25">
      <c r="B455" s="89">
        <v>2248600000</v>
      </c>
      <c r="C455" s="89">
        <v>-5.0953087999999997</v>
      </c>
      <c r="D455" s="89">
        <v>-57.022433999999997</v>
      </c>
      <c r="E455" s="89">
        <v>-51.071021999999999</v>
      </c>
      <c r="F455" s="89">
        <v>-32.737037999999998</v>
      </c>
      <c r="L455" s="87">
        <v>2248600000</v>
      </c>
      <c r="M455" s="87">
        <v>-3.232856</v>
      </c>
      <c r="N455" s="87">
        <v>-59.187229000000002</v>
      </c>
      <c r="O455" s="87">
        <v>-32.308556000000003</v>
      </c>
      <c r="P455" s="87">
        <v>-50.988067999999998</v>
      </c>
    </row>
    <row r="456" spans="2:16" x14ac:dyDescent="0.25">
      <c r="B456" s="89">
        <v>2328550000</v>
      </c>
      <c r="C456" s="89">
        <v>-5.2118520999999998</v>
      </c>
      <c r="D456" s="89">
        <v>-55.754181000000003</v>
      </c>
      <c r="E456" s="89">
        <v>-48.79945</v>
      </c>
      <c r="F456" s="89">
        <v>-32.576096</v>
      </c>
      <c r="L456" s="87">
        <v>2328550000</v>
      </c>
      <c r="M456" s="87">
        <v>-3.5285163000000002</v>
      </c>
      <c r="N456" s="87">
        <v>-57.611851000000001</v>
      </c>
      <c r="O456" s="87">
        <v>-32.118895999999999</v>
      </c>
      <c r="P456" s="87">
        <v>-48.938949999999998</v>
      </c>
    </row>
    <row r="457" spans="2:16" x14ac:dyDescent="0.25">
      <c r="B457" s="89">
        <v>2408500000</v>
      </c>
      <c r="C457" s="89">
        <v>-5.2560286999999999</v>
      </c>
      <c r="D457" s="89">
        <v>-54.665730000000003</v>
      </c>
      <c r="E457" s="89">
        <v>-46.826644999999999</v>
      </c>
      <c r="F457" s="89">
        <v>-32.385936999999998</v>
      </c>
      <c r="L457" s="87">
        <v>2408500000</v>
      </c>
      <c r="M457" s="87">
        <v>-3.8210229999999998</v>
      </c>
      <c r="N457" s="87">
        <v>-56.218063000000001</v>
      </c>
      <c r="O457" s="87">
        <v>-31.924271000000001</v>
      </c>
      <c r="P457" s="87">
        <v>-47.247601000000003</v>
      </c>
    </row>
    <row r="458" spans="2:16" x14ac:dyDescent="0.25">
      <c r="B458" s="89">
        <v>2488450000</v>
      </c>
      <c r="C458" s="89">
        <v>-5.3401546</v>
      </c>
      <c r="D458" s="89">
        <v>-53.936805999999997</v>
      </c>
      <c r="E458" s="89">
        <v>-45.511142999999997</v>
      </c>
      <c r="F458" s="89">
        <v>-32.090828000000002</v>
      </c>
      <c r="L458" s="87">
        <v>2488450000</v>
      </c>
      <c r="M458" s="87">
        <v>-4.0698775999999999</v>
      </c>
      <c r="N458" s="87">
        <v>-55.187328000000001</v>
      </c>
      <c r="O458" s="87">
        <v>-31.800840000000001</v>
      </c>
      <c r="P458" s="87">
        <v>-45.842953000000001</v>
      </c>
    </row>
    <row r="459" spans="2:16" x14ac:dyDescent="0.25">
      <c r="B459" s="89">
        <v>2568400000</v>
      </c>
      <c r="C459" s="89">
        <v>-5.4645790999999999</v>
      </c>
      <c r="D459" s="89">
        <v>-53.459029999999998</v>
      </c>
      <c r="E459" s="89">
        <v>-44.076847000000001</v>
      </c>
      <c r="F459" s="89">
        <v>-31.901539</v>
      </c>
      <c r="L459" s="87">
        <v>2568400000</v>
      </c>
      <c r="M459" s="87">
        <v>-4.3780956</v>
      </c>
      <c r="N459" s="87">
        <v>-54.341763</v>
      </c>
      <c r="O459" s="87">
        <v>-31.691839000000002</v>
      </c>
      <c r="P459" s="87">
        <v>-44.306418999999998</v>
      </c>
    </row>
    <row r="460" spans="2:16" x14ac:dyDescent="0.25">
      <c r="B460" s="89">
        <v>2648350000</v>
      </c>
      <c r="C460" s="89">
        <v>-5.5033069000000001</v>
      </c>
      <c r="D460" s="89">
        <v>-53.077930000000002</v>
      </c>
      <c r="E460" s="89">
        <v>-42.542178999999997</v>
      </c>
      <c r="F460" s="89">
        <v>-31.774204000000001</v>
      </c>
      <c r="L460" s="87">
        <v>2648350000</v>
      </c>
      <c r="M460" s="87">
        <v>-4.7303042</v>
      </c>
      <c r="N460" s="87">
        <v>-53.396487999999998</v>
      </c>
      <c r="O460" s="87">
        <v>-31.629095</v>
      </c>
      <c r="P460" s="87">
        <v>-42.503535999999997</v>
      </c>
    </row>
    <row r="461" spans="2:16" x14ac:dyDescent="0.25">
      <c r="B461" s="89">
        <v>2728300000</v>
      </c>
      <c r="C461" s="89">
        <v>-5.5379009000000003</v>
      </c>
      <c r="D461" s="89">
        <v>-52.713802000000001</v>
      </c>
      <c r="E461" s="89">
        <v>-41.116348000000002</v>
      </c>
      <c r="F461" s="89">
        <v>-31.803630999999999</v>
      </c>
      <c r="L461" s="87">
        <v>2728300000</v>
      </c>
      <c r="M461" s="87">
        <v>-5.0191407000000003</v>
      </c>
      <c r="N461" s="87">
        <v>-52.437637000000002</v>
      </c>
      <c r="O461" s="87">
        <v>-31.723602</v>
      </c>
      <c r="P461" s="87">
        <v>-40.786079000000001</v>
      </c>
    </row>
    <row r="462" spans="2:16" x14ac:dyDescent="0.25">
      <c r="B462" s="89">
        <v>2808250000</v>
      </c>
      <c r="C462" s="89">
        <v>-5.6707735000000001</v>
      </c>
      <c r="D462" s="89">
        <v>-52.335872999999999</v>
      </c>
      <c r="E462" s="89">
        <v>-39.782513000000002</v>
      </c>
      <c r="F462" s="89">
        <v>-31.869986999999998</v>
      </c>
      <c r="L462" s="87">
        <v>2808250000</v>
      </c>
      <c r="M462" s="87">
        <v>-5.3095736999999996</v>
      </c>
      <c r="N462" s="87">
        <v>-51.678463000000001</v>
      </c>
      <c r="O462" s="87">
        <v>-31.808136000000001</v>
      </c>
      <c r="P462" s="87">
        <v>-39.324855999999997</v>
      </c>
    </row>
    <row r="463" spans="2:16" x14ac:dyDescent="0.25">
      <c r="B463" s="89">
        <v>2888200000</v>
      </c>
      <c r="C463" s="89">
        <v>-5.7553782</v>
      </c>
      <c r="D463" s="89">
        <v>-51.973247999999998</v>
      </c>
      <c r="E463" s="89">
        <v>-38.316502</v>
      </c>
      <c r="F463" s="89">
        <v>-31.997699999999998</v>
      </c>
      <c r="L463" s="87">
        <v>2888200000</v>
      </c>
      <c r="M463" s="87">
        <v>-5.6914123999999999</v>
      </c>
      <c r="N463" s="87">
        <v>-51.032088999999999</v>
      </c>
      <c r="O463" s="87">
        <v>-31.865546999999999</v>
      </c>
      <c r="P463" s="87">
        <v>-37.931395999999999</v>
      </c>
    </row>
    <row r="464" spans="2:16" x14ac:dyDescent="0.25">
      <c r="B464" s="89">
        <v>2968150000</v>
      </c>
      <c r="C464" s="89">
        <v>-5.7717141999999999</v>
      </c>
      <c r="D464" s="89">
        <v>-51.685295000000004</v>
      </c>
      <c r="E464" s="89">
        <v>-36.821559999999998</v>
      </c>
      <c r="F464" s="89">
        <v>-32.166041999999997</v>
      </c>
      <c r="L464" s="87">
        <v>2968150000</v>
      </c>
      <c r="M464" s="87">
        <v>-6.0425959000000002</v>
      </c>
      <c r="N464" s="87">
        <v>-50.428986000000002</v>
      </c>
      <c r="O464" s="87">
        <v>-32.072173999999997</v>
      </c>
      <c r="P464" s="87">
        <v>-36.478217999999998</v>
      </c>
    </row>
    <row r="465" spans="2:16" x14ac:dyDescent="0.25">
      <c r="B465" s="89">
        <v>3048100000</v>
      </c>
      <c r="C465" s="89">
        <v>-5.8973341000000001</v>
      </c>
      <c r="D465" s="89">
        <v>-51.385058999999998</v>
      </c>
      <c r="E465" s="89">
        <v>-35.500114000000004</v>
      </c>
      <c r="F465" s="89">
        <v>-32.352310000000003</v>
      </c>
      <c r="L465" s="87">
        <v>3048100000</v>
      </c>
      <c r="M465" s="87">
        <v>-6.3453784000000004</v>
      </c>
      <c r="N465" s="87">
        <v>-49.910912000000003</v>
      </c>
      <c r="O465" s="87">
        <v>-32.293388</v>
      </c>
      <c r="P465" s="87">
        <v>-35.142234999999999</v>
      </c>
    </row>
    <row r="466" spans="2:16" x14ac:dyDescent="0.25">
      <c r="B466" s="89">
        <v>3128050000</v>
      </c>
      <c r="C466" s="89">
        <v>-6.0622463</v>
      </c>
      <c r="D466" s="89">
        <v>-51.123573</v>
      </c>
      <c r="E466" s="89">
        <v>-34.240124000000002</v>
      </c>
      <c r="F466" s="89">
        <v>-32.640312000000002</v>
      </c>
      <c r="L466" s="87">
        <v>3128050000</v>
      </c>
      <c r="M466" s="87">
        <v>-6.7630610000000004</v>
      </c>
      <c r="N466" s="87">
        <v>-49.489758000000002</v>
      </c>
      <c r="O466" s="87">
        <v>-32.490257</v>
      </c>
      <c r="P466" s="87">
        <v>-33.861305000000002</v>
      </c>
    </row>
    <row r="467" spans="2:16" x14ac:dyDescent="0.25">
      <c r="B467" s="89">
        <v>3208000000</v>
      </c>
      <c r="C467" s="89">
        <v>-6.1267385000000001</v>
      </c>
      <c r="D467" s="89">
        <v>-50.815327000000003</v>
      </c>
      <c r="E467" s="89">
        <v>-32.999465999999998</v>
      </c>
      <c r="F467" s="89">
        <v>-33.048481000000002</v>
      </c>
      <c r="L467" s="87">
        <v>3208000000</v>
      </c>
      <c r="M467" s="87">
        <v>-7.1680932000000004</v>
      </c>
      <c r="N467" s="87">
        <v>-49.147675</v>
      </c>
      <c r="O467" s="87">
        <v>-32.914177000000002</v>
      </c>
      <c r="P467" s="87">
        <v>-32.683304</v>
      </c>
    </row>
    <row r="468" spans="2:16" x14ac:dyDescent="0.25">
      <c r="B468" s="89">
        <v>3287950000</v>
      </c>
      <c r="C468" s="89">
        <v>-6.2427349000000003</v>
      </c>
      <c r="D468" s="89">
        <v>-50.471950999999997</v>
      </c>
      <c r="E468" s="89">
        <v>-31.865376000000001</v>
      </c>
      <c r="F468" s="89">
        <v>-33.561241000000003</v>
      </c>
      <c r="L468" s="87">
        <v>3287950000</v>
      </c>
      <c r="M468" s="87">
        <v>-7.4762278000000002</v>
      </c>
      <c r="N468" s="87">
        <v>-48.834609999999998</v>
      </c>
      <c r="O468" s="87">
        <v>-33.41798</v>
      </c>
      <c r="P468" s="87">
        <v>-31.620484999999999</v>
      </c>
    </row>
    <row r="469" spans="2:16" x14ac:dyDescent="0.25">
      <c r="B469" s="89">
        <v>3367900000</v>
      </c>
      <c r="C469" s="89">
        <v>-6.4835868000000003</v>
      </c>
      <c r="D469" s="89">
        <v>-50.157406000000002</v>
      </c>
      <c r="E469" s="89">
        <v>-30.868756999999999</v>
      </c>
      <c r="F469" s="89">
        <v>-34.072155000000002</v>
      </c>
      <c r="L469" s="87">
        <v>3367900000</v>
      </c>
      <c r="M469" s="87">
        <v>-7.8669291000000001</v>
      </c>
      <c r="N469" s="87">
        <v>-48.579346000000001</v>
      </c>
      <c r="O469" s="87">
        <v>-33.896628999999997</v>
      </c>
      <c r="P469" s="87">
        <v>-30.714780999999999</v>
      </c>
    </row>
    <row r="470" spans="2:16" x14ac:dyDescent="0.25">
      <c r="B470" s="89">
        <v>3447850000</v>
      </c>
      <c r="C470" s="89">
        <v>-6.6186204000000002</v>
      </c>
      <c r="D470" s="89">
        <v>-50.017432999999997</v>
      </c>
      <c r="E470" s="89">
        <v>-29.928518</v>
      </c>
      <c r="F470" s="89">
        <v>-34.636642000000002</v>
      </c>
      <c r="L470" s="87">
        <v>3447850000</v>
      </c>
      <c r="M470" s="87">
        <v>-8.3380326999999994</v>
      </c>
      <c r="N470" s="87">
        <v>-48.390991</v>
      </c>
      <c r="O470" s="87">
        <v>-34.480075999999997</v>
      </c>
      <c r="P470" s="87">
        <v>-29.793091</v>
      </c>
    </row>
    <row r="471" spans="2:16" x14ac:dyDescent="0.25">
      <c r="B471" s="89">
        <v>3527800000</v>
      </c>
      <c r="C471" s="89">
        <v>-6.7213664</v>
      </c>
      <c r="D471" s="89">
        <v>-49.905875999999999</v>
      </c>
      <c r="E471" s="89">
        <v>-29.053872999999999</v>
      </c>
      <c r="F471" s="89">
        <v>-35.192492999999999</v>
      </c>
      <c r="L471" s="87">
        <v>3527800000</v>
      </c>
      <c r="M471" s="87">
        <v>-8.6917399999999994</v>
      </c>
      <c r="N471" s="87">
        <v>-48.223587000000002</v>
      </c>
      <c r="O471" s="87">
        <v>-35.123305999999999</v>
      </c>
      <c r="P471" s="87">
        <v>-28.962254000000001</v>
      </c>
    </row>
    <row r="472" spans="2:16" x14ac:dyDescent="0.25">
      <c r="B472" s="89">
        <v>3607750000</v>
      </c>
      <c r="C472" s="89">
        <v>-6.9333296000000004</v>
      </c>
      <c r="D472" s="89">
        <v>-49.889851</v>
      </c>
      <c r="E472" s="89">
        <v>-28.344532000000001</v>
      </c>
      <c r="F472" s="89">
        <v>-35.794494999999998</v>
      </c>
      <c r="L472" s="87">
        <v>3607750000</v>
      </c>
      <c r="M472" s="87">
        <v>-9.0649947999999991</v>
      </c>
      <c r="N472" s="87">
        <v>-48.140960999999997</v>
      </c>
      <c r="O472" s="87">
        <v>-35.731304000000002</v>
      </c>
      <c r="P472" s="87">
        <v>-28.209713000000001</v>
      </c>
    </row>
    <row r="473" spans="2:16" x14ac:dyDescent="0.25">
      <c r="B473" s="89">
        <v>3687700000</v>
      </c>
      <c r="C473" s="89">
        <v>-7.1323581000000003</v>
      </c>
      <c r="D473" s="89">
        <v>-49.865662</v>
      </c>
      <c r="E473" s="89">
        <v>-27.680358999999999</v>
      </c>
      <c r="F473" s="89">
        <v>-36.413989999999998</v>
      </c>
      <c r="L473" s="87">
        <v>3687700000</v>
      </c>
      <c r="M473" s="87">
        <v>-9.5686549999999997</v>
      </c>
      <c r="N473" s="87">
        <v>-48.126877</v>
      </c>
      <c r="O473" s="87">
        <v>-36.391917999999997</v>
      </c>
      <c r="P473" s="87">
        <v>-27.546050999999999</v>
      </c>
    </row>
    <row r="474" spans="2:16" x14ac:dyDescent="0.25">
      <c r="B474" s="89">
        <v>3767650000</v>
      </c>
      <c r="C474" s="89">
        <v>-7.2130761000000003</v>
      </c>
      <c r="D474" s="89">
        <v>-49.814338999999997</v>
      </c>
      <c r="E474" s="89">
        <v>-27.060601999999999</v>
      </c>
      <c r="F474" s="89">
        <v>-37.074928</v>
      </c>
      <c r="L474" s="87">
        <v>3767650000</v>
      </c>
      <c r="M474" s="87">
        <v>-9.9861050000000002</v>
      </c>
      <c r="N474" s="87">
        <v>-48.061489000000002</v>
      </c>
      <c r="O474" s="87">
        <v>-37.095547000000003</v>
      </c>
      <c r="P474" s="87">
        <v>-26.964030999999999</v>
      </c>
    </row>
    <row r="475" spans="2:16" x14ac:dyDescent="0.25">
      <c r="B475" s="89">
        <v>3847600000</v>
      </c>
      <c r="C475" s="89">
        <v>-7.3999142999999998</v>
      </c>
      <c r="D475" s="89">
        <v>-49.640717000000002</v>
      </c>
      <c r="E475" s="89">
        <v>-26.498249000000001</v>
      </c>
      <c r="F475" s="89">
        <v>-37.781238999999999</v>
      </c>
      <c r="L475" s="87">
        <v>3847600000</v>
      </c>
      <c r="M475" s="87">
        <v>-10.317088999999999</v>
      </c>
      <c r="N475" s="87">
        <v>-48.012684</v>
      </c>
      <c r="O475" s="87">
        <v>-37.795009999999998</v>
      </c>
      <c r="P475" s="87">
        <v>-26.450239</v>
      </c>
    </row>
    <row r="476" spans="2:16" x14ac:dyDescent="0.25">
      <c r="B476" s="89">
        <v>3927550000</v>
      </c>
      <c r="C476" s="89">
        <v>-7.6421571000000004</v>
      </c>
      <c r="D476" s="89">
        <v>-49.538406000000002</v>
      </c>
      <c r="E476" s="89">
        <v>-26.014914999999998</v>
      </c>
      <c r="F476" s="89">
        <v>-38.516173999999999</v>
      </c>
      <c r="L476" s="87">
        <v>3927550000</v>
      </c>
      <c r="M476" s="87">
        <v>-10.783690999999999</v>
      </c>
      <c r="N476" s="87">
        <v>-47.952126</v>
      </c>
      <c r="O476" s="87">
        <v>-38.557254999999998</v>
      </c>
      <c r="P476" s="87">
        <v>-25.95768</v>
      </c>
    </row>
    <row r="477" spans="2:16" x14ac:dyDescent="0.25">
      <c r="B477" s="89">
        <v>4007500000</v>
      </c>
      <c r="C477" s="89">
        <v>-7.7473650000000003</v>
      </c>
      <c r="D477" s="89">
        <v>-49.479137000000001</v>
      </c>
      <c r="E477" s="89">
        <v>-25.553706999999999</v>
      </c>
      <c r="F477" s="89">
        <v>-39.288372000000003</v>
      </c>
      <c r="L477" s="87">
        <v>4007500000</v>
      </c>
      <c r="M477" s="87">
        <v>-11.281546000000001</v>
      </c>
      <c r="N477" s="87">
        <v>-47.764515000000003</v>
      </c>
      <c r="O477" s="87">
        <v>-39.3521</v>
      </c>
      <c r="P477" s="87">
        <v>-25.486319999999999</v>
      </c>
    </row>
    <row r="478" spans="2:16" x14ac:dyDescent="0.25">
      <c r="B478" s="89">
        <v>4087450000</v>
      </c>
      <c r="C478" s="89">
        <v>-7.8496394</v>
      </c>
      <c r="D478" s="89">
        <v>-49.397765999999997</v>
      </c>
      <c r="E478" s="89">
        <v>-25.115499</v>
      </c>
      <c r="F478" s="89">
        <v>-40.080905999999999</v>
      </c>
      <c r="L478" s="87">
        <v>4087450000</v>
      </c>
      <c r="M478" s="87">
        <v>-11.580688</v>
      </c>
      <c r="N478" s="87">
        <v>-47.514709000000003</v>
      </c>
      <c r="O478" s="87">
        <v>-40.143925000000003</v>
      </c>
      <c r="P478" s="87">
        <v>-25.071728</v>
      </c>
    </row>
    <row r="479" spans="2:16" x14ac:dyDescent="0.25">
      <c r="B479" s="89">
        <v>4167400000</v>
      </c>
      <c r="C479" s="89">
        <v>-8.0888386000000008</v>
      </c>
      <c r="D479" s="89">
        <v>-49.332335999999998</v>
      </c>
      <c r="E479" s="89">
        <v>-24.731798000000001</v>
      </c>
      <c r="F479" s="89">
        <v>-40.882641</v>
      </c>
      <c r="L479" s="87">
        <v>4167400000</v>
      </c>
      <c r="M479" s="87">
        <v>-11.853581</v>
      </c>
      <c r="N479" s="87">
        <v>-47.345711000000001</v>
      </c>
      <c r="O479" s="87">
        <v>-40.974139999999998</v>
      </c>
      <c r="P479" s="87">
        <v>-24.678604</v>
      </c>
    </row>
    <row r="480" spans="2:16" x14ac:dyDescent="0.25">
      <c r="B480" s="89">
        <v>4247350000</v>
      </c>
      <c r="C480" s="89">
        <v>-8.2995262000000007</v>
      </c>
      <c r="D480" s="89">
        <v>-49.399841000000002</v>
      </c>
      <c r="E480" s="89">
        <v>-24.379034000000001</v>
      </c>
      <c r="F480" s="89">
        <v>-41.674273999999997</v>
      </c>
      <c r="L480" s="87">
        <v>4247350000</v>
      </c>
      <c r="M480" s="87">
        <v>-12.216089</v>
      </c>
      <c r="N480" s="87">
        <v>-47.193882000000002</v>
      </c>
      <c r="O480" s="87">
        <v>-41.779834999999999</v>
      </c>
      <c r="P480" s="87">
        <v>-24.327116</v>
      </c>
    </row>
    <row r="481" spans="2:16" x14ac:dyDescent="0.25">
      <c r="B481" s="89">
        <v>4327300000</v>
      </c>
      <c r="C481" s="89">
        <v>-8.4015026000000006</v>
      </c>
      <c r="D481" s="89">
        <v>-49.392178000000001</v>
      </c>
      <c r="E481" s="89">
        <v>-24.032865999999999</v>
      </c>
      <c r="F481" s="89">
        <v>-42.446533000000002</v>
      </c>
      <c r="L481" s="87">
        <v>4327300000</v>
      </c>
      <c r="M481" s="87">
        <v>-12.455037000000001</v>
      </c>
      <c r="N481" s="87">
        <v>-47.033999999999999</v>
      </c>
      <c r="O481" s="87">
        <v>-42.526062000000003</v>
      </c>
      <c r="P481" s="87">
        <v>-24.009335</v>
      </c>
    </row>
    <row r="482" spans="2:16" x14ac:dyDescent="0.25">
      <c r="B482" s="89">
        <v>4407250000</v>
      </c>
      <c r="C482" s="89">
        <v>-8.6226091</v>
      </c>
      <c r="D482" s="89">
        <v>-49.437697999999997</v>
      </c>
      <c r="E482" s="89">
        <v>-23.684329999999999</v>
      </c>
      <c r="F482" s="89">
        <v>-43.207500000000003</v>
      </c>
      <c r="L482" s="87">
        <v>4407250000</v>
      </c>
      <c r="M482" s="87">
        <v>-12.513856000000001</v>
      </c>
      <c r="N482" s="87">
        <v>-46.905234999999998</v>
      </c>
      <c r="O482" s="87">
        <v>-43.252048000000002</v>
      </c>
      <c r="P482" s="87">
        <v>-23.710049000000001</v>
      </c>
    </row>
    <row r="483" spans="2:16" x14ac:dyDescent="0.25">
      <c r="B483" s="89">
        <v>4487200000</v>
      </c>
      <c r="C483" s="89">
        <v>-8.9310121999999996</v>
      </c>
      <c r="D483" s="89">
        <v>-49.655098000000002</v>
      </c>
      <c r="E483" s="89">
        <v>-23.386134999999999</v>
      </c>
      <c r="F483" s="89">
        <v>-43.970317999999999</v>
      </c>
      <c r="L483" s="87">
        <v>4487200000</v>
      </c>
      <c r="M483" s="87">
        <v>-12.662888000000001</v>
      </c>
      <c r="N483" s="87">
        <v>-46.863815000000002</v>
      </c>
      <c r="O483" s="87">
        <v>-43.962615999999997</v>
      </c>
      <c r="P483" s="87">
        <v>-23.429328999999999</v>
      </c>
    </row>
    <row r="484" spans="2:16" x14ac:dyDescent="0.25">
      <c r="B484" s="89">
        <v>4567150000</v>
      </c>
      <c r="C484" s="89">
        <v>-9.0835962000000006</v>
      </c>
      <c r="D484" s="89">
        <v>-49.796306999999999</v>
      </c>
      <c r="E484" s="89">
        <v>-23.107444999999998</v>
      </c>
      <c r="F484" s="89">
        <v>-44.694575999999998</v>
      </c>
      <c r="L484" s="87">
        <v>4567150000</v>
      </c>
      <c r="M484" s="87">
        <v>-12.885263999999999</v>
      </c>
      <c r="N484" s="87">
        <v>-46.754477999999999</v>
      </c>
      <c r="O484" s="87">
        <v>-44.643959000000002</v>
      </c>
      <c r="P484" s="87">
        <v>-23.175629000000001</v>
      </c>
    </row>
    <row r="485" spans="2:16" x14ac:dyDescent="0.25">
      <c r="B485" s="89">
        <v>4647100000</v>
      </c>
      <c r="C485" s="89">
        <v>-9.2115916999999996</v>
      </c>
      <c r="D485" s="89">
        <v>-49.823836999999997</v>
      </c>
      <c r="E485" s="89">
        <v>-22.842196000000001</v>
      </c>
      <c r="F485" s="89">
        <v>-45.397457000000003</v>
      </c>
      <c r="L485" s="87">
        <v>4647100000</v>
      </c>
      <c r="M485" s="87">
        <v>-12.89974</v>
      </c>
      <c r="N485" s="87">
        <v>-46.675212999999999</v>
      </c>
      <c r="O485" s="87">
        <v>-45.314922000000003</v>
      </c>
      <c r="P485" s="87">
        <v>-22.931259000000001</v>
      </c>
    </row>
    <row r="486" spans="2:16" x14ac:dyDescent="0.25">
      <c r="B486" s="89">
        <v>4727050000</v>
      </c>
      <c r="C486" s="89">
        <v>-9.5046139000000007</v>
      </c>
      <c r="D486" s="89">
        <v>-49.951103000000003</v>
      </c>
      <c r="E486" s="89">
        <v>-22.618773000000001</v>
      </c>
      <c r="F486" s="89">
        <v>-46.122391</v>
      </c>
      <c r="L486" s="87">
        <v>4727050000</v>
      </c>
      <c r="M486" s="87">
        <v>-12.8401</v>
      </c>
      <c r="N486" s="87">
        <v>-46.660972999999998</v>
      </c>
      <c r="O486" s="87">
        <v>-46.037849000000001</v>
      </c>
      <c r="P486" s="87">
        <v>-22.711594000000002</v>
      </c>
    </row>
    <row r="487" spans="2:16" x14ac:dyDescent="0.25">
      <c r="B487" s="89">
        <v>4807000000</v>
      </c>
      <c r="C487" s="89">
        <v>-9.7116594000000003</v>
      </c>
      <c r="D487" s="89">
        <v>-50.149048000000001</v>
      </c>
      <c r="E487" s="89">
        <v>-22.446625000000001</v>
      </c>
      <c r="F487" s="89">
        <v>-46.858745999999996</v>
      </c>
      <c r="L487" s="87">
        <v>4807000000</v>
      </c>
      <c r="M487" s="87">
        <v>-13.016664</v>
      </c>
      <c r="N487" s="87">
        <v>-46.678677</v>
      </c>
      <c r="O487" s="87">
        <v>-46.780594000000001</v>
      </c>
      <c r="P487" s="87">
        <v>-22.525753000000002</v>
      </c>
    </row>
    <row r="488" spans="2:16" x14ac:dyDescent="0.25">
      <c r="B488" s="89">
        <v>4886950000</v>
      </c>
      <c r="C488" s="89">
        <v>-9.7613105999999998</v>
      </c>
      <c r="D488" s="89">
        <v>-50.180084000000001</v>
      </c>
      <c r="E488" s="89">
        <v>-22.28257</v>
      </c>
      <c r="F488" s="89">
        <v>-47.591907999999997</v>
      </c>
      <c r="L488" s="87">
        <v>4886950000</v>
      </c>
      <c r="M488" s="87">
        <v>-13.098716</v>
      </c>
      <c r="N488" s="87">
        <v>-46.715491999999998</v>
      </c>
      <c r="O488" s="87">
        <v>-47.538196999999997</v>
      </c>
      <c r="P488" s="87">
        <v>-22.359794999999998</v>
      </c>
    </row>
    <row r="489" spans="2:16" x14ac:dyDescent="0.25">
      <c r="B489" s="89">
        <v>4966900000</v>
      </c>
      <c r="C489" s="89">
        <v>-9.9744177000000001</v>
      </c>
      <c r="D489" s="89">
        <v>-50.329300000000003</v>
      </c>
      <c r="E489" s="89">
        <v>-22.129669</v>
      </c>
      <c r="F489" s="89">
        <v>-48.337378999999999</v>
      </c>
      <c r="L489" s="87">
        <v>4966900000</v>
      </c>
      <c r="M489" s="87">
        <v>-13.008684000000001</v>
      </c>
      <c r="N489" s="87">
        <v>-46.836371999999997</v>
      </c>
      <c r="O489" s="87">
        <v>-48.268532</v>
      </c>
      <c r="P489" s="87">
        <v>-22.224186</v>
      </c>
    </row>
    <row r="490" spans="2:16" x14ac:dyDescent="0.25">
      <c r="B490" s="89">
        <v>5046850000</v>
      </c>
      <c r="C490" s="89">
        <v>-10.193841000000001</v>
      </c>
      <c r="D490" s="89">
        <v>-50.558689000000001</v>
      </c>
      <c r="E490" s="89">
        <v>-22.002027999999999</v>
      </c>
      <c r="F490" s="89">
        <v>-48.965488000000001</v>
      </c>
      <c r="L490" s="87">
        <v>5046850000</v>
      </c>
      <c r="M490" s="87">
        <v>-13.089684</v>
      </c>
      <c r="N490" s="87">
        <v>-46.971820999999998</v>
      </c>
      <c r="O490" s="87">
        <v>-48.943192000000003</v>
      </c>
      <c r="P490" s="87">
        <v>-22.089718000000001</v>
      </c>
    </row>
    <row r="491" spans="2:16" x14ac:dyDescent="0.25">
      <c r="B491" s="89">
        <v>5126800000</v>
      </c>
      <c r="C491" s="89">
        <v>-10.220124</v>
      </c>
      <c r="D491" s="89">
        <v>-50.762486000000003</v>
      </c>
      <c r="E491" s="89">
        <v>-21.889424999999999</v>
      </c>
      <c r="F491" s="89">
        <v>-49.483798999999998</v>
      </c>
      <c r="L491" s="87">
        <v>5126800000</v>
      </c>
      <c r="M491" s="87">
        <v>-13.162005000000001</v>
      </c>
      <c r="N491" s="87">
        <v>-47.082607000000003</v>
      </c>
      <c r="O491" s="87">
        <v>-49.508277999999997</v>
      </c>
      <c r="P491" s="87">
        <v>-21.946466000000001</v>
      </c>
    </row>
    <row r="492" spans="2:16" x14ac:dyDescent="0.25">
      <c r="B492" s="89">
        <v>5206750000</v>
      </c>
      <c r="C492" s="89">
        <v>-10.318255000000001</v>
      </c>
      <c r="D492" s="89">
        <v>-50.832611</v>
      </c>
      <c r="E492" s="89">
        <v>-21.759491000000001</v>
      </c>
      <c r="F492" s="89">
        <v>-49.911503000000003</v>
      </c>
      <c r="L492" s="87">
        <v>5206750000</v>
      </c>
      <c r="M492" s="87">
        <v>-12.966671</v>
      </c>
      <c r="N492" s="87">
        <v>-47.263556999999999</v>
      </c>
      <c r="O492" s="87">
        <v>-49.932476000000001</v>
      </c>
      <c r="P492" s="87">
        <v>-21.805202000000001</v>
      </c>
    </row>
    <row r="493" spans="2:16" x14ac:dyDescent="0.25">
      <c r="B493" s="89">
        <v>5286700000</v>
      </c>
      <c r="C493" s="89">
        <v>-10.577541</v>
      </c>
      <c r="D493" s="89">
        <v>-51.051093999999999</v>
      </c>
      <c r="E493" s="89">
        <v>-21.635324000000001</v>
      </c>
      <c r="F493" s="89">
        <v>-50.204062999999998</v>
      </c>
      <c r="L493" s="87">
        <v>5286700000</v>
      </c>
      <c r="M493" s="87">
        <v>-12.799765000000001</v>
      </c>
      <c r="N493" s="87">
        <v>-47.367409000000002</v>
      </c>
      <c r="O493" s="87">
        <v>-50.217373000000002</v>
      </c>
      <c r="P493" s="87">
        <v>-21.680963999999999</v>
      </c>
    </row>
    <row r="494" spans="2:16" x14ac:dyDescent="0.25">
      <c r="B494" s="89">
        <v>5366650000</v>
      </c>
      <c r="C494" s="89">
        <v>-10.643608</v>
      </c>
      <c r="D494" s="89">
        <v>-51.271816000000001</v>
      </c>
      <c r="E494" s="89">
        <v>-21.524895000000001</v>
      </c>
      <c r="F494" s="89">
        <v>-50.407516000000001</v>
      </c>
      <c r="L494" s="87">
        <v>5366650000</v>
      </c>
      <c r="M494" s="87">
        <v>-12.703419999999999</v>
      </c>
      <c r="N494" s="87">
        <v>-47.415061999999999</v>
      </c>
      <c r="O494" s="87">
        <v>-50.428089</v>
      </c>
      <c r="P494" s="87">
        <v>-21.553076000000001</v>
      </c>
    </row>
    <row r="495" spans="2:16" x14ac:dyDescent="0.25">
      <c r="B495" s="89">
        <v>5446600000</v>
      </c>
      <c r="C495" s="89">
        <v>-10.632524</v>
      </c>
      <c r="D495" s="89">
        <v>-51.349648000000002</v>
      </c>
      <c r="E495" s="89">
        <v>-21.388598999999999</v>
      </c>
      <c r="F495" s="89">
        <v>-50.588397999999998</v>
      </c>
      <c r="L495" s="87">
        <v>5446600000</v>
      </c>
      <c r="M495" s="87">
        <v>-12.504942</v>
      </c>
      <c r="N495" s="87">
        <v>-47.375202000000002</v>
      </c>
      <c r="O495" s="87">
        <v>-50.549228999999997</v>
      </c>
      <c r="P495" s="87">
        <v>-21.434612000000001</v>
      </c>
    </row>
    <row r="496" spans="2:16" x14ac:dyDescent="0.25">
      <c r="B496" s="89">
        <v>5526550000</v>
      </c>
      <c r="C496" s="89">
        <v>-10.844339</v>
      </c>
      <c r="D496" s="89">
        <v>-51.338698999999998</v>
      </c>
      <c r="E496" s="89">
        <v>-21.238018</v>
      </c>
      <c r="F496" s="89">
        <v>-50.731254999999997</v>
      </c>
      <c r="L496" s="87">
        <v>5526550000</v>
      </c>
      <c r="M496" s="87">
        <v>-12.247745</v>
      </c>
      <c r="N496" s="87">
        <v>-47.286568000000003</v>
      </c>
      <c r="O496" s="87">
        <v>-50.596553999999998</v>
      </c>
      <c r="P496" s="87">
        <v>-21.328384</v>
      </c>
    </row>
    <row r="497" spans="2:16" x14ac:dyDescent="0.25">
      <c r="B497" s="89">
        <v>5606500000</v>
      </c>
      <c r="C497" s="89">
        <v>-11.039018</v>
      </c>
      <c r="D497" s="89">
        <v>-51.221397000000003</v>
      </c>
      <c r="E497" s="89">
        <v>-21.10886</v>
      </c>
      <c r="F497" s="89">
        <v>-50.767693000000001</v>
      </c>
      <c r="L497" s="87">
        <v>5606500000</v>
      </c>
      <c r="M497" s="87">
        <v>-12.153399</v>
      </c>
      <c r="N497" s="87">
        <v>-47.145203000000002</v>
      </c>
      <c r="O497" s="87">
        <v>-50.603382000000003</v>
      </c>
      <c r="P497" s="87">
        <v>-21.195074000000002</v>
      </c>
    </row>
    <row r="498" spans="2:16" x14ac:dyDescent="0.25">
      <c r="B498" s="89">
        <v>5686450000</v>
      </c>
      <c r="C498" s="89">
        <v>-11.024243</v>
      </c>
      <c r="D498" s="89">
        <v>-51.008766000000001</v>
      </c>
      <c r="E498" s="89">
        <v>-20.977011000000001</v>
      </c>
      <c r="F498" s="89">
        <v>-50.769908999999998</v>
      </c>
      <c r="L498" s="87">
        <v>5686450000</v>
      </c>
      <c r="M498" s="87">
        <v>-12.082553000000001</v>
      </c>
      <c r="N498" s="87">
        <v>-47.002063999999997</v>
      </c>
      <c r="O498" s="87">
        <v>-50.597831999999997</v>
      </c>
      <c r="P498" s="87">
        <v>-21.045259000000001</v>
      </c>
    </row>
    <row r="499" spans="2:16" x14ac:dyDescent="0.25">
      <c r="B499" s="89">
        <v>5766400000</v>
      </c>
      <c r="C499" s="89">
        <v>-11.164434999999999</v>
      </c>
      <c r="D499" s="89">
        <v>-50.762687999999997</v>
      </c>
      <c r="E499" s="89">
        <v>-20.832792000000001</v>
      </c>
      <c r="F499" s="89">
        <v>-50.785336000000001</v>
      </c>
      <c r="L499" s="87">
        <v>5766400000</v>
      </c>
      <c r="M499" s="87">
        <v>-11.921215999999999</v>
      </c>
      <c r="N499" s="87">
        <v>-46.965164000000001</v>
      </c>
      <c r="O499" s="87">
        <v>-50.510058999999998</v>
      </c>
      <c r="P499" s="87">
        <v>-20.917078</v>
      </c>
    </row>
    <row r="500" spans="2:16" x14ac:dyDescent="0.25">
      <c r="B500" s="89">
        <v>5846350000</v>
      </c>
      <c r="C500" s="89">
        <v>-11.478217000000001</v>
      </c>
      <c r="D500" s="89">
        <v>-50.725517000000004</v>
      </c>
      <c r="E500" s="89">
        <v>-20.713099</v>
      </c>
      <c r="F500" s="89">
        <v>-50.763793999999997</v>
      </c>
      <c r="L500" s="87">
        <v>5846350000</v>
      </c>
      <c r="M500" s="87">
        <v>-11.803283</v>
      </c>
      <c r="N500" s="87">
        <v>-46.877018</v>
      </c>
      <c r="O500" s="87">
        <v>-50.371132000000003</v>
      </c>
      <c r="P500" s="87">
        <v>-20.812152999999999</v>
      </c>
    </row>
    <row r="501" spans="2:16" x14ac:dyDescent="0.25">
      <c r="B501" s="89">
        <v>5926300000</v>
      </c>
      <c r="C501" s="89">
        <v>-11.54669</v>
      </c>
      <c r="D501" s="89">
        <v>-50.641742999999998</v>
      </c>
      <c r="E501" s="89">
        <v>-20.604239</v>
      </c>
      <c r="F501" s="89">
        <v>-50.660614000000002</v>
      </c>
      <c r="L501" s="87">
        <v>5926300000</v>
      </c>
      <c r="M501" s="87">
        <v>-11.827826</v>
      </c>
      <c r="N501" s="87">
        <v>-46.827731999999997</v>
      </c>
      <c r="O501" s="87">
        <v>-50.231735</v>
      </c>
      <c r="P501" s="87">
        <v>-20.699251</v>
      </c>
    </row>
    <row r="502" spans="2:16" x14ac:dyDescent="0.25">
      <c r="B502" s="89">
        <v>6006250000</v>
      </c>
      <c r="C502" s="89">
        <v>-11.574051000000001</v>
      </c>
      <c r="D502" s="89">
        <v>-50.646380999999998</v>
      </c>
      <c r="E502" s="89">
        <v>-20.487047</v>
      </c>
      <c r="F502" s="89">
        <v>-50.554462000000001</v>
      </c>
      <c r="L502" s="87">
        <v>6006250000</v>
      </c>
      <c r="M502" s="87">
        <v>-11.655386</v>
      </c>
      <c r="N502" s="87">
        <v>-46.745178000000003</v>
      </c>
      <c r="O502" s="87">
        <v>-50.070976000000002</v>
      </c>
      <c r="P502" s="87">
        <v>-20.604429</v>
      </c>
    </row>
    <row r="503" spans="2:16" x14ac:dyDescent="0.25">
      <c r="B503" s="89">
        <v>6086200000</v>
      </c>
      <c r="C503" s="89">
        <v>-11.875519000000001</v>
      </c>
      <c r="D503" s="89">
        <v>-50.595238000000002</v>
      </c>
      <c r="E503" s="89">
        <v>-20.376427</v>
      </c>
      <c r="F503" s="89">
        <v>-50.437064999999997</v>
      </c>
      <c r="L503" s="87">
        <v>6086200000</v>
      </c>
      <c r="M503" s="87">
        <v>-11.375128999999999</v>
      </c>
      <c r="N503" s="87">
        <v>-46.703170999999998</v>
      </c>
      <c r="O503" s="87">
        <v>-49.853489000000003</v>
      </c>
      <c r="P503" s="87">
        <v>-20.520696999999998</v>
      </c>
    </row>
    <row r="504" spans="2:16" x14ac:dyDescent="0.25">
      <c r="B504" s="89">
        <v>6166150000</v>
      </c>
      <c r="C504" s="89">
        <v>-12.121881999999999</v>
      </c>
      <c r="D504" s="89">
        <v>-50.644291000000003</v>
      </c>
      <c r="E504" s="89">
        <v>-20.292393000000001</v>
      </c>
      <c r="F504" s="89">
        <v>-50.206291</v>
      </c>
      <c r="L504" s="87">
        <v>6166150000</v>
      </c>
      <c r="M504" s="87">
        <v>-11.253102999999999</v>
      </c>
      <c r="N504" s="87">
        <v>-46.648766000000002</v>
      </c>
      <c r="O504" s="87">
        <v>-49.674629000000003</v>
      </c>
      <c r="P504" s="87">
        <v>-20.419788</v>
      </c>
    </row>
    <row r="505" spans="2:16" x14ac:dyDescent="0.25">
      <c r="B505" s="89">
        <v>6246100000</v>
      </c>
      <c r="C505" s="89">
        <v>-12.116301999999999</v>
      </c>
      <c r="D505" s="89">
        <v>-50.724487000000003</v>
      </c>
      <c r="E505" s="89">
        <v>-20.213761999999999</v>
      </c>
      <c r="F505" s="89">
        <v>-50.000064999999999</v>
      </c>
      <c r="L505" s="87">
        <v>6246100000</v>
      </c>
      <c r="M505" s="87">
        <v>-11.043671</v>
      </c>
      <c r="N505" s="87">
        <v>-46.737521999999998</v>
      </c>
      <c r="O505" s="87">
        <v>-49.519032000000003</v>
      </c>
      <c r="P505" s="87">
        <v>-20.318702999999999</v>
      </c>
    </row>
    <row r="506" spans="2:16" x14ac:dyDescent="0.25">
      <c r="B506" s="89">
        <v>6326050000</v>
      </c>
      <c r="C506" s="89">
        <v>-12.273788</v>
      </c>
      <c r="D506" s="89">
        <v>-51.122540000000001</v>
      </c>
      <c r="E506" s="89">
        <v>-20.120792000000002</v>
      </c>
      <c r="F506" s="89">
        <v>-49.861252</v>
      </c>
      <c r="L506" s="87">
        <v>6326050000</v>
      </c>
      <c r="M506" s="87">
        <v>-10.656851</v>
      </c>
      <c r="N506" s="87">
        <v>-46.881816999999998</v>
      </c>
      <c r="O506" s="87">
        <v>-49.37088</v>
      </c>
      <c r="P506" s="87">
        <v>-20.269701000000001</v>
      </c>
    </row>
    <row r="507" spans="2:16" x14ac:dyDescent="0.25">
      <c r="B507" s="89">
        <v>6406000000</v>
      </c>
      <c r="C507" s="89">
        <v>-12.596781</v>
      </c>
      <c r="D507" s="89">
        <v>-51.513675999999997</v>
      </c>
      <c r="E507" s="89">
        <v>-20.057421000000001</v>
      </c>
      <c r="F507" s="89">
        <v>-49.655166999999999</v>
      </c>
      <c r="L507" s="87">
        <v>6406000000</v>
      </c>
      <c r="M507" s="87">
        <v>-10.426924</v>
      </c>
      <c r="N507" s="87">
        <v>-46.944912000000002</v>
      </c>
      <c r="O507" s="87">
        <v>-49.190379999999998</v>
      </c>
      <c r="P507" s="87">
        <v>-20.224806000000001</v>
      </c>
    </row>
    <row r="508" spans="2:16" x14ac:dyDescent="0.25">
      <c r="B508" s="89">
        <v>6485950000</v>
      </c>
      <c r="C508" s="89">
        <v>-12.606284</v>
      </c>
      <c r="D508" s="89">
        <v>-51.772239999999996</v>
      </c>
      <c r="E508" s="89">
        <v>-20.021595000000001</v>
      </c>
      <c r="F508" s="89">
        <v>-49.421314000000002</v>
      </c>
      <c r="L508" s="87">
        <v>6485950000</v>
      </c>
      <c r="M508" s="87">
        <v>-10.34418</v>
      </c>
      <c r="N508" s="87">
        <v>-47.041533999999999</v>
      </c>
      <c r="O508" s="87">
        <v>-49.034992000000003</v>
      </c>
      <c r="P508" s="87">
        <v>-20.165358999999999</v>
      </c>
    </row>
    <row r="509" spans="2:16" x14ac:dyDescent="0.25">
      <c r="B509" s="89">
        <v>6565900000</v>
      </c>
      <c r="C509" s="89">
        <v>-12.568158</v>
      </c>
      <c r="D509" s="89">
        <v>-52.028224999999999</v>
      </c>
      <c r="E509" s="89">
        <v>-19.96508</v>
      </c>
      <c r="F509" s="89">
        <v>-49.223125000000003</v>
      </c>
      <c r="L509" s="87">
        <v>6565900000</v>
      </c>
      <c r="M509" s="87">
        <v>-10.045007999999999</v>
      </c>
      <c r="N509" s="87">
        <v>-47.113182000000002</v>
      </c>
      <c r="O509" s="87">
        <v>-48.844296</v>
      </c>
      <c r="P509" s="87">
        <v>-20.114588000000001</v>
      </c>
    </row>
    <row r="510" spans="2:16" x14ac:dyDescent="0.25">
      <c r="B510" s="89">
        <v>6645850000</v>
      </c>
      <c r="C510" s="89">
        <v>-12.901695999999999</v>
      </c>
      <c r="D510" s="89">
        <v>-52.206927999999998</v>
      </c>
      <c r="E510" s="89">
        <v>-19.916588000000001</v>
      </c>
      <c r="F510" s="89">
        <v>-49.008583000000002</v>
      </c>
      <c r="L510" s="87">
        <v>6645850000</v>
      </c>
      <c r="M510" s="87">
        <v>-9.7571887999999998</v>
      </c>
      <c r="N510" s="87">
        <v>-47.156471000000003</v>
      </c>
      <c r="O510" s="87">
        <v>-48.656933000000002</v>
      </c>
      <c r="P510" s="87">
        <v>-20.077126</v>
      </c>
    </row>
    <row r="511" spans="2:16" x14ac:dyDescent="0.25">
      <c r="B511" s="89">
        <v>6725800000</v>
      </c>
      <c r="C511" s="89">
        <v>-13.099100999999999</v>
      </c>
      <c r="D511" s="89">
        <v>-52.350181999999997</v>
      </c>
      <c r="E511" s="89">
        <v>-19.916074999999999</v>
      </c>
      <c r="F511" s="89">
        <v>-48.766742999999998</v>
      </c>
      <c r="L511" s="87">
        <v>6725800000</v>
      </c>
      <c r="M511" s="87">
        <v>-9.7388963999999998</v>
      </c>
      <c r="N511" s="87">
        <v>-47.200637999999998</v>
      </c>
      <c r="O511" s="87">
        <v>-48.454945000000002</v>
      </c>
      <c r="P511" s="87">
        <v>-20.029875000000001</v>
      </c>
    </row>
    <row r="512" spans="2:16" x14ac:dyDescent="0.25">
      <c r="B512" s="89">
        <v>6805750000</v>
      </c>
      <c r="C512" s="89">
        <v>-12.960291</v>
      </c>
      <c r="D512" s="89">
        <v>-52.363033000000001</v>
      </c>
      <c r="E512" s="89">
        <v>-19.905535</v>
      </c>
      <c r="F512" s="89">
        <v>-48.550846</v>
      </c>
      <c r="L512" s="87">
        <v>6805750000</v>
      </c>
      <c r="M512" s="87">
        <v>-9.6685552999999995</v>
      </c>
      <c r="N512" s="87">
        <v>-47.260604999999998</v>
      </c>
      <c r="O512" s="87">
        <v>-48.269790999999998</v>
      </c>
      <c r="P512" s="87">
        <v>-20.006411</v>
      </c>
    </row>
    <row r="513" spans="2:16" x14ac:dyDescent="0.25">
      <c r="B513" s="89">
        <v>6885700000</v>
      </c>
      <c r="C513" s="89">
        <v>-13.142552</v>
      </c>
      <c r="D513" s="89">
        <v>-52.130028000000003</v>
      </c>
      <c r="E513" s="89">
        <v>-19.869752999999999</v>
      </c>
      <c r="F513" s="89">
        <v>-48.329326999999999</v>
      </c>
      <c r="L513" s="87">
        <v>6885700000</v>
      </c>
      <c r="M513" s="87">
        <v>-9.4654311999999994</v>
      </c>
      <c r="N513" s="87">
        <v>-47.200127000000002</v>
      </c>
      <c r="O513" s="87">
        <v>-48.039337000000003</v>
      </c>
      <c r="P513" s="87">
        <v>-20.005320000000001</v>
      </c>
    </row>
    <row r="514" spans="2:16" x14ac:dyDescent="0.25">
      <c r="B514" s="89">
        <v>6965650000</v>
      </c>
      <c r="C514" s="89">
        <v>-13.492759</v>
      </c>
      <c r="D514" s="89">
        <v>-51.216484000000001</v>
      </c>
      <c r="E514" s="89">
        <v>-19.872226999999999</v>
      </c>
      <c r="F514" s="89">
        <v>-48.090770999999997</v>
      </c>
      <c r="L514" s="87">
        <v>6965650000</v>
      </c>
      <c r="M514" s="87">
        <v>-9.4976482000000004</v>
      </c>
      <c r="N514" s="87">
        <v>-47.125134000000003</v>
      </c>
      <c r="O514" s="87">
        <v>-47.856814999999997</v>
      </c>
      <c r="P514" s="87">
        <v>-19.991807999999999</v>
      </c>
    </row>
    <row r="515" spans="2:16" x14ac:dyDescent="0.25">
      <c r="B515" s="89">
        <v>7045600000</v>
      </c>
      <c r="C515" s="89">
        <v>-13.367967</v>
      </c>
      <c r="D515" s="89">
        <v>-49.886349000000003</v>
      </c>
      <c r="E515" s="89">
        <v>-19.930440999999998</v>
      </c>
      <c r="F515" s="89">
        <v>-47.898026000000002</v>
      </c>
      <c r="L515" s="87">
        <v>7045600000</v>
      </c>
      <c r="M515" s="87">
        <v>-9.6282786999999992</v>
      </c>
      <c r="N515" s="87">
        <v>-47.147860999999999</v>
      </c>
      <c r="O515" s="87">
        <v>-47.686374999999998</v>
      </c>
      <c r="P515" s="87">
        <v>-19.970800000000001</v>
      </c>
    </row>
    <row r="516" spans="2:16" x14ac:dyDescent="0.25">
      <c r="B516" s="89">
        <v>7125550000</v>
      </c>
      <c r="C516" s="89">
        <v>-13.368607000000001</v>
      </c>
      <c r="D516" s="89">
        <v>-48.347510999999997</v>
      </c>
      <c r="E516" s="89">
        <v>-19.936053999999999</v>
      </c>
      <c r="F516" s="89">
        <v>-47.719448</v>
      </c>
      <c r="L516" s="87">
        <v>7125550000</v>
      </c>
      <c r="M516" s="87">
        <v>-9.5275058999999995</v>
      </c>
      <c r="N516" s="87">
        <v>-47.213130999999997</v>
      </c>
      <c r="O516" s="87">
        <v>-47.516540999999997</v>
      </c>
      <c r="P516" s="87">
        <v>-19.972248</v>
      </c>
    </row>
    <row r="517" spans="2:16" x14ac:dyDescent="0.25">
      <c r="B517" s="89">
        <v>7205500000</v>
      </c>
      <c r="C517" s="89">
        <v>-13.782218</v>
      </c>
      <c r="D517" s="89">
        <v>-46.735202999999998</v>
      </c>
      <c r="E517" s="89">
        <v>-19.926970000000001</v>
      </c>
      <c r="F517" s="89">
        <v>-47.582965999999999</v>
      </c>
      <c r="L517" s="87">
        <v>7205500000</v>
      </c>
      <c r="M517" s="87">
        <v>-9.5323914999999992</v>
      </c>
      <c r="N517" s="87">
        <v>-47.359245000000001</v>
      </c>
      <c r="O517" s="87">
        <v>-47.398693000000002</v>
      </c>
      <c r="P517" s="87">
        <v>-19.990196000000001</v>
      </c>
    </row>
    <row r="518" spans="2:16" x14ac:dyDescent="0.25">
      <c r="B518" s="89">
        <v>7285450000</v>
      </c>
      <c r="C518" s="89">
        <v>-13.854286999999999</v>
      </c>
      <c r="D518" s="89">
        <v>-45.316527999999998</v>
      </c>
      <c r="E518" s="89">
        <v>-19.979649999999999</v>
      </c>
      <c r="F518" s="89">
        <v>-47.465522999999997</v>
      </c>
      <c r="L518" s="87">
        <v>7285450000</v>
      </c>
      <c r="M518" s="87">
        <v>-9.6748218999999995</v>
      </c>
      <c r="N518" s="87">
        <v>-47.571938000000003</v>
      </c>
      <c r="O518" s="87">
        <v>-47.347667999999999</v>
      </c>
      <c r="P518" s="87">
        <v>-20.023371000000001</v>
      </c>
    </row>
    <row r="519" spans="2:16" x14ac:dyDescent="0.25">
      <c r="B519" s="89">
        <v>7365400000</v>
      </c>
      <c r="C519" s="89">
        <v>-13.703776</v>
      </c>
      <c r="D519" s="89">
        <v>-44.514384999999997</v>
      </c>
      <c r="E519" s="89">
        <v>-20.037872</v>
      </c>
      <c r="F519" s="89">
        <v>-47.369514000000002</v>
      </c>
      <c r="L519" s="87">
        <v>7365400000</v>
      </c>
      <c r="M519" s="87">
        <v>-9.6388998000000008</v>
      </c>
      <c r="N519" s="87">
        <v>-47.742027</v>
      </c>
      <c r="O519" s="87">
        <v>-47.254040000000003</v>
      </c>
      <c r="P519" s="87">
        <v>-20.072119000000001</v>
      </c>
    </row>
    <row r="520" spans="2:16" x14ac:dyDescent="0.25">
      <c r="B520" s="89">
        <v>7445350000</v>
      </c>
      <c r="C520" s="89">
        <v>-14.018087</v>
      </c>
      <c r="D520" s="89">
        <v>-43.990135000000002</v>
      </c>
      <c r="E520" s="89">
        <v>-20.057829000000002</v>
      </c>
      <c r="F520" s="89">
        <v>-47.243865999999997</v>
      </c>
      <c r="L520" s="87">
        <v>7445350000</v>
      </c>
      <c r="M520" s="87">
        <v>-9.6136522000000006</v>
      </c>
      <c r="N520" s="87">
        <v>-47.721054000000002</v>
      </c>
      <c r="O520" s="87">
        <v>-47.138485000000003</v>
      </c>
      <c r="P520" s="87">
        <v>-20.125330000000002</v>
      </c>
    </row>
    <row r="521" spans="2:16" x14ac:dyDescent="0.25">
      <c r="B521" s="89">
        <v>7525300000</v>
      </c>
      <c r="C521" s="89">
        <v>-14.263604000000001</v>
      </c>
      <c r="D521" s="89">
        <v>-43.608882999999999</v>
      </c>
      <c r="E521" s="89">
        <v>-20.123472</v>
      </c>
      <c r="F521" s="89">
        <v>-47.141705000000002</v>
      </c>
      <c r="L521" s="87">
        <v>7525300000</v>
      </c>
      <c r="M521" s="87">
        <v>-9.7376003000000004</v>
      </c>
      <c r="N521" s="87">
        <v>-47.646599000000002</v>
      </c>
      <c r="O521" s="87">
        <v>-47.068984999999998</v>
      </c>
      <c r="P521" s="87">
        <v>-20.165859000000001</v>
      </c>
    </row>
    <row r="522" spans="2:16" x14ac:dyDescent="0.25">
      <c r="B522" s="89">
        <v>7605250000</v>
      </c>
      <c r="C522" s="89">
        <v>-14.101588</v>
      </c>
      <c r="D522" s="89">
        <v>-43.655586</v>
      </c>
      <c r="E522" s="89">
        <v>-20.232047999999999</v>
      </c>
      <c r="F522" s="89">
        <v>-47.095100000000002</v>
      </c>
      <c r="L522" s="87">
        <v>7605250000</v>
      </c>
      <c r="M522" s="87">
        <v>-9.7133254999999998</v>
      </c>
      <c r="N522" s="87">
        <v>-47.565876000000003</v>
      </c>
      <c r="O522" s="87">
        <v>-47.003857000000004</v>
      </c>
      <c r="P522" s="87">
        <v>-20.216954999999999</v>
      </c>
    </row>
    <row r="523" spans="2:16" x14ac:dyDescent="0.25">
      <c r="B523" s="89">
        <v>7685200000</v>
      </c>
      <c r="C523" s="89">
        <v>-14.212462</v>
      </c>
      <c r="D523" s="89">
        <v>-44.079365000000003</v>
      </c>
      <c r="E523" s="89">
        <v>-20.317709000000001</v>
      </c>
      <c r="F523" s="89">
        <v>-47.004863999999998</v>
      </c>
      <c r="L523" s="87">
        <v>7685200000</v>
      </c>
      <c r="M523" s="87">
        <v>-9.6352996999999991</v>
      </c>
      <c r="N523" s="87">
        <v>-47.363872999999998</v>
      </c>
      <c r="O523" s="87">
        <v>-46.912810999999998</v>
      </c>
      <c r="P523" s="87">
        <v>-20.294720000000002</v>
      </c>
    </row>
    <row r="524" spans="2:16" x14ac:dyDescent="0.25">
      <c r="B524" s="89">
        <v>7765150000</v>
      </c>
      <c r="C524" s="89">
        <v>-14.53664</v>
      </c>
      <c r="D524" s="89">
        <v>-44.451469000000003</v>
      </c>
      <c r="E524" s="89">
        <v>-20.395916</v>
      </c>
      <c r="F524" s="89">
        <v>-46.920174000000003</v>
      </c>
      <c r="L524" s="87">
        <v>7765150000</v>
      </c>
      <c r="M524" s="87">
        <v>-9.7046641999999999</v>
      </c>
      <c r="N524" s="87">
        <v>-47.143794999999997</v>
      </c>
      <c r="O524" s="87">
        <v>-46.862782000000003</v>
      </c>
      <c r="P524" s="87">
        <v>-20.388824</v>
      </c>
    </row>
    <row r="525" spans="2:16" x14ac:dyDescent="0.25">
      <c r="B525" s="89">
        <v>7845100000</v>
      </c>
      <c r="C525" s="89">
        <v>-14.473005000000001</v>
      </c>
      <c r="D525" s="89">
        <v>-44.972572</v>
      </c>
      <c r="E525" s="89">
        <v>-20.495256000000001</v>
      </c>
      <c r="F525" s="89">
        <v>-46.804935</v>
      </c>
      <c r="L525" s="87">
        <v>7845100000</v>
      </c>
      <c r="M525" s="87">
        <v>-9.6963539000000001</v>
      </c>
      <c r="N525" s="87">
        <v>-46.660975999999998</v>
      </c>
      <c r="O525" s="87">
        <v>-46.793953000000002</v>
      </c>
      <c r="P525" s="87">
        <v>-20.494553</v>
      </c>
    </row>
    <row r="526" spans="2:16" x14ac:dyDescent="0.25">
      <c r="B526" s="89">
        <v>7925050000</v>
      </c>
      <c r="C526" s="89">
        <v>-14.370364</v>
      </c>
      <c r="D526" s="89">
        <v>-45.332129999999999</v>
      </c>
      <c r="E526" s="89">
        <v>-20.612579</v>
      </c>
      <c r="F526" s="89">
        <v>-46.667118000000002</v>
      </c>
      <c r="L526" s="87">
        <v>7925050000</v>
      </c>
      <c r="M526" s="87">
        <v>-9.6543750999999993</v>
      </c>
      <c r="N526" s="87">
        <v>-45.939895999999997</v>
      </c>
      <c r="O526" s="87">
        <v>-46.595416999999998</v>
      </c>
      <c r="P526" s="87">
        <v>-20.590914000000001</v>
      </c>
    </row>
    <row r="527" spans="2:16" x14ac:dyDescent="0.25">
      <c r="B527" s="89">
        <v>8005000000</v>
      </c>
      <c r="C527" s="89">
        <v>-14.594379999999999</v>
      </c>
      <c r="D527" s="89">
        <v>-45.599411000000003</v>
      </c>
      <c r="E527" s="89">
        <v>-20.707232999999999</v>
      </c>
      <c r="F527" s="89">
        <v>-46.484703000000003</v>
      </c>
      <c r="L527" s="87">
        <v>8005000000</v>
      </c>
      <c r="M527" s="87">
        <v>-9.7307854000000003</v>
      </c>
      <c r="N527" s="87">
        <v>-44.774039999999999</v>
      </c>
      <c r="O527" s="87">
        <v>-46.276313999999999</v>
      </c>
      <c r="P527" s="87">
        <v>-20.677605</v>
      </c>
    </row>
    <row r="528" spans="2:16" x14ac:dyDescent="0.25">
      <c r="B528" s="89">
        <v>8084950000</v>
      </c>
      <c r="C528" s="89">
        <v>-14.643497</v>
      </c>
      <c r="D528" s="89">
        <v>-45.812286</v>
      </c>
      <c r="E528" s="89">
        <v>-20.799526</v>
      </c>
      <c r="F528" s="89">
        <v>-46.293827</v>
      </c>
      <c r="L528" s="87">
        <v>8084950000</v>
      </c>
      <c r="M528" s="87">
        <v>-9.7826509000000001</v>
      </c>
      <c r="N528" s="87">
        <v>-43.683909999999997</v>
      </c>
      <c r="O528" s="87">
        <v>-45.920918</v>
      </c>
      <c r="P528" s="87">
        <v>-20.762369</v>
      </c>
    </row>
    <row r="529" spans="2:16" x14ac:dyDescent="0.25">
      <c r="B529" s="89">
        <v>8164900000</v>
      </c>
      <c r="C529" s="89">
        <v>-14.424977</v>
      </c>
      <c r="D529" s="89">
        <v>-46.049736000000003</v>
      </c>
      <c r="E529" s="89">
        <v>-20.905100000000001</v>
      </c>
      <c r="F529" s="89">
        <v>-46.012718</v>
      </c>
      <c r="L529" s="87">
        <v>8164900000</v>
      </c>
      <c r="M529" s="87">
        <v>-9.7714652999999991</v>
      </c>
      <c r="N529" s="87">
        <v>-42.461998000000001</v>
      </c>
      <c r="O529" s="87">
        <v>-45.458202</v>
      </c>
      <c r="P529" s="87">
        <v>-20.850807</v>
      </c>
    </row>
    <row r="530" spans="2:16" x14ac:dyDescent="0.25">
      <c r="B530" s="89">
        <v>8244850000</v>
      </c>
      <c r="C530" s="89">
        <v>-14.467003999999999</v>
      </c>
      <c r="D530" s="89">
        <v>-46.19894</v>
      </c>
      <c r="E530" s="89">
        <v>-20.978145999999999</v>
      </c>
      <c r="F530" s="89">
        <v>-45.697547999999998</v>
      </c>
      <c r="L530" s="87">
        <v>8244850000</v>
      </c>
      <c r="M530" s="87">
        <v>-9.8303127000000003</v>
      </c>
      <c r="N530" s="87">
        <v>-41.561408999999998</v>
      </c>
      <c r="O530" s="87">
        <v>-44.980437999999999</v>
      </c>
      <c r="P530" s="87">
        <v>-20.926109</v>
      </c>
    </row>
    <row r="531" spans="2:16" x14ac:dyDescent="0.25">
      <c r="B531" s="89">
        <v>8324800000</v>
      </c>
      <c r="C531" s="89">
        <v>-14.641268</v>
      </c>
      <c r="D531" s="89">
        <v>-46.394291000000003</v>
      </c>
      <c r="E531" s="89">
        <v>-21.019957999999999</v>
      </c>
      <c r="F531" s="89">
        <v>-45.295043999999997</v>
      </c>
      <c r="L531" s="87">
        <v>8324800000</v>
      </c>
      <c r="M531" s="87">
        <v>-9.8794784999999994</v>
      </c>
      <c r="N531" s="87">
        <v>-40.802321999999997</v>
      </c>
      <c r="O531" s="87">
        <v>-44.520144999999999</v>
      </c>
      <c r="P531" s="87">
        <v>-21.004169000000001</v>
      </c>
    </row>
    <row r="532" spans="2:16" x14ac:dyDescent="0.25">
      <c r="B532" s="89">
        <v>8404750000</v>
      </c>
      <c r="C532" s="89">
        <v>-14.557478</v>
      </c>
      <c r="D532" s="89">
        <v>-46.337558999999999</v>
      </c>
      <c r="E532" s="89">
        <v>-21.087444000000001</v>
      </c>
      <c r="F532" s="89">
        <v>-44.832932</v>
      </c>
      <c r="L532" s="87">
        <v>8404750000</v>
      </c>
      <c r="M532" s="87">
        <v>-9.9081392000000008</v>
      </c>
      <c r="N532" s="87">
        <v>-40.745739</v>
      </c>
      <c r="O532" s="87">
        <v>-44.142825999999999</v>
      </c>
      <c r="P532" s="87">
        <v>-21.072306000000001</v>
      </c>
    </row>
    <row r="533" spans="2:16" x14ac:dyDescent="0.25">
      <c r="B533" s="89">
        <v>8484700000</v>
      </c>
      <c r="C533" s="89">
        <v>-14.510567999999999</v>
      </c>
      <c r="D533" s="89">
        <v>-46.209457</v>
      </c>
      <c r="E533" s="89">
        <v>-21.161131000000001</v>
      </c>
      <c r="F533" s="89">
        <v>-44.339657000000003</v>
      </c>
      <c r="L533" s="87">
        <v>8484700000</v>
      </c>
      <c r="M533" s="87">
        <v>-10.005616</v>
      </c>
      <c r="N533" s="87">
        <v>-40.763083999999999</v>
      </c>
      <c r="O533" s="87">
        <v>-43.751033999999997</v>
      </c>
      <c r="P533" s="87">
        <v>-21.140443999999999</v>
      </c>
    </row>
    <row r="534" spans="2:16" x14ac:dyDescent="0.25">
      <c r="B534" s="89">
        <v>8564650000</v>
      </c>
      <c r="C534" s="89">
        <v>-14.696065000000001</v>
      </c>
      <c r="D534" s="89">
        <v>-45.947566999999999</v>
      </c>
      <c r="E534" s="89">
        <v>-21.225245999999999</v>
      </c>
      <c r="F534" s="89">
        <v>-43.834358000000002</v>
      </c>
      <c r="L534" s="87">
        <v>8564650000</v>
      </c>
      <c r="M534" s="87">
        <v>-10.083273999999999</v>
      </c>
      <c r="N534" s="87">
        <v>-41.227778999999998</v>
      </c>
      <c r="O534" s="87">
        <v>-43.382893000000003</v>
      </c>
      <c r="P534" s="87">
        <v>-21.219418999999998</v>
      </c>
    </row>
    <row r="535" spans="2:16" x14ac:dyDescent="0.25">
      <c r="B535" s="89">
        <v>8644600000</v>
      </c>
      <c r="C535" s="89">
        <v>-14.867831000000001</v>
      </c>
      <c r="D535" s="89">
        <v>-45.701984000000003</v>
      </c>
      <c r="E535" s="89">
        <v>-21.296628999999999</v>
      </c>
      <c r="F535" s="89">
        <v>-43.272365999999998</v>
      </c>
      <c r="L535" s="87">
        <v>8644600000</v>
      </c>
      <c r="M535" s="87">
        <v>-10.122139000000001</v>
      </c>
      <c r="N535" s="87">
        <v>-41.718231000000003</v>
      </c>
      <c r="O535" s="87">
        <v>-42.958275</v>
      </c>
      <c r="P535" s="87">
        <v>-21.320136999999999</v>
      </c>
    </row>
    <row r="536" spans="2:16" x14ac:dyDescent="0.25">
      <c r="B536" s="89">
        <v>8724550000</v>
      </c>
      <c r="C536" s="89">
        <v>-14.819846999999999</v>
      </c>
      <c r="D536" s="89">
        <v>-45.321953000000001</v>
      </c>
      <c r="E536" s="89">
        <v>-21.389970999999999</v>
      </c>
      <c r="F536" s="89">
        <v>-42.700671999999997</v>
      </c>
      <c r="L536" s="87">
        <v>8724550000</v>
      </c>
      <c r="M536" s="87">
        <v>-10.226487000000001</v>
      </c>
      <c r="N536" s="87">
        <v>-42.413097</v>
      </c>
      <c r="O536" s="87">
        <v>-42.493915999999999</v>
      </c>
      <c r="P536" s="87">
        <v>-21.420708000000001</v>
      </c>
    </row>
    <row r="537" spans="2:16" x14ac:dyDescent="0.25">
      <c r="B537" s="89">
        <v>8804500000</v>
      </c>
      <c r="C537" s="89">
        <v>-14.876505</v>
      </c>
      <c r="D537" s="89">
        <v>-45.011828999999999</v>
      </c>
      <c r="E537" s="89">
        <v>-21.469346999999999</v>
      </c>
      <c r="F537" s="89">
        <v>-42.049965</v>
      </c>
      <c r="L537" s="87">
        <v>8804500000</v>
      </c>
      <c r="M537" s="87">
        <v>-10.284660000000001</v>
      </c>
      <c r="N537" s="87">
        <v>-42.948681000000001</v>
      </c>
      <c r="O537" s="87">
        <v>-41.931244</v>
      </c>
      <c r="P537" s="87">
        <v>-21.523126999999999</v>
      </c>
    </row>
    <row r="538" spans="2:16" x14ac:dyDescent="0.25">
      <c r="B538" s="89">
        <v>8884450000</v>
      </c>
      <c r="C538" s="89">
        <v>-15.116304</v>
      </c>
      <c r="D538" s="89">
        <v>-44.701908000000003</v>
      </c>
      <c r="E538" s="89">
        <v>-21.559449999999998</v>
      </c>
      <c r="F538" s="89">
        <v>-41.374783000000001</v>
      </c>
      <c r="L538" s="87">
        <v>8884450000</v>
      </c>
      <c r="M538" s="87">
        <v>-10.379364000000001</v>
      </c>
      <c r="N538" s="87">
        <v>-43.412640000000003</v>
      </c>
      <c r="O538" s="87">
        <v>-41.290142000000003</v>
      </c>
      <c r="P538" s="87">
        <v>-21.629798999999998</v>
      </c>
    </row>
    <row r="539" spans="2:16" x14ac:dyDescent="0.25">
      <c r="B539" s="89">
        <v>8964400000</v>
      </c>
      <c r="C539" s="89">
        <v>-15.171537000000001</v>
      </c>
      <c r="D539" s="89">
        <v>-44.586384000000002</v>
      </c>
      <c r="E539" s="89">
        <v>-21.680091999999998</v>
      </c>
      <c r="F539" s="89">
        <v>-40.664963</v>
      </c>
      <c r="L539" s="87">
        <v>8964400000</v>
      </c>
      <c r="M539" s="87">
        <v>-10.570254</v>
      </c>
      <c r="N539" s="87">
        <v>-43.646968999999999</v>
      </c>
      <c r="O539" s="87">
        <v>-40.599964</v>
      </c>
      <c r="P539" s="87">
        <v>-21.751702999999999</v>
      </c>
    </row>
    <row r="540" spans="2:16" x14ac:dyDescent="0.25">
      <c r="B540" s="89">
        <v>9044350000</v>
      </c>
      <c r="C540" s="89">
        <v>-14.999555000000001</v>
      </c>
      <c r="D540" s="89">
        <v>-44.462218999999997</v>
      </c>
      <c r="E540" s="89">
        <v>-21.831558000000001</v>
      </c>
      <c r="F540" s="89">
        <v>-39.975994</v>
      </c>
      <c r="L540" s="87">
        <v>9044350000</v>
      </c>
      <c r="M540" s="87">
        <v>-10.733388</v>
      </c>
      <c r="N540" s="87">
        <v>-43.833266999999999</v>
      </c>
      <c r="O540" s="87">
        <v>-39.931282000000003</v>
      </c>
      <c r="P540" s="87">
        <v>-21.888767000000001</v>
      </c>
    </row>
    <row r="541" spans="2:16" x14ac:dyDescent="0.25">
      <c r="B541" s="89">
        <v>9124300000</v>
      </c>
      <c r="C541" s="89">
        <v>-15.114343999999999</v>
      </c>
      <c r="D541" s="89">
        <v>-44.426281000000003</v>
      </c>
      <c r="E541" s="89">
        <v>-21.991351999999999</v>
      </c>
      <c r="F541" s="89">
        <v>-39.281714999999998</v>
      </c>
      <c r="L541" s="87">
        <v>9124300000</v>
      </c>
      <c r="M541" s="87">
        <v>-10.916955</v>
      </c>
      <c r="N541" s="87">
        <v>-43.805878</v>
      </c>
      <c r="O541" s="87">
        <v>-39.241928000000001</v>
      </c>
      <c r="P541" s="87">
        <v>-22.048729000000002</v>
      </c>
    </row>
    <row r="542" spans="2:16" x14ac:dyDescent="0.25">
      <c r="B542" s="89">
        <v>9204250000</v>
      </c>
      <c r="C542" s="89">
        <v>-15.277347000000001</v>
      </c>
      <c r="D542" s="89">
        <v>-44.348644</v>
      </c>
      <c r="E542" s="89">
        <v>-22.173193000000001</v>
      </c>
      <c r="F542" s="89">
        <v>-38.623714</v>
      </c>
      <c r="L542" s="87">
        <v>9204250000</v>
      </c>
      <c r="M542" s="87">
        <v>-11.242518</v>
      </c>
      <c r="N542" s="87">
        <v>-43.550282000000003</v>
      </c>
      <c r="O542" s="87">
        <v>-38.569298000000003</v>
      </c>
      <c r="P542" s="87">
        <v>-22.226751</v>
      </c>
    </row>
    <row r="543" spans="2:16" x14ac:dyDescent="0.25">
      <c r="B543" s="89">
        <v>9284200000</v>
      </c>
      <c r="C543" s="89">
        <v>-15.075132</v>
      </c>
      <c r="D543" s="89">
        <v>-44.142006000000002</v>
      </c>
      <c r="E543" s="89">
        <v>-22.371117000000002</v>
      </c>
      <c r="F543" s="89">
        <v>-37.970379000000001</v>
      </c>
      <c r="L543" s="87">
        <v>9284200000</v>
      </c>
      <c r="M543" s="87">
        <v>-11.522277000000001</v>
      </c>
      <c r="N543" s="87">
        <v>-43.395493000000002</v>
      </c>
      <c r="O543" s="87">
        <v>-37.954075000000003</v>
      </c>
      <c r="P543" s="87">
        <v>-22.416325000000001</v>
      </c>
    </row>
    <row r="544" spans="2:16" x14ac:dyDescent="0.25">
      <c r="B544" s="89">
        <v>9364150000</v>
      </c>
      <c r="C544" s="89">
        <v>-14.950118</v>
      </c>
      <c r="D544" s="89">
        <v>-43.826557000000001</v>
      </c>
      <c r="E544" s="89">
        <v>-22.582321</v>
      </c>
      <c r="F544" s="89">
        <v>-37.334876999999999</v>
      </c>
      <c r="L544" s="87">
        <v>9364150000</v>
      </c>
      <c r="M544" s="87">
        <v>-11.824389999999999</v>
      </c>
      <c r="N544" s="87">
        <v>-43.146801000000004</v>
      </c>
      <c r="O544" s="87">
        <v>-37.363048999999997</v>
      </c>
      <c r="P544" s="87">
        <v>-22.619828999999999</v>
      </c>
    </row>
    <row r="545" spans="2:16" x14ac:dyDescent="0.25">
      <c r="B545" s="89">
        <v>9444100000</v>
      </c>
      <c r="C545" s="89">
        <v>-15.17798</v>
      </c>
      <c r="D545" s="89">
        <v>-43.591358</v>
      </c>
      <c r="E545" s="89">
        <v>-22.822956000000001</v>
      </c>
      <c r="F545" s="89">
        <v>-36.759372999999997</v>
      </c>
      <c r="L545" s="87">
        <v>9444100000</v>
      </c>
      <c r="M545" s="87">
        <v>-12.286022000000001</v>
      </c>
      <c r="N545" s="87">
        <v>-43.100616000000002</v>
      </c>
      <c r="O545" s="87">
        <v>-36.786971999999999</v>
      </c>
      <c r="P545" s="87">
        <v>-22.853401000000002</v>
      </c>
    </row>
    <row r="546" spans="2:16" x14ac:dyDescent="0.25">
      <c r="B546" s="89">
        <v>9524050000</v>
      </c>
      <c r="C546" s="89">
        <v>-15.091212000000001</v>
      </c>
      <c r="D546" s="89">
        <v>-43.354950000000002</v>
      </c>
      <c r="E546" s="89">
        <v>-23.104451999999998</v>
      </c>
      <c r="F546" s="89">
        <v>-36.206982000000004</v>
      </c>
      <c r="L546" s="87">
        <v>9524050000</v>
      </c>
      <c r="M546" s="87">
        <v>-12.788629999999999</v>
      </c>
      <c r="N546" s="87">
        <v>-43.133884000000002</v>
      </c>
      <c r="O546" s="87">
        <v>-36.246257999999997</v>
      </c>
      <c r="P546" s="87">
        <v>-23.120998</v>
      </c>
    </row>
    <row r="547" spans="2:16" x14ac:dyDescent="0.25">
      <c r="B547" s="89">
        <v>9604000000</v>
      </c>
      <c r="C547" s="89">
        <v>-14.87518</v>
      </c>
      <c r="D547" s="89">
        <v>-43.174252000000003</v>
      </c>
      <c r="E547" s="89">
        <v>-23.421852000000001</v>
      </c>
      <c r="F547" s="89">
        <v>-35.669868000000001</v>
      </c>
      <c r="L547" s="87">
        <v>9604000000</v>
      </c>
      <c r="M547" s="87">
        <v>-13.247750999999999</v>
      </c>
      <c r="N547" s="87">
        <v>-43.316566000000002</v>
      </c>
      <c r="O547" s="87">
        <v>-35.730412000000001</v>
      </c>
      <c r="P547" s="87">
        <v>-23.434752</v>
      </c>
    </row>
    <row r="548" spans="2:16" x14ac:dyDescent="0.25">
      <c r="B548" s="89">
        <v>9683950000</v>
      </c>
      <c r="C548" s="89">
        <v>-15.155849</v>
      </c>
      <c r="D548" s="89">
        <v>-43.042324000000001</v>
      </c>
      <c r="E548" s="89">
        <v>-23.758420999999998</v>
      </c>
      <c r="F548" s="89">
        <v>-35.128452000000003</v>
      </c>
      <c r="L548" s="87">
        <v>9683950000</v>
      </c>
      <c r="M548" s="87">
        <v>-13.847448999999999</v>
      </c>
      <c r="N548" s="87">
        <v>-43.432335000000002</v>
      </c>
      <c r="O548" s="87">
        <v>-35.193984999999998</v>
      </c>
      <c r="P548" s="87">
        <v>-23.765571999999999</v>
      </c>
    </row>
    <row r="549" spans="2:16" x14ac:dyDescent="0.25">
      <c r="B549" s="89">
        <v>9763900000</v>
      </c>
      <c r="C549" s="89">
        <v>-15.436222000000001</v>
      </c>
      <c r="D549" s="89">
        <v>-42.900429000000003</v>
      </c>
      <c r="E549" s="89">
        <v>-24.105173000000001</v>
      </c>
      <c r="F549" s="89">
        <v>-34.598754999999997</v>
      </c>
      <c r="L549" s="87">
        <v>9763900000</v>
      </c>
      <c r="M549" s="87">
        <v>-14.601749</v>
      </c>
      <c r="N549" s="87">
        <v>-43.524062999999998</v>
      </c>
      <c r="O549" s="87">
        <v>-34.643559000000003</v>
      </c>
      <c r="P549" s="87">
        <v>-24.111291999999999</v>
      </c>
    </row>
    <row r="550" spans="2:16" x14ac:dyDescent="0.25">
      <c r="B550" s="89">
        <v>9843850000</v>
      </c>
      <c r="C550" s="89">
        <v>-15.260517</v>
      </c>
      <c r="D550" s="89">
        <v>-42.790973999999999</v>
      </c>
      <c r="E550" s="89">
        <v>-24.471848000000001</v>
      </c>
      <c r="F550" s="89">
        <v>-33.991703000000001</v>
      </c>
      <c r="L550" s="87">
        <v>9843850000</v>
      </c>
      <c r="M550" s="87">
        <v>-15.362731999999999</v>
      </c>
      <c r="N550" s="87">
        <v>-43.395321000000003</v>
      </c>
      <c r="O550" s="87">
        <v>-34.092742999999999</v>
      </c>
      <c r="P550" s="87">
        <v>-24.478594000000001</v>
      </c>
    </row>
    <row r="551" spans="2:16" x14ac:dyDescent="0.25">
      <c r="B551" s="89">
        <v>9923800000</v>
      </c>
      <c r="C551" s="89">
        <v>-15.525607000000001</v>
      </c>
      <c r="D551" s="89">
        <v>-42.759731000000002</v>
      </c>
      <c r="E551" s="89">
        <v>-24.872039999999998</v>
      </c>
      <c r="F551" s="89">
        <v>-33.402279</v>
      </c>
      <c r="L551" s="87">
        <v>9923800000</v>
      </c>
      <c r="M551" s="87">
        <v>-16.148588</v>
      </c>
      <c r="N551" s="87">
        <v>-43.235317000000002</v>
      </c>
      <c r="O551" s="87">
        <v>-33.516948999999997</v>
      </c>
      <c r="P551" s="87">
        <v>-24.865625000000001</v>
      </c>
    </row>
    <row r="552" spans="2:16" x14ac:dyDescent="0.25">
      <c r="B552" s="89">
        <v>10003750000</v>
      </c>
      <c r="C552" s="89">
        <v>-16.133783000000001</v>
      </c>
      <c r="D552" s="89">
        <v>-42.793098000000001</v>
      </c>
      <c r="E552" s="89">
        <v>-25.291878000000001</v>
      </c>
      <c r="F552" s="89">
        <v>-32.845978000000002</v>
      </c>
      <c r="L552" s="87">
        <v>10003750000</v>
      </c>
      <c r="M552" s="87">
        <v>-17.151855000000001</v>
      </c>
      <c r="N552" s="87">
        <v>-43.009681999999998</v>
      </c>
      <c r="O552" s="87">
        <v>-32.926228000000002</v>
      </c>
      <c r="P552" s="87">
        <v>-25.261078000000001</v>
      </c>
    </row>
    <row r="553" spans="2:16" x14ac:dyDescent="0.25">
      <c r="B553" s="89">
        <v>10083700000</v>
      </c>
      <c r="C553" s="89">
        <v>-16.255258999999999</v>
      </c>
      <c r="D553" s="89">
        <v>-42.859611999999998</v>
      </c>
      <c r="E553" s="89">
        <v>-25.734096999999998</v>
      </c>
      <c r="F553" s="89">
        <v>-32.358528</v>
      </c>
      <c r="L553" s="87">
        <v>10083700000</v>
      </c>
      <c r="M553" s="87">
        <v>-18.226921000000001</v>
      </c>
      <c r="N553" s="87">
        <v>-42.744011</v>
      </c>
      <c r="O553" s="87">
        <v>-32.333843000000002</v>
      </c>
      <c r="P553" s="87">
        <v>-25.675255</v>
      </c>
    </row>
    <row r="554" spans="2:16" x14ac:dyDescent="0.25">
      <c r="B554" s="89">
        <v>10163650000</v>
      </c>
      <c r="C554" s="89">
        <v>-16.425467000000001</v>
      </c>
      <c r="D554" s="89">
        <v>-42.89349</v>
      </c>
      <c r="E554" s="89">
        <v>-26.171858</v>
      </c>
      <c r="F554" s="89">
        <v>-31.900105</v>
      </c>
      <c r="L554" s="87">
        <v>10163650000</v>
      </c>
      <c r="M554" s="87">
        <v>-19.076955999999999</v>
      </c>
      <c r="N554" s="87">
        <v>-42.528305000000003</v>
      </c>
      <c r="O554" s="87">
        <v>-31.807407000000001</v>
      </c>
      <c r="P554" s="87">
        <v>-26.099701</v>
      </c>
    </row>
    <row r="555" spans="2:16" x14ac:dyDescent="0.25">
      <c r="B555" s="89">
        <v>10243600000</v>
      </c>
      <c r="C555" s="89">
        <v>-17.197002000000001</v>
      </c>
      <c r="D555" s="89">
        <v>-42.936588</v>
      </c>
      <c r="E555" s="89">
        <v>-26.598614000000001</v>
      </c>
      <c r="F555" s="89">
        <v>-31.476713</v>
      </c>
      <c r="L555" s="87">
        <v>10243600000</v>
      </c>
      <c r="M555" s="87">
        <v>-19.954028999999998</v>
      </c>
      <c r="N555" s="87">
        <v>-42.388801999999998</v>
      </c>
      <c r="O555" s="87">
        <v>-31.308249</v>
      </c>
      <c r="P555" s="87">
        <v>-26.505991000000002</v>
      </c>
    </row>
    <row r="556" spans="2:16" x14ac:dyDescent="0.25">
      <c r="B556" s="89">
        <v>10323550000</v>
      </c>
      <c r="C556" s="89">
        <v>-17.487759</v>
      </c>
      <c r="D556" s="89">
        <v>-42.978416000000003</v>
      </c>
      <c r="E556" s="89">
        <v>-26.985372999999999</v>
      </c>
      <c r="F556" s="89">
        <v>-31.038056999999998</v>
      </c>
      <c r="L556" s="87">
        <v>10323550000</v>
      </c>
      <c r="M556" s="87">
        <v>-21.130597999999999</v>
      </c>
      <c r="N556" s="87">
        <v>-42.238017999999997</v>
      </c>
      <c r="O556" s="87">
        <v>-30.849091000000001</v>
      </c>
      <c r="P556" s="87">
        <v>-26.892634999999999</v>
      </c>
    </row>
    <row r="557" spans="2:16" x14ac:dyDescent="0.25">
      <c r="B557" s="89">
        <v>10403500000</v>
      </c>
      <c r="C557" s="89">
        <v>-17.493071</v>
      </c>
      <c r="D557" s="89">
        <v>-43.074565999999997</v>
      </c>
      <c r="E557" s="89">
        <v>-27.351738000000001</v>
      </c>
      <c r="F557" s="89">
        <v>-30.579474999999999</v>
      </c>
      <c r="L557" s="87">
        <v>10403500000</v>
      </c>
      <c r="M557" s="87">
        <v>-22.033707</v>
      </c>
      <c r="N557" s="87">
        <v>-42.289192</v>
      </c>
      <c r="O557" s="87">
        <v>-30.433350000000001</v>
      </c>
      <c r="P557" s="87">
        <v>-27.254625000000001</v>
      </c>
    </row>
    <row r="558" spans="2:16" x14ac:dyDescent="0.25">
      <c r="B558" s="89">
        <v>10483450000</v>
      </c>
      <c r="C558" s="89">
        <v>-17.977118000000001</v>
      </c>
      <c r="D558" s="89">
        <v>-43.282234000000003</v>
      </c>
      <c r="E558" s="89">
        <v>-27.660520999999999</v>
      </c>
      <c r="F558" s="89">
        <v>-30.129377000000002</v>
      </c>
      <c r="L558" s="87">
        <v>10483450000</v>
      </c>
      <c r="M558" s="87">
        <v>-22.599497</v>
      </c>
      <c r="N558" s="87">
        <v>-42.465862000000001</v>
      </c>
      <c r="O558" s="87">
        <v>-30.075306000000001</v>
      </c>
      <c r="P558" s="87">
        <v>-27.574963</v>
      </c>
    </row>
    <row r="559" spans="2:16" x14ac:dyDescent="0.25">
      <c r="B559" s="89">
        <v>10563400000</v>
      </c>
      <c r="C559" s="89">
        <v>-18.489232999999999</v>
      </c>
      <c r="D559" s="89">
        <v>-43.519196000000001</v>
      </c>
      <c r="E559" s="89">
        <v>-27.967016000000001</v>
      </c>
      <c r="F559" s="89">
        <v>-29.710363000000001</v>
      </c>
      <c r="L559" s="87">
        <v>10563400000</v>
      </c>
      <c r="M559" s="87">
        <v>-23.403631000000001</v>
      </c>
      <c r="N559" s="87">
        <v>-42.709887999999999</v>
      </c>
      <c r="O559" s="87">
        <v>-29.690462</v>
      </c>
      <c r="P559" s="87">
        <v>-27.876587000000001</v>
      </c>
    </row>
    <row r="560" spans="2:16" x14ac:dyDescent="0.25">
      <c r="B560" s="89">
        <v>10643350000</v>
      </c>
      <c r="C560" s="89">
        <v>-18.394076999999999</v>
      </c>
      <c r="D560" s="89">
        <v>-43.728008000000003</v>
      </c>
      <c r="E560" s="89">
        <v>-28.187206</v>
      </c>
      <c r="F560" s="89">
        <v>-29.340714999999999</v>
      </c>
      <c r="L560" s="87">
        <v>10643350000</v>
      </c>
      <c r="M560" s="87">
        <v>-24.502199000000001</v>
      </c>
      <c r="N560" s="87">
        <v>-42.954963999999997</v>
      </c>
      <c r="O560" s="87">
        <v>-29.329567000000001</v>
      </c>
      <c r="P560" s="87">
        <v>-28.129358</v>
      </c>
    </row>
    <row r="561" spans="2:16" x14ac:dyDescent="0.25">
      <c r="B561" s="89">
        <v>10723300000</v>
      </c>
      <c r="C561" s="89">
        <v>-18.689329000000001</v>
      </c>
      <c r="D561" s="89">
        <v>-43.942352</v>
      </c>
      <c r="E561" s="89">
        <v>-28.351472999999999</v>
      </c>
      <c r="F561" s="89">
        <v>-29.02224</v>
      </c>
      <c r="L561" s="87">
        <v>10723300000</v>
      </c>
      <c r="M561" s="87">
        <v>-24.657033999999999</v>
      </c>
      <c r="N561" s="87">
        <v>-43.296875</v>
      </c>
      <c r="O561" s="87">
        <v>-28.996835999999998</v>
      </c>
      <c r="P561" s="87">
        <v>-28.311823</v>
      </c>
    </row>
    <row r="562" spans="2:16" x14ac:dyDescent="0.25">
      <c r="B562" s="89">
        <v>10803250000</v>
      </c>
      <c r="C562" s="89">
        <v>-19.161135000000002</v>
      </c>
      <c r="D562" s="89">
        <v>-44.042442000000001</v>
      </c>
      <c r="E562" s="89">
        <v>-28.43648</v>
      </c>
      <c r="F562" s="89">
        <v>-28.749157</v>
      </c>
      <c r="L562" s="87">
        <v>10803250000</v>
      </c>
      <c r="M562" s="87">
        <v>-24.477594</v>
      </c>
      <c r="N562" s="87">
        <v>-43.452412000000002</v>
      </c>
      <c r="O562" s="87">
        <v>-28.690297999999999</v>
      </c>
      <c r="P562" s="87">
        <v>-28.427868</v>
      </c>
    </row>
    <row r="563" spans="2:16" x14ac:dyDescent="0.25">
      <c r="B563" s="89">
        <v>10883200000</v>
      </c>
      <c r="C563" s="89">
        <v>-19.164141000000001</v>
      </c>
      <c r="D563" s="89">
        <v>-44.046585</v>
      </c>
      <c r="E563" s="89">
        <v>-28.451946</v>
      </c>
      <c r="F563" s="89">
        <v>-28.462945999999999</v>
      </c>
      <c r="L563" s="87">
        <v>10883200000</v>
      </c>
      <c r="M563" s="87">
        <v>-24.501850000000001</v>
      </c>
      <c r="N563" s="87">
        <v>-43.656703999999998</v>
      </c>
      <c r="O563" s="87">
        <v>-28.394707</v>
      </c>
      <c r="P563" s="87">
        <v>-28.458548</v>
      </c>
    </row>
    <row r="564" spans="2:16" x14ac:dyDescent="0.25">
      <c r="B564" s="89">
        <v>10963150000</v>
      </c>
      <c r="C564" s="89">
        <v>-19.117851000000002</v>
      </c>
      <c r="D564" s="89">
        <v>-44.078071999999999</v>
      </c>
      <c r="E564" s="89">
        <v>-28.354600999999999</v>
      </c>
      <c r="F564" s="89">
        <v>-28.176767000000002</v>
      </c>
      <c r="L564" s="87">
        <v>10963150000</v>
      </c>
      <c r="M564" s="87">
        <v>-24.084520000000001</v>
      </c>
      <c r="N564" s="87">
        <v>-43.857201000000003</v>
      </c>
      <c r="O564" s="87">
        <v>-28.107254000000001</v>
      </c>
      <c r="P564" s="87">
        <v>-28.379776</v>
      </c>
    </row>
    <row r="565" spans="2:16" x14ac:dyDescent="0.25">
      <c r="B565" s="89">
        <v>11043100000</v>
      </c>
      <c r="C565" s="89">
        <v>-19.574120000000001</v>
      </c>
      <c r="D565" s="89">
        <v>-44.003352999999997</v>
      </c>
      <c r="E565" s="89">
        <v>-28.250422</v>
      </c>
      <c r="F565" s="89">
        <v>-27.891705999999999</v>
      </c>
      <c r="L565" s="87">
        <v>11043100000</v>
      </c>
      <c r="M565" s="87">
        <v>-22.602205000000001</v>
      </c>
      <c r="N565" s="87">
        <v>-44.041285999999999</v>
      </c>
      <c r="O565" s="87">
        <v>-27.828379000000002</v>
      </c>
      <c r="P565" s="87">
        <v>-28.245104000000001</v>
      </c>
    </row>
    <row r="566" spans="2:16" x14ac:dyDescent="0.25">
      <c r="B566" s="89">
        <v>11123050000</v>
      </c>
      <c r="C566" s="89">
        <v>-19.727495000000001</v>
      </c>
      <c r="D566" s="89">
        <v>-43.863174000000001</v>
      </c>
      <c r="E566" s="89">
        <v>-28.069326</v>
      </c>
      <c r="F566" s="89">
        <v>-27.605789000000001</v>
      </c>
      <c r="L566" s="87">
        <v>11123050000</v>
      </c>
      <c r="M566" s="87">
        <v>-21.449064</v>
      </c>
      <c r="N566" s="87">
        <v>-44.140571999999999</v>
      </c>
      <c r="O566" s="87">
        <v>-27.566991999999999</v>
      </c>
      <c r="P566" s="87">
        <v>-28.056951999999999</v>
      </c>
    </row>
    <row r="567" spans="2:16" x14ac:dyDescent="0.25">
      <c r="B567" s="89">
        <v>11203000000</v>
      </c>
      <c r="C567" s="89">
        <v>-19.569212</v>
      </c>
      <c r="D567" s="89">
        <v>-43.745742999999997</v>
      </c>
      <c r="E567" s="89">
        <v>-27.83079</v>
      </c>
      <c r="F567" s="89">
        <v>-27.332964</v>
      </c>
      <c r="L567" s="87">
        <v>11203000000</v>
      </c>
      <c r="M567" s="87">
        <v>-20.551504000000001</v>
      </c>
      <c r="N567" s="87">
        <v>-44.319054000000001</v>
      </c>
      <c r="O567" s="87">
        <v>-27.313566000000002</v>
      </c>
      <c r="P567" s="87">
        <v>-27.824255000000001</v>
      </c>
    </row>
    <row r="568" spans="2:16" x14ac:dyDescent="0.25">
      <c r="B568" s="89">
        <v>11282950000</v>
      </c>
      <c r="C568" s="89">
        <v>-19.735565000000001</v>
      </c>
      <c r="D568" s="89">
        <v>-43.630797999999999</v>
      </c>
      <c r="E568" s="89">
        <v>-27.581430000000001</v>
      </c>
      <c r="F568" s="89">
        <v>-27.125183</v>
      </c>
      <c r="L568" s="87">
        <v>11282950000</v>
      </c>
      <c r="M568" s="87">
        <v>-19.219232999999999</v>
      </c>
      <c r="N568" s="87">
        <v>-44.465820000000001</v>
      </c>
      <c r="O568" s="87">
        <v>-27.109708999999999</v>
      </c>
      <c r="P568" s="87">
        <v>-27.577445999999998</v>
      </c>
    </row>
    <row r="569" spans="2:16" x14ac:dyDescent="0.25">
      <c r="B569" s="89">
        <v>11362900000</v>
      </c>
      <c r="C569" s="89">
        <v>-19.962910000000001</v>
      </c>
      <c r="D569" s="89">
        <v>-43.479987999999999</v>
      </c>
      <c r="E569" s="89">
        <v>-27.312891</v>
      </c>
      <c r="F569" s="89">
        <v>-26.949445999999998</v>
      </c>
      <c r="L569" s="87">
        <v>11362900000</v>
      </c>
      <c r="M569" s="87">
        <v>-17.787845999999998</v>
      </c>
      <c r="N569" s="87">
        <v>-44.542442000000001</v>
      </c>
      <c r="O569" s="87">
        <v>-26.953609</v>
      </c>
      <c r="P569" s="87">
        <v>-27.289346999999999</v>
      </c>
    </row>
    <row r="570" spans="2:16" x14ac:dyDescent="0.25">
      <c r="B570" s="89">
        <v>11442850000</v>
      </c>
      <c r="C570" s="89">
        <v>-19.692641999999999</v>
      </c>
      <c r="D570" s="89">
        <v>-43.309100999999998</v>
      </c>
      <c r="E570" s="89">
        <v>-26.963595999999999</v>
      </c>
      <c r="F570" s="89">
        <v>-26.795351</v>
      </c>
      <c r="L570" s="87">
        <v>11442850000</v>
      </c>
      <c r="M570" s="87">
        <v>-16.890685999999999</v>
      </c>
      <c r="N570" s="87">
        <v>-44.555588</v>
      </c>
      <c r="O570" s="87">
        <v>-26.794806999999999</v>
      </c>
      <c r="P570" s="87">
        <v>-26.961926999999999</v>
      </c>
    </row>
    <row r="571" spans="2:16" x14ac:dyDescent="0.25">
      <c r="B571" s="89">
        <v>11522800000</v>
      </c>
      <c r="C571" s="89">
        <v>-19.548853000000001</v>
      </c>
      <c r="D571" s="89">
        <v>-43.151882000000001</v>
      </c>
      <c r="E571" s="89">
        <v>-26.607294</v>
      </c>
      <c r="F571" s="89">
        <v>-26.653787999999999</v>
      </c>
      <c r="L571" s="87">
        <v>11522800000</v>
      </c>
      <c r="M571" s="87">
        <v>-15.942121</v>
      </c>
      <c r="N571" s="87">
        <v>-44.533707</v>
      </c>
      <c r="O571" s="87">
        <v>-26.647632999999999</v>
      </c>
      <c r="P571" s="87">
        <v>-26.610900999999998</v>
      </c>
    </row>
    <row r="572" spans="2:16" x14ac:dyDescent="0.25">
      <c r="B572" s="89">
        <v>11602750000</v>
      </c>
      <c r="C572" s="89">
        <v>-19.655760000000001</v>
      </c>
      <c r="D572" s="89">
        <v>-43.002876000000001</v>
      </c>
      <c r="E572" s="89">
        <v>-26.259352</v>
      </c>
      <c r="F572" s="89">
        <v>-26.522524000000001</v>
      </c>
      <c r="L572" s="87">
        <v>11602750000</v>
      </c>
      <c r="M572" s="87">
        <v>-14.792280999999999</v>
      </c>
      <c r="N572" s="87">
        <v>-44.373595999999999</v>
      </c>
      <c r="O572" s="87">
        <v>-26.539648</v>
      </c>
      <c r="P572" s="87">
        <v>-26.245194999999999</v>
      </c>
    </row>
    <row r="573" spans="2:16" x14ac:dyDescent="0.25">
      <c r="B573" s="89">
        <v>11682700000</v>
      </c>
      <c r="C573" s="89">
        <v>-19.499486999999998</v>
      </c>
      <c r="D573" s="89">
        <v>-42.869244000000002</v>
      </c>
      <c r="E573" s="89">
        <v>-25.872347000000001</v>
      </c>
      <c r="F573" s="89">
        <v>-26.386102999999999</v>
      </c>
      <c r="L573" s="87">
        <v>11682700000</v>
      </c>
      <c r="M573" s="87">
        <v>-13.884582999999999</v>
      </c>
      <c r="N573" s="87">
        <v>-44.107894999999999</v>
      </c>
      <c r="O573" s="87">
        <v>-26.413694</v>
      </c>
      <c r="P573" s="87">
        <v>-25.849139999999998</v>
      </c>
    </row>
    <row r="574" spans="2:16" x14ac:dyDescent="0.25">
      <c r="B574" s="89">
        <v>11762650000</v>
      </c>
      <c r="C574" s="89">
        <v>-19.197255999999999</v>
      </c>
      <c r="D574" s="89">
        <v>-42.751613999999996</v>
      </c>
      <c r="E574" s="89">
        <v>-25.447638000000001</v>
      </c>
      <c r="F574" s="89">
        <v>-26.264396999999999</v>
      </c>
      <c r="L574" s="87">
        <v>11762650000</v>
      </c>
      <c r="M574" s="87">
        <v>-13.161752</v>
      </c>
      <c r="N574" s="87">
        <v>-43.878155</v>
      </c>
      <c r="O574" s="87">
        <v>-26.291090000000001</v>
      </c>
      <c r="P574" s="87">
        <v>-25.449397999999999</v>
      </c>
    </row>
    <row r="575" spans="2:16" x14ac:dyDescent="0.25">
      <c r="B575" s="89">
        <v>11842600000</v>
      </c>
      <c r="C575" s="89">
        <v>-19.219189</v>
      </c>
      <c r="D575" s="89">
        <v>-42.646476999999997</v>
      </c>
      <c r="E575" s="89">
        <v>-25.063692</v>
      </c>
      <c r="F575" s="89">
        <v>-26.151968</v>
      </c>
      <c r="L575" s="87">
        <v>11842600000</v>
      </c>
      <c r="M575" s="87">
        <v>-12.263002</v>
      </c>
      <c r="N575" s="87">
        <v>-43.626094999999999</v>
      </c>
      <c r="O575" s="87">
        <v>-26.207376</v>
      </c>
      <c r="P575" s="87">
        <v>-25.053349000000001</v>
      </c>
    </row>
    <row r="576" spans="2:16" x14ac:dyDescent="0.25">
      <c r="B576" s="89">
        <v>11922550000</v>
      </c>
      <c r="C576" s="89">
        <v>-19.227544999999999</v>
      </c>
      <c r="D576" s="89">
        <v>-42.517178000000001</v>
      </c>
      <c r="E576" s="89">
        <v>-24.678477999999998</v>
      </c>
      <c r="F576" s="89">
        <v>-26.075109000000001</v>
      </c>
      <c r="L576" s="87">
        <v>11922550000</v>
      </c>
      <c r="M576" s="87">
        <v>-11.511454000000001</v>
      </c>
      <c r="N576" s="87">
        <v>-43.345298999999997</v>
      </c>
      <c r="O576" s="87">
        <v>-26.139828000000001</v>
      </c>
      <c r="P576" s="87">
        <v>-24.668434000000001</v>
      </c>
    </row>
    <row r="577" spans="2:16" x14ac:dyDescent="0.25">
      <c r="B577" s="89">
        <v>12002500000</v>
      </c>
      <c r="C577" s="89">
        <v>-19.045971000000002</v>
      </c>
      <c r="D577" s="89">
        <v>-42.364372000000003</v>
      </c>
      <c r="E577" s="89">
        <v>-24.260266999999999</v>
      </c>
      <c r="F577" s="89">
        <v>-26.012571000000001</v>
      </c>
      <c r="L577" s="87">
        <v>12002500000</v>
      </c>
      <c r="M577" s="87">
        <v>-10.908383000000001</v>
      </c>
      <c r="N577" s="87">
        <v>-43.090302000000001</v>
      </c>
      <c r="O577" s="87">
        <v>-26.050280000000001</v>
      </c>
      <c r="P577" s="87">
        <v>-24.270706000000001</v>
      </c>
    </row>
    <row r="578" spans="2:16" x14ac:dyDescent="0.25">
      <c r="B578" s="89">
        <v>12082450000</v>
      </c>
      <c r="C578" s="89">
        <v>-18.979195000000001</v>
      </c>
      <c r="D578" s="89">
        <v>-42.156708000000002</v>
      </c>
      <c r="E578" s="89">
        <v>-23.855588999999998</v>
      </c>
      <c r="F578" s="89">
        <v>-25.952835</v>
      </c>
      <c r="L578" s="87">
        <v>12082450000</v>
      </c>
      <c r="M578" s="87">
        <v>-10.219851999999999</v>
      </c>
      <c r="N578" s="87">
        <v>-42.809559</v>
      </c>
      <c r="O578" s="87">
        <v>-25.973305</v>
      </c>
      <c r="P578" s="87">
        <v>-23.884903000000001</v>
      </c>
    </row>
    <row r="579" spans="2:16" x14ac:dyDescent="0.25">
      <c r="B579" s="89">
        <v>12162400000</v>
      </c>
      <c r="C579" s="89">
        <v>-19.009744999999999</v>
      </c>
      <c r="D579" s="89">
        <v>-41.980072</v>
      </c>
      <c r="E579" s="89">
        <v>-23.489156999999999</v>
      </c>
      <c r="F579" s="89">
        <v>-25.898364999999998</v>
      </c>
      <c r="L579" s="87">
        <v>12162400000</v>
      </c>
      <c r="M579" s="87">
        <v>-9.5781822000000005</v>
      </c>
      <c r="N579" s="87">
        <v>-42.471493000000002</v>
      </c>
      <c r="O579" s="87">
        <v>-25.910983999999999</v>
      </c>
      <c r="P579" s="87">
        <v>-23.506243000000001</v>
      </c>
    </row>
    <row r="580" spans="2:16" x14ac:dyDescent="0.25">
      <c r="B580" s="89">
        <v>12242350000</v>
      </c>
      <c r="C580" s="89">
        <v>-18.852442</v>
      </c>
      <c r="D580" s="89">
        <v>-41.827747000000002</v>
      </c>
      <c r="E580" s="89">
        <v>-23.089725000000001</v>
      </c>
      <c r="F580" s="89">
        <v>-25.852373</v>
      </c>
      <c r="L580" s="87">
        <v>12242350000</v>
      </c>
      <c r="M580" s="87">
        <v>-9.1149930999999995</v>
      </c>
      <c r="N580" s="87">
        <v>-42.196097999999999</v>
      </c>
      <c r="O580" s="87">
        <v>-25.845704999999999</v>
      </c>
      <c r="P580" s="87">
        <v>-23.111027</v>
      </c>
    </row>
    <row r="581" spans="2:16" x14ac:dyDescent="0.25">
      <c r="B581" s="89">
        <v>12322300000</v>
      </c>
      <c r="C581" s="89">
        <v>-18.605481999999999</v>
      </c>
      <c r="D581" s="89">
        <v>-41.668362000000002</v>
      </c>
      <c r="E581" s="89">
        <v>-22.678636999999998</v>
      </c>
      <c r="F581" s="89">
        <v>-25.790845999999998</v>
      </c>
      <c r="L581" s="87">
        <v>12322300000</v>
      </c>
      <c r="M581" s="87">
        <v>-8.5902022999999996</v>
      </c>
      <c r="N581" s="87">
        <v>-42.023139999999998</v>
      </c>
      <c r="O581" s="87">
        <v>-25.794554000000002</v>
      </c>
      <c r="P581" s="87">
        <v>-22.701674000000001</v>
      </c>
    </row>
    <row r="582" spans="2:16" x14ac:dyDescent="0.25">
      <c r="B582" s="89">
        <v>12402250000</v>
      </c>
      <c r="C582" s="89">
        <v>-18.637995</v>
      </c>
      <c r="D582" s="89">
        <v>-41.531604999999999</v>
      </c>
      <c r="E582" s="89">
        <v>-22.271543999999999</v>
      </c>
      <c r="F582" s="89">
        <v>-25.717442999999999</v>
      </c>
      <c r="L582" s="87">
        <v>12402250000</v>
      </c>
      <c r="M582" s="87">
        <v>-8.1196604000000008</v>
      </c>
      <c r="N582" s="87">
        <v>-41.840556999999997</v>
      </c>
      <c r="O582" s="87">
        <v>-25.747463</v>
      </c>
      <c r="P582" s="87">
        <v>-22.279195999999999</v>
      </c>
    </row>
    <row r="583" spans="2:16" x14ac:dyDescent="0.25">
      <c r="B583" s="89">
        <v>12482200000</v>
      </c>
      <c r="C583" s="89">
        <v>-18.493628000000001</v>
      </c>
      <c r="D583" s="89">
        <v>-41.439709000000001</v>
      </c>
      <c r="E583" s="89">
        <v>-21.849534999999999</v>
      </c>
      <c r="F583" s="89">
        <v>-25.651926</v>
      </c>
      <c r="L583" s="87">
        <v>12482200000</v>
      </c>
      <c r="M583" s="87">
        <v>-7.7792912000000003</v>
      </c>
      <c r="N583" s="87">
        <v>-41.577866</v>
      </c>
      <c r="O583" s="87">
        <v>-25.684135000000001</v>
      </c>
      <c r="P583" s="87">
        <v>-21.854177</v>
      </c>
    </row>
    <row r="584" spans="2:16" x14ac:dyDescent="0.25">
      <c r="B584" s="89">
        <v>12562150000</v>
      </c>
      <c r="C584" s="89">
        <v>-18.178719999999998</v>
      </c>
      <c r="D584" s="89">
        <v>-41.310775999999997</v>
      </c>
      <c r="E584" s="89">
        <v>-21.404675000000001</v>
      </c>
      <c r="F584" s="89">
        <v>-25.584415</v>
      </c>
      <c r="L584" s="87">
        <v>12562150000</v>
      </c>
      <c r="M584" s="87">
        <v>-7.4208951000000001</v>
      </c>
      <c r="N584" s="87">
        <v>-41.328899</v>
      </c>
      <c r="O584" s="87">
        <v>-25.609210999999998</v>
      </c>
      <c r="P584" s="87">
        <v>-21.418030000000002</v>
      </c>
    </row>
    <row r="585" spans="2:16" x14ac:dyDescent="0.25">
      <c r="B585" s="89">
        <v>12642100000</v>
      </c>
      <c r="C585" s="89">
        <v>-18.105806000000001</v>
      </c>
      <c r="D585" s="89">
        <v>-41.215591000000003</v>
      </c>
      <c r="E585" s="89">
        <v>-20.952318000000002</v>
      </c>
      <c r="F585" s="89">
        <v>-25.530373000000001</v>
      </c>
      <c r="L585" s="87">
        <v>12642100000</v>
      </c>
      <c r="M585" s="87">
        <v>-7.0297365000000003</v>
      </c>
      <c r="N585" s="87">
        <v>-41.099696999999999</v>
      </c>
      <c r="O585" s="87">
        <v>-25.540458999999998</v>
      </c>
      <c r="P585" s="87">
        <v>-20.977551999999999</v>
      </c>
    </row>
    <row r="586" spans="2:16" x14ac:dyDescent="0.25">
      <c r="B586" s="89">
        <v>12722050000</v>
      </c>
      <c r="C586" s="89">
        <v>-18.190978999999999</v>
      </c>
      <c r="D586" s="89">
        <v>-41.159213999999999</v>
      </c>
      <c r="E586" s="89">
        <v>-20.501261</v>
      </c>
      <c r="F586" s="89">
        <v>-25.478859</v>
      </c>
      <c r="L586" s="87">
        <v>12722050000</v>
      </c>
      <c r="M586" s="87">
        <v>-6.7514415000000003</v>
      </c>
      <c r="N586" s="87">
        <v>-40.840958000000001</v>
      </c>
      <c r="O586" s="87">
        <v>-25.451571000000001</v>
      </c>
      <c r="P586" s="87">
        <v>-20.517792</v>
      </c>
    </row>
    <row r="587" spans="2:16" x14ac:dyDescent="0.25">
      <c r="B587" s="89">
        <v>12802000000</v>
      </c>
      <c r="C587" s="89">
        <v>-17.828520000000001</v>
      </c>
      <c r="D587" s="89">
        <v>-41.113872999999998</v>
      </c>
      <c r="E587" s="89">
        <v>-20.030843999999998</v>
      </c>
      <c r="F587" s="89">
        <v>-25.430596999999999</v>
      </c>
      <c r="L587" s="87">
        <v>12802000000</v>
      </c>
      <c r="M587" s="87">
        <v>-6.4894280000000002</v>
      </c>
      <c r="N587" s="87">
        <v>-40.671962999999998</v>
      </c>
      <c r="O587" s="87">
        <v>-25.378914000000002</v>
      </c>
      <c r="P587" s="87">
        <v>-20.048991999999998</v>
      </c>
    </row>
    <row r="588" spans="2:16" x14ac:dyDescent="0.25">
      <c r="B588" s="89">
        <v>12881950000</v>
      </c>
      <c r="C588" s="89">
        <v>-17.835573</v>
      </c>
      <c r="D588" s="89">
        <v>-41.039561999999997</v>
      </c>
      <c r="E588" s="89">
        <v>-19.544134</v>
      </c>
      <c r="F588" s="89">
        <v>-25.386870999999999</v>
      </c>
      <c r="L588" s="87">
        <v>12881950000</v>
      </c>
      <c r="M588" s="87">
        <v>-6.1670327</v>
      </c>
      <c r="N588" s="87">
        <v>-40.558571000000001</v>
      </c>
      <c r="O588" s="87">
        <v>-25.345808000000002</v>
      </c>
      <c r="P588" s="87">
        <v>-19.557098</v>
      </c>
    </row>
    <row r="589" spans="2:16" x14ac:dyDescent="0.25">
      <c r="B589" s="89">
        <v>12961900000</v>
      </c>
      <c r="C589" s="89">
        <v>-18.126238000000001</v>
      </c>
      <c r="D589" s="89">
        <v>-41.000819999999997</v>
      </c>
      <c r="E589" s="89">
        <v>-19.050384999999999</v>
      </c>
      <c r="F589" s="89">
        <v>-25.372927000000001</v>
      </c>
      <c r="L589" s="87">
        <v>12961900000</v>
      </c>
      <c r="M589" s="87">
        <v>-5.8666315000000004</v>
      </c>
      <c r="N589" s="87">
        <v>-40.458739999999999</v>
      </c>
      <c r="O589" s="87">
        <v>-25.342745000000001</v>
      </c>
      <c r="P589" s="87">
        <v>-19.049700000000001</v>
      </c>
    </row>
    <row r="590" spans="2:16" x14ac:dyDescent="0.25">
      <c r="B590" s="89">
        <v>13041850000</v>
      </c>
      <c r="C590" s="89">
        <v>-18.002811000000001</v>
      </c>
      <c r="D590" s="89">
        <v>-40.961886999999997</v>
      </c>
      <c r="E590" s="89">
        <v>-18.553722</v>
      </c>
      <c r="F590" s="89">
        <v>-25.385729000000001</v>
      </c>
      <c r="L590" s="87">
        <v>13041850000</v>
      </c>
      <c r="M590" s="87">
        <v>-5.6601790999999997</v>
      </c>
      <c r="N590" s="87">
        <v>-40.331901999999999</v>
      </c>
      <c r="O590" s="87">
        <v>-25.361619999999998</v>
      </c>
      <c r="P590" s="87">
        <v>-18.524730999999999</v>
      </c>
    </row>
    <row r="591" spans="2:16" x14ac:dyDescent="0.25">
      <c r="B591" s="89">
        <v>13121800000</v>
      </c>
      <c r="C591" s="89">
        <v>-17.830978000000002</v>
      </c>
      <c r="D591" s="89">
        <v>-40.878295999999999</v>
      </c>
      <c r="E591" s="89">
        <v>-18.020721000000002</v>
      </c>
      <c r="F591" s="89">
        <v>-25.442534999999999</v>
      </c>
      <c r="L591" s="87">
        <v>13121800000</v>
      </c>
      <c r="M591" s="87">
        <v>-5.3910713000000001</v>
      </c>
      <c r="N591" s="87">
        <v>-40.311461999999999</v>
      </c>
      <c r="O591" s="87">
        <v>-25.447057999999998</v>
      </c>
      <c r="P591" s="87">
        <v>-17.992353000000001</v>
      </c>
    </row>
    <row r="592" spans="2:16" x14ac:dyDescent="0.25">
      <c r="B592" s="89">
        <v>13201750000</v>
      </c>
      <c r="C592" s="89">
        <v>-18.378</v>
      </c>
      <c r="D592" s="89">
        <v>-40.798946000000001</v>
      </c>
      <c r="E592" s="89">
        <v>-17.498629000000001</v>
      </c>
      <c r="F592" s="89">
        <v>-25.572897000000001</v>
      </c>
      <c r="L592" s="87">
        <v>13201750000</v>
      </c>
      <c r="M592" s="87">
        <v>-5.0958996000000001</v>
      </c>
      <c r="N592" s="87">
        <v>-40.407893999999999</v>
      </c>
      <c r="O592" s="87">
        <v>-25.578423000000001</v>
      </c>
      <c r="P592" s="87">
        <v>-17.446515999999999</v>
      </c>
    </row>
    <row r="593" spans="2:16" x14ac:dyDescent="0.25">
      <c r="B593" s="89">
        <v>13281700000</v>
      </c>
      <c r="C593" s="89">
        <v>-18.470531000000001</v>
      </c>
      <c r="D593" s="89">
        <v>-40.746161999999998</v>
      </c>
      <c r="E593" s="89">
        <v>-16.971737000000001</v>
      </c>
      <c r="F593" s="89">
        <v>-25.760446999999999</v>
      </c>
      <c r="L593" s="87">
        <v>13281700000</v>
      </c>
      <c r="M593" s="87">
        <v>-4.9094715000000004</v>
      </c>
      <c r="N593" s="87">
        <v>-40.543705000000003</v>
      </c>
      <c r="O593" s="87">
        <v>-25.766120999999998</v>
      </c>
      <c r="P593" s="87">
        <v>-16.906984000000001</v>
      </c>
    </row>
    <row r="594" spans="2:16" x14ac:dyDescent="0.25">
      <c r="B594" s="89">
        <v>13361650000</v>
      </c>
      <c r="C594" s="89">
        <v>-18.364428</v>
      </c>
      <c r="D594" s="89">
        <v>-40.665664999999997</v>
      </c>
      <c r="E594" s="89">
        <v>-16.432887999999998</v>
      </c>
      <c r="F594" s="89">
        <v>-26.005486000000001</v>
      </c>
      <c r="L594" s="87">
        <v>13361650000</v>
      </c>
      <c r="M594" s="87">
        <v>-4.7169628000000001</v>
      </c>
      <c r="N594" s="87">
        <v>-40.690060000000003</v>
      </c>
      <c r="O594" s="87">
        <v>-26.033847999999999</v>
      </c>
      <c r="P594" s="87">
        <v>-16.361664000000001</v>
      </c>
    </row>
    <row r="595" spans="2:16" x14ac:dyDescent="0.25">
      <c r="B595" s="89">
        <v>13441600000</v>
      </c>
      <c r="C595" s="89">
        <v>-19.025639999999999</v>
      </c>
      <c r="D595" s="89">
        <v>-40.567737999999999</v>
      </c>
      <c r="E595" s="89">
        <v>-15.873827</v>
      </c>
      <c r="F595" s="89">
        <v>-26.299316000000001</v>
      </c>
      <c r="L595" s="87">
        <v>13441600000</v>
      </c>
      <c r="M595" s="87">
        <v>-4.4339991000000003</v>
      </c>
      <c r="N595" s="87">
        <v>-40.916308999999998</v>
      </c>
      <c r="O595" s="87">
        <v>-26.364182</v>
      </c>
      <c r="P595" s="87">
        <v>-15.812139</v>
      </c>
    </row>
    <row r="596" spans="2:16" x14ac:dyDescent="0.25">
      <c r="B596" s="89">
        <v>13521550000</v>
      </c>
      <c r="C596" s="89">
        <v>-19.727118999999998</v>
      </c>
      <c r="D596" s="89">
        <v>-40.520733</v>
      </c>
      <c r="E596" s="89">
        <v>-15.340306</v>
      </c>
      <c r="F596" s="89">
        <v>-26.637488999999999</v>
      </c>
      <c r="L596" s="87">
        <v>13521550000</v>
      </c>
      <c r="M596" s="87">
        <v>-4.2501860000000002</v>
      </c>
      <c r="N596" s="87">
        <v>-41.097102999999997</v>
      </c>
      <c r="O596" s="87">
        <v>-26.729932999999999</v>
      </c>
      <c r="P596" s="87">
        <v>-15.270883</v>
      </c>
    </row>
    <row r="597" spans="2:16" x14ac:dyDescent="0.25">
      <c r="B597" s="89">
        <v>13601500000</v>
      </c>
      <c r="C597" s="89">
        <v>-19.55744</v>
      </c>
      <c r="D597" s="89">
        <v>-40.509650999999998</v>
      </c>
      <c r="E597" s="89">
        <v>-14.782273999999999</v>
      </c>
      <c r="F597" s="89">
        <v>-27.016562</v>
      </c>
      <c r="L597" s="87">
        <v>13601500000</v>
      </c>
      <c r="M597" s="87">
        <v>-4.0989675999999999</v>
      </c>
      <c r="N597" s="87">
        <v>-41.199249000000002</v>
      </c>
      <c r="O597" s="87">
        <v>-27.125792000000001</v>
      </c>
      <c r="P597" s="87">
        <v>-14.730129</v>
      </c>
    </row>
    <row r="598" spans="2:16" x14ac:dyDescent="0.25">
      <c r="B598" s="89">
        <v>13681450000</v>
      </c>
      <c r="C598" s="89">
        <v>-20.088536999999999</v>
      </c>
      <c r="D598" s="89">
        <v>-40.506855000000002</v>
      </c>
      <c r="E598" s="89">
        <v>-14.239659</v>
      </c>
      <c r="F598" s="89">
        <v>-27.425972000000002</v>
      </c>
      <c r="L598" s="87">
        <v>13681450000</v>
      </c>
      <c r="M598" s="87">
        <v>-3.8439578999999999</v>
      </c>
      <c r="N598" s="87">
        <v>-41.419842000000003</v>
      </c>
      <c r="O598" s="87">
        <v>-27.549724999999999</v>
      </c>
      <c r="P598" s="87">
        <v>-14.190162000000001</v>
      </c>
    </row>
    <row r="599" spans="2:16" x14ac:dyDescent="0.25">
      <c r="B599" s="89">
        <v>13761400000</v>
      </c>
      <c r="C599" s="89">
        <v>-21.372188999999999</v>
      </c>
      <c r="D599" s="89">
        <v>-40.556438</v>
      </c>
      <c r="E599" s="89">
        <v>-13.725977</v>
      </c>
      <c r="F599" s="89">
        <v>-27.860631999999999</v>
      </c>
      <c r="L599" s="87">
        <v>13761400000</v>
      </c>
      <c r="M599" s="87">
        <v>-3.6703093</v>
      </c>
      <c r="N599" s="87">
        <v>-41.682715999999999</v>
      </c>
      <c r="O599" s="87">
        <v>-27.986853</v>
      </c>
      <c r="P599" s="87">
        <v>-13.671253999999999</v>
      </c>
    </row>
    <row r="600" spans="2:16" x14ac:dyDescent="0.25">
      <c r="B600" s="89">
        <v>13841350000</v>
      </c>
      <c r="C600" s="89">
        <v>-21.455029</v>
      </c>
      <c r="D600" s="89">
        <v>-40.685616000000003</v>
      </c>
      <c r="E600" s="89">
        <v>-13.249017</v>
      </c>
      <c r="F600" s="89">
        <v>-28.340033999999999</v>
      </c>
      <c r="L600" s="87">
        <v>13841350000</v>
      </c>
      <c r="M600" s="87">
        <v>-3.5718671999999998</v>
      </c>
      <c r="N600" s="87">
        <v>-41.818435999999998</v>
      </c>
      <c r="O600" s="87">
        <v>-28.433266</v>
      </c>
      <c r="P600" s="87">
        <v>-13.169286</v>
      </c>
    </row>
    <row r="601" spans="2:16" x14ac:dyDescent="0.25">
      <c r="B601" s="89">
        <v>13921300000</v>
      </c>
      <c r="C601" s="89">
        <v>-21.019251000000001</v>
      </c>
      <c r="D601" s="89">
        <v>-40.857182000000002</v>
      </c>
      <c r="E601" s="89">
        <v>-12.766177000000001</v>
      </c>
      <c r="F601" s="89">
        <v>-28.884073000000001</v>
      </c>
      <c r="L601" s="87">
        <v>13921300000</v>
      </c>
      <c r="M601" s="87">
        <v>-3.3711213999999998</v>
      </c>
      <c r="N601" s="87">
        <v>-41.888561000000003</v>
      </c>
      <c r="O601" s="87">
        <v>-28.945414</v>
      </c>
      <c r="P601" s="87">
        <v>-12.68108</v>
      </c>
    </row>
    <row r="602" spans="2:16" x14ac:dyDescent="0.25">
      <c r="B602" s="89">
        <v>14001250000</v>
      </c>
      <c r="C602" s="89">
        <v>-21.298817</v>
      </c>
      <c r="D602" s="89">
        <v>-41.082698999999998</v>
      </c>
      <c r="E602" s="89">
        <v>-12.310143</v>
      </c>
      <c r="F602" s="89">
        <v>-29.501474000000002</v>
      </c>
      <c r="L602" s="87">
        <v>14001250000</v>
      </c>
      <c r="M602" s="87">
        <v>-3.2200315000000002</v>
      </c>
      <c r="N602" s="87">
        <v>-41.979359000000002</v>
      </c>
      <c r="O602" s="87">
        <v>-29.582348</v>
      </c>
      <c r="P602" s="87">
        <v>-12.226641000000001</v>
      </c>
    </row>
    <row r="603" spans="2:16" x14ac:dyDescent="0.25">
      <c r="B603" s="89">
        <v>14081200000</v>
      </c>
      <c r="C603" s="89">
        <v>-21.209454999999998</v>
      </c>
      <c r="D603" s="89">
        <v>-41.385100999999999</v>
      </c>
      <c r="E603" s="89">
        <v>-11.891035</v>
      </c>
      <c r="F603" s="89">
        <v>-30.21405</v>
      </c>
      <c r="L603" s="87">
        <v>14081200000</v>
      </c>
      <c r="M603" s="87">
        <v>-3.2030435000000002</v>
      </c>
      <c r="N603" s="87">
        <v>-42.008881000000002</v>
      </c>
      <c r="O603" s="87">
        <v>-30.271457999999999</v>
      </c>
      <c r="P603" s="87">
        <v>-11.801659000000001</v>
      </c>
    </row>
    <row r="604" spans="2:16" x14ac:dyDescent="0.25">
      <c r="B604" s="89">
        <v>14161150000</v>
      </c>
      <c r="C604" s="89">
        <v>-19.609596</v>
      </c>
      <c r="D604" s="89">
        <v>-41.752910999999997</v>
      </c>
      <c r="E604" s="89">
        <v>-11.502359999999999</v>
      </c>
      <c r="F604" s="89">
        <v>-31.035274999999999</v>
      </c>
      <c r="L604" s="87">
        <v>14161150000</v>
      </c>
      <c r="M604" s="87">
        <v>-3.1128222999999999</v>
      </c>
      <c r="N604" s="87">
        <v>-42.067337000000002</v>
      </c>
      <c r="O604" s="87">
        <v>-31.048323</v>
      </c>
      <c r="P604" s="87">
        <v>-11.420807</v>
      </c>
    </row>
    <row r="605" spans="2:16" x14ac:dyDescent="0.25">
      <c r="B605" s="89">
        <v>14241100000</v>
      </c>
      <c r="C605" s="89">
        <v>-18.655646999999998</v>
      </c>
      <c r="D605" s="89">
        <v>-42.190398999999999</v>
      </c>
      <c r="E605" s="89">
        <v>-11.148308</v>
      </c>
      <c r="F605" s="89">
        <v>-31.989311000000001</v>
      </c>
      <c r="L605" s="87">
        <v>14241100000</v>
      </c>
      <c r="M605" s="87">
        <v>-2.9940557000000001</v>
      </c>
      <c r="N605" s="87">
        <v>-42.381393000000003</v>
      </c>
      <c r="O605" s="87">
        <v>-32.041060999999999</v>
      </c>
      <c r="P605" s="87">
        <v>-11.099955</v>
      </c>
    </row>
    <row r="606" spans="2:16" x14ac:dyDescent="0.25">
      <c r="B606" s="89">
        <v>14321050000</v>
      </c>
      <c r="C606" s="89">
        <v>-18.916235</v>
      </c>
      <c r="D606" s="89">
        <v>-42.761702999999997</v>
      </c>
      <c r="E606" s="89">
        <v>-10.870222</v>
      </c>
      <c r="F606" s="89">
        <v>-33.102061999999997</v>
      </c>
      <c r="L606" s="87">
        <v>14321050000</v>
      </c>
      <c r="M606" s="87">
        <v>-3.0247042</v>
      </c>
      <c r="N606" s="87">
        <v>-42.912734999999998</v>
      </c>
      <c r="O606" s="87">
        <v>-33.185634999999998</v>
      </c>
      <c r="P606" s="87">
        <v>-10.849793</v>
      </c>
    </row>
    <row r="607" spans="2:16" x14ac:dyDescent="0.25">
      <c r="B607" s="89">
        <v>14401000000</v>
      </c>
      <c r="C607" s="89">
        <v>-18.325050000000001</v>
      </c>
      <c r="D607" s="89">
        <v>-43.525145999999999</v>
      </c>
      <c r="E607" s="89">
        <v>-10.685617000000001</v>
      </c>
      <c r="F607" s="89">
        <v>-34.366928000000001</v>
      </c>
      <c r="L607" s="87">
        <v>14401000000</v>
      </c>
      <c r="M607" s="87">
        <v>-3.0753781999999998</v>
      </c>
      <c r="N607" s="87">
        <v>-43.590007999999997</v>
      </c>
      <c r="O607" s="87">
        <v>-34.424610000000001</v>
      </c>
      <c r="P607" s="87">
        <v>-10.691395</v>
      </c>
    </row>
    <row r="608" spans="2:16" x14ac:dyDescent="0.25">
      <c r="B608" s="89">
        <v>14480950000</v>
      </c>
      <c r="C608" s="89">
        <v>-17.263666000000001</v>
      </c>
      <c r="D608" s="89">
        <v>-44.585979000000002</v>
      </c>
      <c r="E608" s="89">
        <v>-10.598907000000001</v>
      </c>
      <c r="F608" s="89">
        <v>-35.812786000000003</v>
      </c>
      <c r="L608" s="87">
        <v>14480950000</v>
      </c>
      <c r="M608" s="87">
        <v>-3.0053787000000001</v>
      </c>
      <c r="N608" s="87">
        <v>-44.691890999999998</v>
      </c>
      <c r="O608" s="87">
        <v>-35.912112999999998</v>
      </c>
      <c r="P608" s="87">
        <v>-10.635472</v>
      </c>
    </row>
    <row r="609" spans="2:16" x14ac:dyDescent="0.25">
      <c r="B609" s="89">
        <v>14560900000</v>
      </c>
      <c r="C609" s="89">
        <v>-17.987164</v>
      </c>
      <c r="D609" s="89">
        <v>-45.933154999999999</v>
      </c>
      <c r="E609" s="89">
        <v>-10.593646</v>
      </c>
      <c r="F609" s="89">
        <v>-37.507168</v>
      </c>
      <c r="L609" s="87">
        <v>14560900000</v>
      </c>
      <c r="M609" s="87">
        <v>-3.0038499999999999</v>
      </c>
      <c r="N609" s="87">
        <v>-46.384234999999997</v>
      </c>
      <c r="O609" s="87">
        <v>-37.714378000000004</v>
      </c>
      <c r="P609" s="87">
        <v>-10.688628</v>
      </c>
    </row>
    <row r="610" spans="2:16" x14ac:dyDescent="0.25">
      <c r="B610" s="89">
        <v>14640850000</v>
      </c>
      <c r="C610" s="89">
        <v>-19.010470999999999</v>
      </c>
      <c r="D610" s="89">
        <v>-47.896144999999997</v>
      </c>
      <c r="E610" s="89">
        <v>-10.72705</v>
      </c>
      <c r="F610" s="89">
        <v>-39.502223999999998</v>
      </c>
      <c r="L610" s="87">
        <v>14640850000</v>
      </c>
      <c r="M610" s="87">
        <v>-3.1795111</v>
      </c>
      <c r="N610" s="87">
        <v>-48.514557000000003</v>
      </c>
      <c r="O610" s="87">
        <v>-39.696285000000003</v>
      </c>
      <c r="P610" s="87">
        <v>-10.869714</v>
      </c>
    </row>
    <row r="611" spans="2:16" x14ac:dyDescent="0.25">
      <c r="B611" s="89">
        <v>14720800000</v>
      </c>
      <c r="C611" s="89">
        <v>-18.351513000000001</v>
      </c>
      <c r="D611" s="89">
        <v>-51.128962999999999</v>
      </c>
      <c r="E611" s="89">
        <v>-11.038065</v>
      </c>
      <c r="F611" s="89">
        <v>-41.929192</v>
      </c>
      <c r="L611" s="87">
        <v>14720800000</v>
      </c>
      <c r="M611" s="87">
        <v>-3.2185087000000001</v>
      </c>
      <c r="N611" s="87">
        <v>-51.466431</v>
      </c>
      <c r="O611" s="87">
        <v>-42.068638</v>
      </c>
      <c r="P611" s="87">
        <v>-11.187900000000001</v>
      </c>
    </row>
    <row r="612" spans="2:16" x14ac:dyDescent="0.25">
      <c r="B612" s="89">
        <v>14800750000</v>
      </c>
      <c r="C612" s="89">
        <v>-19.107536</v>
      </c>
      <c r="D612" s="89">
        <v>-56.947994000000001</v>
      </c>
      <c r="E612" s="89">
        <v>-11.447361000000001</v>
      </c>
      <c r="F612" s="89">
        <v>-44.512047000000003</v>
      </c>
      <c r="L612" s="87">
        <v>14800750000</v>
      </c>
      <c r="M612" s="87">
        <v>-3.0997108999999998</v>
      </c>
      <c r="N612" s="87">
        <v>-55.145614999999999</v>
      </c>
      <c r="O612" s="87">
        <v>-44.616985</v>
      </c>
      <c r="P612" s="87">
        <v>-11.647145</v>
      </c>
    </row>
    <row r="613" spans="2:16" x14ac:dyDescent="0.25">
      <c r="B613" s="89">
        <v>14880700000</v>
      </c>
      <c r="C613" s="89">
        <v>-20.373199</v>
      </c>
      <c r="D613" s="89">
        <v>-59.039555</v>
      </c>
      <c r="E613" s="89">
        <v>-11.985669</v>
      </c>
      <c r="F613" s="89">
        <v>-46.070369999999997</v>
      </c>
      <c r="L613" s="87">
        <v>14880700000</v>
      </c>
      <c r="M613" s="87">
        <v>-3.2683439000000001</v>
      </c>
      <c r="N613" s="87">
        <v>-57.241256999999997</v>
      </c>
      <c r="O613" s="87">
        <v>-46.168827</v>
      </c>
      <c r="P613" s="87">
        <v>-12.252331999999999</v>
      </c>
    </row>
    <row r="614" spans="2:16" x14ac:dyDescent="0.25">
      <c r="B614" s="89">
        <v>14960650000</v>
      </c>
      <c r="C614" s="89">
        <v>-19.215881</v>
      </c>
      <c r="D614" s="89">
        <v>-59.776878000000004</v>
      </c>
      <c r="E614" s="89">
        <v>-12.749116000000001</v>
      </c>
      <c r="F614" s="89">
        <v>-46.317901999999997</v>
      </c>
      <c r="L614" s="87">
        <v>14960650000</v>
      </c>
      <c r="M614" s="87">
        <v>-3.4610596</v>
      </c>
      <c r="N614" s="87">
        <v>-57.928181000000002</v>
      </c>
      <c r="O614" s="87">
        <v>-46.365009000000001</v>
      </c>
      <c r="P614" s="87">
        <v>-13.003971</v>
      </c>
    </row>
    <row r="615" spans="2:16" x14ac:dyDescent="0.25">
      <c r="B615" s="89">
        <v>15040600000</v>
      </c>
      <c r="C615" s="89">
        <v>-18.073709000000001</v>
      </c>
      <c r="D615" s="89">
        <v>-59.187446999999999</v>
      </c>
      <c r="E615" s="89">
        <v>-13.598703</v>
      </c>
      <c r="F615" s="89">
        <v>-45.317157999999999</v>
      </c>
      <c r="L615" s="87">
        <v>15040600000</v>
      </c>
      <c r="M615" s="87">
        <v>-3.1765677999999999</v>
      </c>
      <c r="N615" s="87">
        <v>-57.482196999999999</v>
      </c>
      <c r="O615" s="87">
        <v>-45.315185999999997</v>
      </c>
      <c r="P615" s="87">
        <v>-13.896604999999999</v>
      </c>
    </row>
    <row r="616" spans="2:16" x14ac:dyDescent="0.25">
      <c r="B616" s="89">
        <v>15120550000</v>
      </c>
      <c r="C616" s="89">
        <v>-18.184414</v>
      </c>
      <c r="D616" s="89">
        <v>-56.736961000000001</v>
      </c>
      <c r="E616" s="89">
        <v>-14.542630000000001</v>
      </c>
      <c r="F616" s="89">
        <v>-42.975932999999998</v>
      </c>
      <c r="L616" s="87">
        <v>15120550000</v>
      </c>
      <c r="M616" s="87">
        <v>-3.1619902</v>
      </c>
      <c r="N616" s="87">
        <v>-55.626449999999998</v>
      </c>
      <c r="O616" s="87">
        <v>-43.024563000000001</v>
      </c>
      <c r="P616" s="87">
        <v>-14.928568</v>
      </c>
    </row>
    <row r="617" spans="2:16" x14ac:dyDescent="0.25">
      <c r="B617" s="89">
        <v>15200500000</v>
      </c>
      <c r="C617" s="89">
        <v>-16.103912000000001</v>
      </c>
      <c r="D617" s="89">
        <v>-51.216285999999997</v>
      </c>
      <c r="E617" s="89">
        <v>-15.715922000000001</v>
      </c>
      <c r="F617" s="89">
        <v>-39.669556</v>
      </c>
      <c r="L617" s="87">
        <v>15200500000</v>
      </c>
      <c r="M617" s="87">
        <v>-3.5735530999999998</v>
      </c>
      <c r="N617" s="87">
        <v>-52.515923000000001</v>
      </c>
      <c r="O617" s="87">
        <v>-39.809463999999998</v>
      </c>
      <c r="P617" s="87">
        <v>-16.096274999999999</v>
      </c>
    </row>
    <row r="618" spans="2:16" x14ac:dyDescent="0.25">
      <c r="B618" s="89">
        <v>15280450000</v>
      </c>
      <c r="C618" s="89">
        <v>-13.69167</v>
      </c>
      <c r="D618" s="89">
        <v>-48.780354000000003</v>
      </c>
      <c r="E618" s="89">
        <v>-16.982683000000002</v>
      </c>
      <c r="F618" s="89">
        <v>-36.650405999999997</v>
      </c>
      <c r="L618" s="87">
        <v>15280450000</v>
      </c>
      <c r="M618" s="87">
        <v>-3.1811326000000002</v>
      </c>
      <c r="N618" s="87">
        <v>-50.207400999999997</v>
      </c>
      <c r="O618" s="87">
        <v>-36.653571999999997</v>
      </c>
      <c r="P618" s="87">
        <v>-17.400459000000001</v>
      </c>
    </row>
    <row r="619" spans="2:16" x14ac:dyDescent="0.25">
      <c r="B619" s="89">
        <v>15360400000</v>
      </c>
      <c r="C619" s="89">
        <v>-13.33619</v>
      </c>
      <c r="D619" s="89">
        <v>-47.168368999999998</v>
      </c>
      <c r="E619" s="89">
        <v>-18.353491000000002</v>
      </c>
      <c r="F619" s="89">
        <v>-34.156322000000003</v>
      </c>
      <c r="L619" s="87">
        <v>15360400000</v>
      </c>
      <c r="M619" s="87">
        <v>-2.8558737999999999</v>
      </c>
      <c r="N619" s="87">
        <v>-48.418357999999998</v>
      </c>
      <c r="O619" s="87">
        <v>-34.052543999999997</v>
      </c>
      <c r="P619" s="87">
        <v>-18.846329000000001</v>
      </c>
    </row>
    <row r="620" spans="2:16" x14ac:dyDescent="0.25">
      <c r="B620" s="89">
        <v>15440350000</v>
      </c>
      <c r="C620" s="89">
        <v>-11.920317000000001</v>
      </c>
      <c r="D620" s="89">
        <v>-46.064380999999997</v>
      </c>
      <c r="E620" s="89">
        <v>-19.937601000000001</v>
      </c>
      <c r="F620" s="89">
        <v>-32.079524999999997</v>
      </c>
      <c r="L620" s="87">
        <v>15440350000</v>
      </c>
      <c r="M620" s="87">
        <v>-3.4916425000000002</v>
      </c>
      <c r="N620" s="87">
        <v>-47.002597999999999</v>
      </c>
      <c r="O620" s="87">
        <v>-32.008823</v>
      </c>
      <c r="P620" s="87">
        <v>-20.426836000000002</v>
      </c>
    </row>
    <row r="621" spans="2:16" x14ac:dyDescent="0.25">
      <c r="B621" s="89">
        <v>15520300000</v>
      </c>
      <c r="C621" s="89">
        <v>-9.4997205999999998</v>
      </c>
      <c r="D621" s="89">
        <v>-45.113384000000003</v>
      </c>
      <c r="E621" s="89">
        <v>-21.569642999999999</v>
      </c>
      <c r="F621" s="89">
        <v>-30.370083000000001</v>
      </c>
      <c r="L621" s="87">
        <v>15520300000</v>
      </c>
      <c r="M621" s="87">
        <v>-3.1846399000000001</v>
      </c>
      <c r="N621" s="87">
        <v>-45.586039999999997</v>
      </c>
      <c r="O621" s="87">
        <v>-30.039490000000001</v>
      </c>
      <c r="P621" s="87">
        <v>-22.138414000000001</v>
      </c>
    </row>
    <row r="622" spans="2:16" x14ac:dyDescent="0.25">
      <c r="B622" s="89">
        <v>15600250000</v>
      </c>
      <c r="C622" s="89">
        <v>-8.9323958999999995</v>
      </c>
      <c r="D622" s="89">
        <v>-44.381393000000003</v>
      </c>
      <c r="E622" s="89">
        <v>-23.337826</v>
      </c>
      <c r="F622" s="89">
        <v>-28.920641</v>
      </c>
      <c r="L622" s="87">
        <v>15600250000</v>
      </c>
      <c r="M622" s="87">
        <v>-2.5086648</v>
      </c>
      <c r="N622" s="87">
        <v>-44.398670000000003</v>
      </c>
      <c r="O622" s="87">
        <v>-28.346406999999999</v>
      </c>
      <c r="P622" s="87">
        <v>-23.956758000000001</v>
      </c>
    </row>
    <row r="623" spans="2:16" x14ac:dyDescent="0.25">
      <c r="B623" s="89">
        <v>15680200000</v>
      </c>
      <c r="C623" s="89">
        <v>-8.5201034999999994</v>
      </c>
      <c r="D623" s="89">
        <v>-43.905880000000003</v>
      </c>
      <c r="E623" s="89">
        <v>-25.186523000000001</v>
      </c>
      <c r="F623" s="89">
        <v>-27.648764</v>
      </c>
      <c r="L623" s="87">
        <v>15680200000</v>
      </c>
      <c r="M623" s="87">
        <v>-3.2362242000000001</v>
      </c>
      <c r="N623" s="87">
        <v>-43.620013999999998</v>
      </c>
      <c r="O623" s="87">
        <v>-27.15513</v>
      </c>
      <c r="P623" s="87">
        <v>-25.78314</v>
      </c>
    </row>
    <row r="624" spans="2:16" x14ac:dyDescent="0.25">
      <c r="B624" s="89">
        <v>15760150000</v>
      </c>
      <c r="C624" s="89">
        <v>-6.5480856999999997</v>
      </c>
      <c r="D624" s="89">
        <v>-43.269114999999999</v>
      </c>
      <c r="E624" s="89">
        <v>-26.718236999999998</v>
      </c>
      <c r="F624" s="89">
        <v>-26.532820000000001</v>
      </c>
      <c r="L624" s="87">
        <v>15760150000</v>
      </c>
      <c r="M624" s="87">
        <v>-3.2952416000000002</v>
      </c>
      <c r="N624" s="87">
        <v>-42.873576999999997</v>
      </c>
      <c r="O624" s="87">
        <v>-25.879124000000001</v>
      </c>
      <c r="P624" s="87">
        <v>-27.466362</v>
      </c>
    </row>
    <row r="625" spans="2:16" x14ac:dyDescent="0.25">
      <c r="B625" s="89">
        <v>15840100000</v>
      </c>
      <c r="C625" s="89">
        <v>-5.7253265000000004</v>
      </c>
      <c r="D625" s="89">
        <v>-42.662182000000001</v>
      </c>
      <c r="E625" s="89">
        <v>-28.09252</v>
      </c>
      <c r="F625" s="89">
        <v>-25.520492999999998</v>
      </c>
      <c r="L625" s="87">
        <v>15840100000</v>
      </c>
      <c r="M625" s="87">
        <v>-2.4576476</v>
      </c>
      <c r="N625" s="87">
        <v>-42.226554999999998</v>
      </c>
      <c r="O625" s="87">
        <v>-24.639772000000001</v>
      </c>
      <c r="P625" s="87">
        <v>-28.894591999999999</v>
      </c>
    </row>
    <row r="626" spans="2:16" x14ac:dyDescent="0.25">
      <c r="B626" s="89">
        <v>15920050000</v>
      </c>
      <c r="C626" s="89">
        <v>-5.5810642000000001</v>
      </c>
      <c r="D626" s="89">
        <v>-42.309688999999999</v>
      </c>
      <c r="E626" s="89">
        <v>-29.173819000000002</v>
      </c>
      <c r="F626" s="89">
        <v>-24.751916999999999</v>
      </c>
      <c r="L626" s="87">
        <v>15920050000</v>
      </c>
      <c r="M626" s="87">
        <v>-2.3657040999999999</v>
      </c>
      <c r="N626" s="87">
        <v>-41.959862000000001</v>
      </c>
      <c r="O626" s="87">
        <v>-23.878592000000001</v>
      </c>
      <c r="P626" s="87">
        <v>-29.933128</v>
      </c>
    </row>
    <row r="627" spans="2:16" x14ac:dyDescent="0.25">
      <c r="B627" s="89">
        <v>16000000000</v>
      </c>
      <c r="C627" s="89">
        <v>-4.9091654</v>
      </c>
      <c r="D627" s="89">
        <v>-41.954044000000003</v>
      </c>
      <c r="E627" s="89">
        <v>-29.788077999999999</v>
      </c>
      <c r="F627" s="89">
        <v>-24.210713999999999</v>
      </c>
      <c r="L627" s="87">
        <v>16000000000</v>
      </c>
      <c r="M627" s="87">
        <v>-2.3390262000000002</v>
      </c>
      <c r="N627" s="87">
        <v>-41.770862999999999</v>
      </c>
      <c r="O627" s="87">
        <v>-23.296832999999999</v>
      </c>
      <c r="P627" s="87">
        <v>-30.576578000000001</v>
      </c>
    </row>
    <row r="628" spans="2:16" x14ac:dyDescent="0.25">
      <c r="B628" s="89" t="s">
        <v>21</v>
      </c>
      <c r="L628" s="87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5"/>
  <sheetViews>
    <sheetView workbookViewId="0">
      <selection activeCell="R1" sqref="R1"/>
    </sheetView>
  </sheetViews>
  <sheetFormatPr defaultRowHeight="15" x14ac:dyDescent="0.25"/>
  <cols>
    <col min="1" max="1" width="13.7109375" style="40" customWidth="1"/>
    <col min="2" max="2" width="11" style="25" bestFit="1" customWidth="1"/>
    <col min="3" max="3" width="2" style="26" customWidth="1"/>
    <col min="4" max="4" width="12.7109375" style="28" bestFit="1" customWidth="1"/>
    <col min="5" max="5" width="2" style="26" customWidth="1"/>
    <col min="6" max="6" width="8.28515625" style="25" bestFit="1" customWidth="1"/>
    <col min="7" max="7" width="2" style="26" customWidth="1"/>
    <col min="8" max="8" width="7.7109375" style="27" bestFit="1" customWidth="1"/>
    <col min="9" max="9" width="2" style="26" customWidth="1"/>
    <col min="10" max="10" width="7.5703125" style="25" bestFit="1" customWidth="1"/>
    <col min="11" max="11" width="13.7109375" style="40" customWidth="1"/>
    <col min="12" max="12" width="11" style="25" bestFit="1" customWidth="1"/>
    <col min="13" max="13" width="2" style="26" customWidth="1"/>
    <col min="14" max="14" width="7.28515625" style="25" bestFit="1" customWidth="1"/>
    <col min="15" max="15" width="2" style="26" customWidth="1"/>
    <col min="16" max="16" width="8.28515625" style="25" bestFit="1" customWidth="1"/>
    <col min="17" max="17" width="2" style="26" customWidth="1"/>
    <col min="18" max="18" width="7.5703125" style="27" bestFit="1" customWidth="1"/>
    <col min="19" max="19" width="2" style="26" customWidth="1"/>
    <col min="20" max="20" width="7.42578125" style="25" bestFit="1" customWidth="1"/>
    <col min="21" max="21" width="2" style="26" customWidth="1"/>
    <col min="23" max="16384" width="9.140625" style="3"/>
  </cols>
  <sheetData>
    <row r="1" spans="1:23" x14ac:dyDescent="0.25">
      <c r="B1" s="25" t="s">
        <v>0</v>
      </c>
      <c r="D1" s="42" t="str">
        <f>'CL &amp; Data'!C426</f>
        <v>LO Return Loss Log Mag(dB)</v>
      </c>
      <c r="E1" s="45"/>
      <c r="F1" s="42" t="str">
        <f>'CL &amp; Data'!D426</f>
        <v>LO-RF Isolation Log Mag(dB)</v>
      </c>
      <c r="G1" s="45"/>
      <c r="H1" s="42" t="str">
        <f>'CL &amp; Data'!E426</f>
        <v>LO-IF Isolation Log Mag(dB)</v>
      </c>
      <c r="I1" s="45"/>
      <c r="J1" s="42" t="str">
        <f>'CL &amp; Data'!F426</f>
        <v>RF-IF Isolation Log Mag(dB)</v>
      </c>
      <c r="L1" s="25" t="s">
        <v>0</v>
      </c>
      <c r="N1" s="44" t="str">
        <f>'CL &amp; Data'!M426</f>
        <v>LO Return Loss Log Mag(dB)</v>
      </c>
      <c r="O1" s="46"/>
      <c r="P1" s="44" t="str">
        <f>'CL &amp; Data'!N426</f>
        <v>LO-RF Isolation Log Mag(dB)</v>
      </c>
      <c r="Q1" s="46"/>
      <c r="R1" s="44" t="str">
        <f>'CL &amp; Data'!O426</f>
        <v>LO-IF Isolation Log Mag(dB)</v>
      </c>
      <c r="S1" s="46"/>
      <c r="T1" s="44" t="str">
        <f>'CL &amp; Data'!P426</f>
        <v>RF-IF Isolation Log Mag(dB)</v>
      </c>
    </row>
    <row r="2" spans="1:23" x14ac:dyDescent="0.25">
      <c r="A2" s="39" t="s">
        <v>106</v>
      </c>
      <c r="H2" s="25"/>
      <c r="K2" s="39" t="s">
        <v>107</v>
      </c>
      <c r="R2" s="25"/>
    </row>
    <row r="3" spans="1:23" s="22" customFormat="1" x14ac:dyDescent="0.25">
      <c r="A3" s="40"/>
      <c r="B3" s="29" t="s">
        <v>13</v>
      </c>
      <c r="C3" s="30"/>
      <c r="D3" s="29">
        <f>AVERAGE(D20:D148)</f>
        <v>-11.558046251937988</v>
      </c>
      <c r="E3" s="30"/>
      <c r="F3" s="29">
        <f>AVERAGE(F20:F148)</f>
        <v>-49.879887759689915</v>
      </c>
      <c r="G3" s="30"/>
      <c r="H3" s="29">
        <f>AVERAGE(H20:H148)</f>
        <v>-27.553706596899225</v>
      </c>
      <c r="I3" s="30"/>
      <c r="J3" s="29">
        <f>AVERAGE(J20:J148)</f>
        <v>-40.075702186046513</v>
      </c>
      <c r="K3" s="40"/>
      <c r="L3" s="29" t="s">
        <v>13</v>
      </c>
      <c r="M3" s="30"/>
      <c r="N3" s="29">
        <f>AVERAGE(N20:N148)</f>
        <v>-11.023899398759694</v>
      </c>
      <c r="O3" s="30"/>
      <c r="P3" s="29">
        <f>AVERAGE(P20:P148)</f>
        <v>-48.363931837209286</v>
      </c>
      <c r="Q3" s="30"/>
      <c r="R3" s="29">
        <f>AVERAGE(R20:R148)</f>
        <v>-39.928779658914728</v>
      </c>
      <c r="S3" s="30"/>
      <c r="T3" s="29">
        <f>AVERAGE(T20:T148)</f>
        <v>-27.508213418604658</v>
      </c>
      <c r="U3" s="30"/>
    </row>
    <row r="4" spans="1:23" x14ac:dyDescent="0.25">
      <c r="A4" s="51" t="s">
        <v>115</v>
      </c>
      <c r="H4" s="25"/>
      <c r="K4" s="51" t="s">
        <v>115</v>
      </c>
      <c r="R4" s="25"/>
    </row>
    <row r="5" spans="1:23" x14ac:dyDescent="0.25">
      <c r="A5" s="51" t="s">
        <v>202</v>
      </c>
      <c r="B5" s="6">
        <f>'CL &amp; Data'!B427/1000000000</f>
        <v>0.01</v>
      </c>
      <c r="D5" s="6">
        <f>'CL &amp; Data'!C427</f>
        <v>-2.947695</v>
      </c>
      <c r="F5" s="6">
        <f>'CL &amp; Data'!D427</f>
        <v>-83.090912000000003</v>
      </c>
      <c r="H5" s="6">
        <f>'CL &amp; Data'!E427</f>
        <v>-64.866637999999995</v>
      </c>
      <c r="J5" s="6">
        <f>'CL &amp; Data'!F427</f>
        <v>-75.191924999999998</v>
      </c>
      <c r="K5" s="51" t="s">
        <v>202</v>
      </c>
      <c r="L5" s="6">
        <f>'CL &amp; Data'!L427/1000000000</f>
        <v>0.01</v>
      </c>
      <c r="N5" s="6">
        <f>'CL &amp; Data'!M427</f>
        <v>2.5572244000000001E-2</v>
      </c>
      <c r="P5" s="6">
        <f>'CL &amp; Data'!N427</f>
        <v>-78.494713000000004</v>
      </c>
      <c r="R5" s="6">
        <f>'CL &amp; Data'!O427</f>
        <v>-75.635131999999999</v>
      </c>
      <c r="T5" s="6">
        <f>'CL &amp; Data'!P427</f>
        <v>-65.312820000000002</v>
      </c>
    </row>
    <row r="6" spans="1:23" x14ac:dyDescent="0.25">
      <c r="A6" s="51" t="s">
        <v>203</v>
      </c>
      <c r="B6" s="6">
        <f>'CL &amp; Data'!B428/1000000000</f>
        <v>8.9950000000000002E-2</v>
      </c>
      <c r="D6" s="6">
        <f>'CL &amp; Data'!C428</f>
        <v>-3.0924548999999999</v>
      </c>
      <c r="F6" s="6">
        <f>'CL &amp; Data'!D428</f>
        <v>-85.748795000000001</v>
      </c>
      <c r="H6" s="6">
        <f>'CL &amp; Data'!E428</f>
        <v>-57.562491999999999</v>
      </c>
      <c r="J6" s="6">
        <f>'CL &amp; Data'!F428</f>
        <v>-76.640366</v>
      </c>
      <c r="K6" s="51" t="s">
        <v>203</v>
      </c>
      <c r="L6" s="6">
        <f>'CL &amp; Data'!L428/1000000000</f>
        <v>8.9950000000000002E-2</v>
      </c>
      <c r="N6" s="6">
        <f>'CL &amp; Data'!M428</f>
        <v>1.5822038E-2</v>
      </c>
      <c r="P6" s="6">
        <f>'CL &amp; Data'!N428</f>
        <v>-82.049339000000003</v>
      </c>
      <c r="R6" s="6">
        <f>'CL &amp; Data'!O428</f>
        <v>-75.894774999999996</v>
      </c>
      <c r="T6" s="6">
        <f>'CL &amp; Data'!P428</f>
        <v>-58.412658999999998</v>
      </c>
    </row>
    <row r="7" spans="1:23" x14ac:dyDescent="0.25">
      <c r="B7" s="6">
        <f>'CL &amp; Data'!B429/1000000000</f>
        <v>0.1699</v>
      </c>
      <c r="D7" s="6">
        <f>'CL &amp; Data'!C429</f>
        <v>-3.2429800000000002</v>
      </c>
      <c r="F7" s="6">
        <f>'CL &amp; Data'!D429</f>
        <v>-87.385200999999995</v>
      </c>
      <c r="H7" s="6">
        <f>'CL &amp; Data'!E429</f>
        <v>-49.682518000000002</v>
      </c>
      <c r="J7" s="6">
        <f>'CL &amp; Data'!F429</f>
        <v>-77.009231999999997</v>
      </c>
      <c r="L7" s="6">
        <f>'CL &amp; Data'!L429/1000000000</f>
        <v>0.1699</v>
      </c>
      <c r="N7" s="6">
        <f>'CL &amp; Data'!M429</f>
        <v>2.2496074E-3</v>
      </c>
      <c r="P7" s="6">
        <f>'CL &amp; Data'!N429</f>
        <v>-84.999724999999998</v>
      </c>
      <c r="R7" s="6">
        <f>'CL &amp; Data'!O429</f>
        <v>-75.248535000000004</v>
      </c>
      <c r="T7" s="6">
        <f>'CL &amp; Data'!P429</f>
        <v>-50.601211999999997</v>
      </c>
    </row>
    <row r="8" spans="1:23" x14ac:dyDescent="0.25">
      <c r="B8" s="6">
        <f>'CL &amp; Data'!B430/1000000000</f>
        <v>0.24984999999999999</v>
      </c>
      <c r="D8" s="6">
        <f>'CL &amp; Data'!C430</f>
        <v>-3.3978920000000001</v>
      </c>
      <c r="F8" s="6">
        <f>'CL &amp; Data'!D430</f>
        <v>-90.389977000000002</v>
      </c>
      <c r="H8" s="6">
        <f>'CL &amp; Data'!E430</f>
        <v>-41.692207000000003</v>
      </c>
      <c r="J8" s="6">
        <f>'CL &amp; Data'!F430</f>
        <v>-77.416106999999997</v>
      </c>
      <c r="L8" s="6">
        <f>'CL &amp; Data'!L430/1000000000</f>
        <v>0.24984999999999999</v>
      </c>
      <c r="N8" s="6">
        <f>'CL &amp; Data'!M430</f>
        <v>-7.4228458000000002E-3</v>
      </c>
      <c r="P8" s="6">
        <f>'CL &amp; Data'!N430</f>
        <v>-87.974250999999995</v>
      </c>
      <c r="R8" s="6">
        <f>'CL &amp; Data'!O430</f>
        <v>-74.437209999999993</v>
      </c>
      <c r="T8" s="6">
        <f>'CL &amp; Data'!P430</f>
        <v>-42.590964999999997</v>
      </c>
      <c r="W8" s="32"/>
    </row>
    <row r="9" spans="1:23" x14ac:dyDescent="0.25">
      <c r="B9" s="6">
        <f>'CL &amp; Data'!B431/1000000000</f>
        <v>0.32979999999999998</v>
      </c>
      <c r="D9" s="6">
        <f>'CL &amp; Data'!C431</f>
        <v>-3.4957278000000001</v>
      </c>
      <c r="F9" s="6">
        <f>'CL &amp; Data'!D431</f>
        <v>-89.772696999999994</v>
      </c>
      <c r="H9" s="6">
        <f>'CL &amp; Data'!E431</f>
        <v>-37.465651999999999</v>
      </c>
      <c r="J9" s="6">
        <f>'CL &amp; Data'!F431</f>
        <v>-71.951035000000005</v>
      </c>
      <c r="L9" s="6">
        <f>'CL &amp; Data'!L431/1000000000</f>
        <v>0.32979999999999998</v>
      </c>
      <c r="N9" s="6">
        <f>'CL &amp; Data'!M431</f>
        <v>-9.7456816999999998E-3</v>
      </c>
      <c r="P9" s="6">
        <f>'CL &amp; Data'!N431</f>
        <v>-88.092772999999994</v>
      </c>
      <c r="R9" s="6">
        <f>'CL &amp; Data'!O431</f>
        <v>-70.201049999999995</v>
      </c>
      <c r="T9" s="6">
        <f>'CL &amp; Data'!P431</f>
        <v>-38.571959999999997</v>
      </c>
    </row>
    <row r="10" spans="1:23" x14ac:dyDescent="0.25">
      <c r="B10" s="6">
        <f>'CL &amp; Data'!B432/1000000000</f>
        <v>0.40975</v>
      </c>
      <c r="D10" s="6">
        <f>'CL &amp; Data'!C432</f>
        <v>-3.5333323000000001</v>
      </c>
      <c r="F10" s="6">
        <f>'CL &amp; Data'!D432</f>
        <v>-88.067443999999995</v>
      </c>
      <c r="H10" s="6">
        <f>'CL &amp; Data'!E432</f>
        <v>-35.362709000000002</v>
      </c>
      <c r="J10" s="6">
        <f>'CL &amp; Data'!F432</f>
        <v>-68.554916000000006</v>
      </c>
      <c r="L10" s="6">
        <f>'CL &amp; Data'!L432/1000000000</f>
        <v>0.40975</v>
      </c>
      <c r="N10" s="6">
        <f>'CL &amp; Data'!M432</f>
        <v>-1.9352452999999999E-2</v>
      </c>
      <c r="P10" s="6">
        <f>'CL &amp; Data'!N432</f>
        <v>-87.964561000000003</v>
      </c>
      <c r="R10" s="6">
        <f>'CL &amp; Data'!O432</f>
        <v>-68.168114000000003</v>
      </c>
      <c r="T10" s="6">
        <f>'CL &amp; Data'!P432</f>
        <v>-36.456840999999997</v>
      </c>
    </row>
    <row r="11" spans="1:23" x14ac:dyDescent="0.25">
      <c r="B11" s="6">
        <f>'CL &amp; Data'!B433/1000000000</f>
        <v>0.48970000000000002</v>
      </c>
      <c r="D11" s="6">
        <f>'CL &amp; Data'!C433</f>
        <v>-3.5205907999999999</v>
      </c>
      <c r="F11" s="6">
        <f>'CL &amp; Data'!D433</f>
        <v>-86.530754000000002</v>
      </c>
      <c r="H11" s="6">
        <f>'CL &amp; Data'!E433</f>
        <v>-35.031792000000003</v>
      </c>
      <c r="J11" s="6">
        <f>'CL &amp; Data'!F433</f>
        <v>-67.301688999999996</v>
      </c>
      <c r="L11" s="6">
        <f>'CL &amp; Data'!L433/1000000000</f>
        <v>0.48970000000000002</v>
      </c>
      <c r="N11" s="6">
        <f>'CL &amp; Data'!M433</f>
        <v>-2.5858506999999999E-2</v>
      </c>
      <c r="P11" s="6">
        <f>'CL &amp; Data'!N433</f>
        <v>-86.816513</v>
      </c>
      <c r="R11" s="6">
        <f>'CL &amp; Data'!O433</f>
        <v>-66.842369000000005</v>
      </c>
      <c r="T11" s="6">
        <f>'CL &amp; Data'!P433</f>
        <v>-35.822823</v>
      </c>
    </row>
    <row r="12" spans="1:23" x14ac:dyDescent="0.25">
      <c r="B12" s="6">
        <f>'CL &amp; Data'!B434/1000000000</f>
        <v>0.56964999999999999</v>
      </c>
      <c r="D12" s="6">
        <f>'CL &amp; Data'!C434</f>
        <v>-3.4964490000000001</v>
      </c>
      <c r="F12" s="6">
        <f>'CL &amp; Data'!D434</f>
        <v>-85.413856999999993</v>
      </c>
      <c r="H12" s="6">
        <f>'CL &amp; Data'!E434</f>
        <v>-35.223891999999999</v>
      </c>
      <c r="J12" s="6">
        <f>'CL &amp; Data'!F434</f>
        <v>-66.164589000000007</v>
      </c>
      <c r="L12" s="6">
        <f>'CL &amp; Data'!L434/1000000000</f>
        <v>0.56964999999999999</v>
      </c>
      <c r="N12" s="6">
        <f>'CL &amp; Data'!M434</f>
        <v>-2.484861E-2</v>
      </c>
      <c r="P12" s="6">
        <f>'CL &amp; Data'!N434</f>
        <v>-85.083350999999993</v>
      </c>
      <c r="R12" s="6">
        <f>'CL &amp; Data'!O434</f>
        <v>-65.656723</v>
      </c>
      <c r="T12" s="6">
        <f>'CL &amp; Data'!P434</f>
        <v>-36.081496999999999</v>
      </c>
    </row>
    <row r="13" spans="1:23" x14ac:dyDescent="0.25">
      <c r="B13" s="6">
        <f>'CL &amp; Data'!B435/1000000000</f>
        <v>0.64959999999999996</v>
      </c>
      <c r="D13" s="6">
        <f>'CL &amp; Data'!C435</f>
        <v>-3.4612761000000001</v>
      </c>
      <c r="F13" s="6">
        <f>'CL &amp; Data'!D435</f>
        <v>-81.917609999999996</v>
      </c>
      <c r="H13" s="6">
        <f>'CL &amp; Data'!E435</f>
        <v>-35.634399000000002</v>
      </c>
      <c r="J13" s="6">
        <f>'CL &amp; Data'!F435</f>
        <v>-63.962420999999999</v>
      </c>
      <c r="L13" s="6">
        <f>'CL &amp; Data'!L435/1000000000</f>
        <v>0.64959999999999996</v>
      </c>
      <c r="N13" s="6">
        <f>'CL &amp; Data'!M435</f>
        <v>-4.2681426000000001E-2</v>
      </c>
      <c r="P13" s="6">
        <f>'CL &amp; Data'!N435</f>
        <v>-82.661720000000003</v>
      </c>
      <c r="R13" s="6">
        <f>'CL &amp; Data'!O435</f>
        <v>-63.531089999999999</v>
      </c>
      <c r="T13" s="6">
        <f>'CL &amp; Data'!P435</f>
        <v>-36.433028999999998</v>
      </c>
    </row>
    <row r="14" spans="1:23" x14ac:dyDescent="0.25">
      <c r="B14" s="6">
        <f>'CL &amp; Data'!B436/1000000000</f>
        <v>0.72955000000000003</v>
      </c>
      <c r="D14" s="6">
        <f>'CL &amp; Data'!C436</f>
        <v>-3.4019181999999999</v>
      </c>
      <c r="F14" s="6">
        <f>'CL &amp; Data'!D436</f>
        <v>-78.878838000000002</v>
      </c>
      <c r="H14" s="6">
        <f>'CL &amp; Data'!E436</f>
        <v>-36.190196999999998</v>
      </c>
      <c r="J14" s="6">
        <f>'CL &amp; Data'!F436</f>
        <v>-61.297530999999999</v>
      </c>
      <c r="L14" s="6">
        <f>'CL &amp; Data'!L436/1000000000</f>
        <v>0.72955000000000003</v>
      </c>
      <c r="N14" s="6">
        <f>'CL &amp; Data'!M436</f>
        <v>-6.7522101000000001E-2</v>
      </c>
      <c r="P14" s="6">
        <f>'CL &amp; Data'!N436</f>
        <v>-79.640456999999998</v>
      </c>
      <c r="R14" s="6">
        <f>'CL &amp; Data'!O436</f>
        <v>-60.790619</v>
      </c>
      <c r="T14" s="6">
        <f>'CL &amp; Data'!P436</f>
        <v>-36.756324999999997</v>
      </c>
    </row>
    <row r="15" spans="1:23" x14ac:dyDescent="0.25">
      <c r="B15" s="6">
        <f>'CL &amp; Data'!B437/1000000000</f>
        <v>0.8095</v>
      </c>
      <c r="D15" s="6">
        <f>'CL &amp; Data'!C437</f>
        <v>-3.3617792</v>
      </c>
      <c r="F15" s="6">
        <f>'CL &amp; Data'!D437</f>
        <v>-76.874320999999995</v>
      </c>
      <c r="H15" s="6">
        <f>'CL &amp; Data'!E437</f>
        <v>-36.607543999999997</v>
      </c>
      <c r="J15" s="6">
        <f>'CL &amp; Data'!F437</f>
        <v>-58.340584</v>
      </c>
      <c r="L15" s="6">
        <f>'CL &amp; Data'!L437/1000000000</f>
        <v>0.8095</v>
      </c>
      <c r="N15" s="6">
        <f>'CL &amp; Data'!M437</f>
        <v>-7.8890352999999996E-2</v>
      </c>
      <c r="P15" s="6">
        <f>'CL &amp; Data'!N437</f>
        <v>-76.674369999999996</v>
      </c>
      <c r="R15" s="6">
        <f>'CL &amp; Data'!O437</f>
        <v>-57.530563000000001</v>
      </c>
      <c r="T15" s="6">
        <f>'CL &amp; Data'!P437</f>
        <v>-37.004196</v>
      </c>
    </row>
    <row r="16" spans="1:23" x14ac:dyDescent="0.25">
      <c r="B16" s="6">
        <f>'CL &amp; Data'!B438/1000000000</f>
        <v>0.88944999999999996</v>
      </c>
      <c r="D16" s="6">
        <f>'CL &amp; Data'!C438</f>
        <v>-3.3454814000000002</v>
      </c>
      <c r="F16" s="6">
        <f>'CL &amp; Data'!D438</f>
        <v>-74.997840999999994</v>
      </c>
      <c r="H16" s="6">
        <f>'CL &amp; Data'!E438</f>
        <v>-36.805298000000001</v>
      </c>
      <c r="J16" s="6">
        <f>'CL &amp; Data'!F438</f>
        <v>-55.188460999999997</v>
      </c>
      <c r="L16" s="6">
        <f>'CL &amp; Data'!L438/1000000000</f>
        <v>0.88944999999999996</v>
      </c>
      <c r="N16" s="6">
        <f>'CL &amp; Data'!M438</f>
        <v>-0.10938808</v>
      </c>
      <c r="P16" s="6">
        <f>'CL &amp; Data'!N438</f>
        <v>-74.839516000000003</v>
      </c>
      <c r="R16" s="6">
        <f>'CL &amp; Data'!O438</f>
        <v>-53.902889000000002</v>
      </c>
      <c r="T16" s="6">
        <f>'CL &amp; Data'!P438</f>
        <v>-37.151611000000003</v>
      </c>
    </row>
    <row r="17" spans="2:20" x14ac:dyDescent="0.25">
      <c r="B17" s="6">
        <f>'CL &amp; Data'!B439/1000000000</f>
        <v>0.96940000000000004</v>
      </c>
      <c r="D17" s="6">
        <f>'CL &amp; Data'!C439</f>
        <v>-3.3380744</v>
      </c>
      <c r="F17" s="6">
        <f>'CL &amp; Data'!D439</f>
        <v>-73.955528000000001</v>
      </c>
      <c r="H17" s="6">
        <f>'CL &amp; Data'!E439</f>
        <v>-36.921021000000003</v>
      </c>
      <c r="J17" s="6">
        <f>'CL &amp; Data'!F439</f>
        <v>-52.324772000000003</v>
      </c>
      <c r="L17" s="6">
        <f>'CL &amp; Data'!L439/1000000000</f>
        <v>0.96940000000000004</v>
      </c>
      <c r="N17" s="6">
        <f>'CL &amp; Data'!M439</f>
        <v>-0.17511061</v>
      </c>
      <c r="P17" s="6">
        <f>'CL &amp; Data'!N439</f>
        <v>-74.510627999999997</v>
      </c>
      <c r="R17" s="6">
        <f>'CL &amp; Data'!O439</f>
        <v>-50.601039999999998</v>
      </c>
      <c r="T17" s="6">
        <f>'CL &amp; Data'!P439</f>
        <v>-37.207520000000002</v>
      </c>
    </row>
    <row r="18" spans="2:20" x14ac:dyDescent="0.25">
      <c r="B18" s="6">
        <f>'CL &amp; Data'!B440/1000000000</f>
        <v>1.04935</v>
      </c>
      <c r="D18" s="6">
        <f>'CL &amp; Data'!C440</f>
        <v>-3.3559542000000002</v>
      </c>
      <c r="F18" s="6">
        <f>'CL &amp; Data'!D440</f>
        <v>-73.670715000000001</v>
      </c>
      <c r="H18" s="6">
        <f>'CL &amp; Data'!E440</f>
        <v>-36.979458000000001</v>
      </c>
      <c r="J18" s="6">
        <f>'CL &amp; Data'!F440</f>
        <v>-49.419528999999997</v>
      </c>
      <c r="L18" s="6">
        <f>'CL &amp; Data'!L440/1000000000</f>
        <v>1.04935</v>
      </c>
      <c r="N18" s="6">
        <f>'CL &amp; Data'!M440</f>
        <v>-0.23393348</v>
      </c>
      <c r="P18" s="6">
        <f>'CL &amp; Data'!N440</f>
        <v>-74.436378000000005</v>
      </c>
      <c r="R18" s="6">
        <f>'CL &amp; Data'!O440</f>
        <v>-47.994273999999997</v>
      </c>
      <c r="T18" s="6">
        <f>'CL &amp; Data'!P440</f>
        <v>-37.356171000000003</v>
      </c>
    </row>
    <row r="19" spans="2:20" x14ac:dyDescent="0.25">
      <c r="B19" s="6">
        <f>'CL &amp; Data'!B441/1000000000</f>
        <v>1.1293</v>
      </c>
      <c r="D19" s="6">
        <f>'CL &amp; Data'!C441</f>
        <v>-3.4500036000000001</v>
      </c>
      <c r="F19" s="6">
        <f>'CL &amp; Data'!D441</f>
        <v>-73.624695000000003</v>
      </c>
      <c r="H19" s="6">
        <f>'CL &amp; Data'!E441</f>
        <v>-36.980831000000002</v>
      </c>
      <c r="J19" s="6">
        <f>'CL &amp; Data'!F441</f>
        <v>-46.635426000000002</v>
      </c>
      <c r="L19" s="6">
        <f>'CL &amp; Data'!L441/1000000000</f>
        <v>1.1293</v>
      </c>
      <c r="N19" s="6">
        <f>'CL &amp; Data'!M441</f>
        <v>-0.30563706000000002</v>
      </c>
      <c r="P19" s="6">
        <f>'CL &amp; Data'!N441</f>
        <v>-73.803268000000003</v>
      </c>
      <c r="R19" s="6">
        <f>'CL &amp; Data'!O441</f>
        <v>-45.555534000000002</v>
      </c>
      <c r="T19" s="6">
        <f>'CL &amp; Data'!P441</f>
        <v>-37.401038999999997</v>
      </c>
    </row>
    <row r="20" spans="2:20" x14ac:dyDescent="0.25">
      <c r="B20" s="6">
        <f>'CL &amp; Data'!B442/1000000000</f>
        <v>1.2092499999999999</v>
      </c>
      <c r="D20" s="6">
        <f>'CL &amp; Data'!C442</f>
        <v>-3.5562885</v>
      </c>
      <c r="F20" s="6">
        <f>'CL &amp; Data'!D442</f>
        <v>-73.652541999999997</v>
      </c>
      <c r="H20" s="6">
        <f>'CL &amp; Data'!E442</f>
        <v>-37.096133999999999</v>
      </c>
      <c r="J20" s="6">
        <f>'CL &amp; Data'!F442</f>
        <v>-44.004089</v>
      </c>
      <c r="L20" s="6">
        <f>'CL &amp; Data'!L442/1000000000</f>
        <v>1.2092499999999999</v>
      </c>
      <c r="N20" s="6">
        <f>'CL &amp; Data'!M442</f>
        <v>-0.45452827000000001</v>
      </c>
      <c r="P20" s="6">
        <f>'CL &amp; Data'!N442</f>
        <v>-73.174132999999998</v>
      </c>
      <c r="R20" s="6">
        <f>'CL &amp; Data'!O442</f>
        <v>-43.246056000000003</v>
      </c>
      <c r="T20" s="6">
        <f>'CL &amp; Data'!P442</f>
        <v>-37.543529999999997</v>
      </c>
    </row>
    <row r="21" spans="2:20" x14ac:dyDescent="0.25">
      <c r="B21" s="6">
        <f>'CL &amp; Data'!B443/1000000000</f>
        <v>1.2891999999999999</v>
      </c>
      <c r="D21" s="6">
        <f>'CL &amp; Data'!C443</f>
        <v>-3.6649281999999999</v>
      </c>
      <c r="F21" s="6">
        <f>'CL &amp; Data'!D443</f>
        <v>-73.374283000000005</v>
      </c>
      <c r="H21" s="6">
        <f>'CL &amp; Data'!E443</f>
        <v>-37.601832999999999</v>
      </c>
      <c r="J21" s="6">
        <f>'CL &amp; Data'!F443</f>
        <v>-41.449328999999999</v>
      </c>
      <c r="L21" s="6">
        <f>'CL &amp; Data'!L443/1000000000</f>
        <v>1.2891999999999999</v>
      </c>
      <c r="N21" s="6">
        <f>'CL &amp; Data'!M443</f>
        <v>-0.63252680999999999</v>
      </c>
      <c r="P21" s="6">
        <f>'CL &amp; Data'!N443</f>
        <v>-71.799972999999994</v>
      </c>
      <c r="R21" s="6">
        <f>'CL &amp; Data'!O443</f>
        <v>-41.324581000000002</v>
      </c>
      <c r="T21" s="6">
        <f>'CL &amp; Data'!P443</f>
        <v>-37.927146999999998</v>
      </c>
    </row>
    <row r="22" spans="2:20" x14ac:dyDescent="0.25">
      <c r="B22" s="6">
        <f>'CL &amp; Data'!B444/1000000000</f>
        <v>1.3691500000000001</v>
      </c>
      <c r="D22" s="6">
        <f>'CL &amp; Data'!C444</f>
        <v>-3.8125520000000002</v>
      </c>
      <c r="F22" s="6">
        <f>'CL &amp; Data'!D444</f>
        <v>-72.813698000000002</v>
      </c>
      <c r="H22" s="6">
        <f>'CL &amp; Data'!E444</f>
        <v>-38.559184999999999</v>
      </c>
      <c r="J22" s="6">
        <f>'CL &amp; Data'!F444</f>
        <v>-39.312945999999997</v>
      </c>
      <c r="L22" s="6">
        <f>'CL &amp; Data'!L444/1000000000</f>
        <v>1.3691500000000001</v>
      </c>
      <c r="N22" s="6">
        <f>'CL &amp; Data'!M444</f>
        <v>-0.80187976000000005</v>
      </c>
      <c r="P22" s="6">
        <f>'CL &amp; Data'!N444</f>
        <v>-69.936081000000001</v>
      </c>
      <c r="R22" s="6">
        <f>'CL &amp; Data'!O444</f>
        <v>-39.599772999999999</v>
      </c>
      <c r="T22" s="6">
        <f>'CL &amp; Data'!P444</f>
        <v>-38.644832999999998</v>
      </c>
    </row>
    <row r="23" spans="2:20" x14ac:dyDescent="0.25">
      <c r="B23" s="6">
        <f>'CL &amp; Data'!B445/1000000000</f>
        <v>1.4491000000000001</v>
      </c>
      <c r="D23" s="6">
        <f>'CL &amp; Data'!C445</f>
        <v>-3.9908456999999999</v>
      </c>
      <c r="F23" s="6">
        <f>'CL &amp; Data'!D445</f>
        <v>-72.266075000000001</v>
      </c>
      <c r="H23" s="6">
        <f>'CL &amp; Data'!E445</f>
        <v>-39.900517000000001</v>
      </c>
      <c r="J23" s="6">
        <f>'CL &amp; Data'!F445</f>
        <v>-38.064734999999999</v>
      </c>
      <c r="L23" s="6">
        <f>'CL &amp; Data'!L445/1000000000</f>
        <v>1.4491000000000001</v>
      </c>
      <c r="N23" s="6">
        <f>'CL &amp; Data'!M445</f>
        <v>-1.0216944999999999</v>
      </c>
      <c r="P23" s="6">
        <f>'CL &amp; Data'!N445</f>
        <v>-68.086639000000005</v>
      </c>
      <c r="R23" s="6">
        <f>'CL &amp; Data'!O445</f>
        <v>-38.175334999999997</v>
      </c>
      <c r="T23" s="6">
        <f>'CL &amp; Data'!P445</f>
        <v>-39.783034999999998</v>
      </c>
    </row>
    <row r="24" spans="2:20" x14ac:dyDescent="0.25">
      <c r="B24" s="6">
        <f>'CL &amp; Data'!B446/1000000000</f>
        <v>1.52905</v>
      </c>
      <c r="D24" s="6">
        <f>'CL &amp; Data'!C446</f>
        <v>-4.1087518000000003</v>
      </c>
      <c r="F24" s="6">
        <f>'CL &amp; Data'!D446</f>
        <v>-71.888183999999995</v>
      </c>
      <c r="H24" s="6">
        <f>'CL &amp; Data'!E446</f>
        <v>-41.568916000000002</v>
      </c>
      <c r="J24" s="6">
        <f>'CL &amp; Data'!F446</f>
        <v>-37.118183000000002</v>
      </c>
      <c r="L24" s="6">
        <f>'CL &amp; Data'!L446/1000000000</f>
        <v>1.52905</v>
      </c>
      <c r="N24" s="6">
        <f>'CL &amp; Data'!M446</f>
        <v>-1.2885542000000001</v>
      </c>
      <c r="P24" s="6">
        <f>'CL &amp; Data'!N446</f>
        <v>-66.595337000000001</v>
      </c>
      <c r="R24" s="6">
        <f>'CL &amp; Data'!O446</f>
        <v>-37.046005000000001</v>
      </c>
      <c r="T24" s="6">
        <f>'CL &amp; Data'!P446</f>
        <v>-41.551273000000002</v>
      </c>
    </row>
    <row r="25" spans="2:20" x14ac:dyDescent="0.25">
      <c r="B25" s="6">
        <f>'CL &amp; Data'!B447/1000000000</f>
        <v>1.609</v>
      </c>
      <c r="D25" s="6">
        <f>'CL &amp; Data'!C447</f>
        <v>-4.2126264999999998</v>
      </c>
      <c r="F25" s="6">
        <f>'CL &amp; Data'!D447</f>
        <v>-70.792023</v>
      </c>
      <c r="H25" s="6">
        <f>'CL &amp; Data'!E447</f>
        <v>-43.641727000000003</v>
      </c>
      <c r="J25" s="6">
        <f>'CL &amp; Data'!F447</f>
        <v>-36.257747999999999</v>
      </c>
      <c r="L25" s="6">
        <f>'CL &amp; Data'!L447/1000000000</f>
        <v>1.609</v>
      </c>
      <c r="N25" s="6">
        <f>'CL &amp; Data'!M447</f>
        <v>-1.5051167999999999</v>
      </c>
      <c r="P25" s="6">
        <f>'CL &amp; Data'!N447</f>
        <v>-66.002646999999996</v>
      </c>
      <c r="R25" s="6">
        <f>'CL &amp; Data'!O447</f>
        <v>-36.203049</v>
      </c>
      <c r="T25" s="6">
        <f>'CL &amp; Data'!P447</f>
        <v>-43.777099999999997</v>
      </c>
    </row>
    <row r="26" spans="2:20" x14ac:dyDescent="0.25">
      <c r="B26" s="6">
        <f>'CL &amp; Data'!B448/1000000000</f>
        <v>1.68895</v>
      </c>
      <c r="D26" s="6">
        <f>'CL &amp; Data'!C448</f>
        <v>-4.3685359999999998</v>
      </c>
      <c r="F26" s="6">
        <f>'CL &amp; Data'!D448</f>
        <v>-69.299271000000005</v>
      </c>
      <c r="H26" s="6">
        <f>'CL &amp; Data'!E448</f>
        <v>-46.397503</v>
      </c>
      <c r="J26" s="6">
        <f>'CL &amp; Data'!F448</f>
        <v>-35.550891999999997</v>
      </c>
      <c r="L26" s="6">
        <f>'CL &amp; Data'!L448/1000000000</f>
        <v>1.68895</v>
      </c>
      <c r="N26" s="6">
        <f>'CL &amp; Data'!M448</f>
        <v>-1.7069409</v>
      </c>
      <c r="P26" s="6">
        <f>'CL &amp; Data'!N448</f>
        <v>-65.716399999999993</v>
      </c>
      <c r="R26" s="6">
        <f>'CL &amp; Data'!O448</f>
        <v>-35.497962999999999</v>
      </c>
      <c r="T26" s="6">
        <f>'CL &amp; Data'!P448</f>
        <v>-46.743309000000004</v>
      </c>
    </row>
    <row r="27" spans="2:20" x14ac:dyDescent="0.25">
      <c r="B27" s="6">
        <f>'CL &amp; Data'!B449/1000000000</f>
        <v>1.7688999999999999</v>
      </c>
      <c r="D27" s="6">
        <f>'CL &amp; Data'!C449</f>
        <v>-4.5035229000000001</v>
      </c>
      <c r="F27" s="6">
        <f>'CL &amp; Data'!D449</f>
        <v>-67.400702999999993</v>
      </c>
      <c r="H27" s="6">
        <f>'CL &amp; Data'!E449</f>
        <v>-50.118141000000001</v>
      </c>
      <c r="J27" s="6">
        <f>'CL &amp; Data'!F449</f>
        <v>-34.969729999999998</v>
      </c>
      <c r="L27" s="6">
        <f>'CL &amp; Data'!L449/1000000000</f>
        <v>1.7688999999999999</v>
      </c>
      <c r="N27" s="6">
        <f>'CL &amp; Data'!M449</f>
        <v>-1.9523416</v>
      </c>
      <c r="P27" s="6">
        <f>'CL &amp; Data'!N449</f>
        <v>-65.362564000000006</v>
      </c>
      <c r="R27" s="6">
        <f>'CL &amp; Data'!O449</f>
        <v>-34.918087</v>
      </c>
      <c r="T27" s="6">
        <f>'CL &amp; Data'!P449</f>
        <v>-50.195113999999997</v>
      </c>
    </row>
    <row r="28" spans="2:20" x14ac:dyDescent="0.25">
      <c r="B28" s="6">
        <f>'CL &amp; Data'!B450/1000000000</f>
        <v>1.8488500000000001</v>
      </c>
      <c r="D28" s="6">
        <f>'CL &amp; Data'!C450</f>
        <v>-4.5613618000000002</v>
      </c>
      <c r="F28" s="6">
        <f>'CL &amp; Data'!D450</f>
        <v>-65.497405999999998</v>
      </c>
      <c r="H28" s="6">
        <f>'CL &amp; Data'!E450</f>
        <v>-55.484820999999997</v>
      </c>
      <c r="J28" s="6">
        <f>'CL &amp; Data'!F450</f>
        <v>-34.434562999999997</v>
      </c>
      <c r="L28" s="6">
        <f>'CL &amp; Data'!L450/1000000000</f>
        <v>1.8488500000000001</v>
      </c>
      <c r="N28" s="6">
        <f>'CL &amp; Data'!M450</f>
        <v>-2.1736917</v>
      </c>
      <c r="P28" s="6">
        <f>'CL &amp; Data'!N450</f>
        <v>-65.430533999999994</v>
      </c>
      <c r="R28" s="6">
        <f>'CL &amp; Data'!O450</f>
        <v>-34.325623</v>
      </c>
      <c r="T28" s="6">
        <f>'CL &amp; Data'!P450</f>
        <v>-54.368186999999999</v>
      </c>
    </row>
    <row r="29" spans="2:20" x14ac:dyDescent="0.25">
      <c r="B29" s="6">
        <f>'CL &amp; Data'!B451/1000000000</f>
        <v>1.9288000000000001</v>
      </c>
      <c r="D29" s="6">
        <f>'CL &amp; Data'!C451</f>
        <v>-4.6604270999999997</v>
      </c>
      <c r="F29" s="6">
        <f>'CL &amp; Data'!D451</f>
        <v>-63.332904999999997</v>
      </c>
      <c r="H29" s="6">
        <f>'CL &amp; Data'!E451</f>
        <v>-57.673076999999999</v>
      </c>
      <c r="J29" s="6">
        <f>'CL &amp; Data'!F451</f>
        <v>-33.908259999999999</v>
      </c>
      <c r="L29" s="6">
        <f>'CL &amp; Data'!L451/1000000000</f>
        <v>1.9288000000000001</v>
      </c>
      <c r="N29" s="6">
        <f>'CL &amp; Data'!M451</f>
        <v>-2.3334359999999998</v>
      </c>
      <c r="P29" s="6">
        <f>'CL &amp; Data'!N451</f>
        <v>-65.308357000000001</v>
      </c>
      <c r="R29" s="6">
        <f>'CL &amp; Data'!O451</f>
        <v>-33.740890999999998</v>
      </c>
      <c r="T29" s="6">
        <f>'CL &amp; Data'!P451</f>
        <v>-56.509112999999999</v>
      </c>
    </row>
    <row r="30" spans="2:20" x14ac:dyDescent="0.25">
      <c r="B30" s="6">
        <f>'CL &amp; Data'!B452/1000000000</f>
        <v>2.00875</v>
      </c>
      <c r="D30" s="6">
        <f>'CL &amp; Data'!C452</f>
        <v>-4.8053464999999997</v>
      </c>
      <c r="F30" s="6">
        <f>'CL &amp; Data'!D452</f>
        <v>-61.555813000000001</v>
      </c>
      <c r="H30" s="6">
        <f>'CL &amp; Data'!E452</f>
        <v>-58.611052999999998</v>
      </c>
      <c r="J30" s="6">
        <f>'CL &amp; Data'!F452</f>
        <v>-33.441631000000001</v>
      </c>
      <c r="L30" s="6">
        <f>'CL &amp; Data'!L452/1000000000</f>
        <v>2.00875</v>
      </c>
      <c r="N30" s="6">
        <f>'CL &amp; Data'!M452</f>
        <v>-2.5455698999999998</v>
      </c>
      <c r="P30" s="6">
        <f>'CL &amp; Data'!N452</f>
        <v>-64.361464999999995</v>
      </c>
      <c r="R30" s="6">
        <f>'CL &amp; Data'!O452</f>
        <v>-33.259490999999997</v>
      </c>
      <c r="T30" s="6">
        <f>'CL &amp; Data'!P452</f>
        <v>-57.083412000000003</v>
      </c>
    </row>
    <row r="31" spans="2:20" x14ac:dyDescent="0.25">
      <c r="B31" s="6">
        <f>'CL &amp; Data'!B453/1000000000</f>
        <v>2.0886999999999998</v>
      </c>
      <c r="D31" s="6">
        <f>'CL &amp; Data'!C453</f>
        <v>-4.8865743000000004</v>
      </c>
      <c r="F31" s="6">
        <f>'CL &amp; Data'!D453</f>
        <v>-59.953856999999999</v>
      </c>
      <c r="H31" s="6">
        <f>'CL &amp; Data'!E453</f>
        <v>-57.840480999999997</v>
      </c>
      <c r="J31" s="6">
        <f>'CL &amp; Data'!F453</f>
        <v>-33.105877</v>
      </c>
      <c r="L31" s="6">
        <f>'CL &amp; Data'!L453/1000000000</f>
        <v>2.0886999999999998</v>
      </c>
      <c r="N31" s="6">
        <f>'CL &amp; Data'!M453</f>
        <v>-2.8014112</v>
      </c>
      <c r="P31" s="6">
        <f>'CL &amp; Data'!N453</f>
        <v>-62.724873000000002</v>
      </c>
      <c r="R31" s="6">
        <f>'CL &amp; Data'!O453</f>
        <v>-32.858074000000002</v>
      </c>
      <c r="T31" s="6">
        <f>'CL &amp; Data'!P453</f>
        <v>-55.992634000000002</v>
      </c>
    </row>
    <row r="32" spans="2:20" x14ac:dyDescent="0.25">
      <c r="B32" s="6">
        <f>'CL &amp; Data'!B454/1000000000</f>
        <v>2.16865</v>
      </c>
      <c r="D32" s="6">
        <f>'CL &amp; Data'!C454</f>
        <v>-4.9499659999999999</v>
      </c>
      <c r="F32" s="6">
        <f>'CL &amp; Data'!D454</f>
        <v>-58.47625</v>
      </c>
      <c r="H32" s="6">
        <f>'CL &amp; Data'!E454</f>
        <v>-55.633938000000001</v>
      </c>
      <c r="J32" s="6">
        <f>'CL &amp; Data'!F454</f>
        <v>-32.861030999999997</v>
      </c>
      <c r="L32" s="6">
        <f>'CL &amp; Data'!L454/1000000000</f>
        <v>2.16865</v>
      </c>
      <c r="N32" s="6">
        <f>'CL &amp; Data'!M454</f>
        <v>-3.0134318000000002</v>
      </c>
      <c r="P32" s="6">
        <f>'CL &amp; Data'!N454</f>
        <v>-61.013083999999999</v>
      </c>
      <c r="R32" s="6">
        <f>'CL &amp; Data'!O454</f>
        <v>-32.521152000000001</v>
      </c>
      <c r="T32" s="6">
        <f>'CL &amp; Data'!P454</f>
        <v>-54.052588999999998</v>
      </c>
    </row>
    <row r="33" spans="2:20" x14ac:dyDescent="0.25">
      <c r="B33" s="6">
        <f>'CL &amp; Data'!B455/1000000000</f>
        <v>2.2486000000000002</v>
      </c>
      <c r="D33" s="6">
        <f>'CL &amp; Data'!C455</f>
        <v>-5.0953087999999997</v>
      </c>
      <c r="F33" s="6">
        <f>'CL &amp; Data'!D455</f>
        <v>-57.022433999999997</v>
      </c>
      <c r="H33" s="6">
        <f>'CL &amp; Data'!E455</f>
        <v>-51.071021999999999</v>
      </c>
      <c r="J33" s="6">
        <f>'CL &amp; Data'!F455</f>
        <v>-32.737037999999998</v>
      </c>
      <c r="L33" s="6">
        <f>'CL &amp; Data'!L455/1000000000</f>
        <v>2.2486000000000002</v>
      </c>
      <c r="N33" s="6">
        <f>'CL &amp; Data'!M455</f>
        <v>-3.232856</v>
      </c>
      <c r="P33" s="6">
        <f>'CL &amp; Data'!N455</f>
        <v>-59.187229000000002</v>
      </c>
      <c r="R33" s="6">
        <f>'CL &amp; Data'!O455</f>
        <v>-32.308556000000003</v>
      </c>
      <c r="T33" s="6">
        <f>'CL &amp; Data'!P455</f>
        <v>-50.988067999999998</v>
      </c>
    </row>
    <row r="34" spans="2:20" x14ac:dyDescent="0.25">
      <c r="B34" s="6">
        <f>'CL &amp; Data'!B456/1000000000</f>
        <v>2.3285499999999999</v>
      </c>
      <c r="D34" s="6">
        <f>'CL &amp; Data'!C456</f>
        <v>-5.2118520999999998</v>
      </c>
      <c r="F34" s="6">
        <f>'CL &amp; Data'!D456</f>
        <v>-55.754181000000003</v>
      </c>
      <c r="H34" s="6">
        <f>'CL &amp; Data'!E456</f>
        <v>-48.79945</v>
      </c>
      <c r="J34" s="6">
        <f>'CL &amp; Data'!F456</f>
        <v>-32.576096</v>
      </c>
      <c r="L34" s="6">
        <f>'CL &amp; Data'!L456/1000000000</f>
        <v>2.3285499999999999</v>
      </c>
      <c r="N34" s="6">
        <f>'CL &amp; Data'!M456</f>
        <v>-3.5285163000000002</v>
      </c>
      <c r="P34" s="6">
        <f>'CL &amp; Data'!N456</f>
        <v>-57.611851000000001</v>
      </c>
      <c r="R34" s="6">
        <f>'CL &amp; Data'!O456</f>
        <v>-32.118895999999999</v>
      </c>
      <c r="T34" s="6">
        <f>'CL &amp; Data'!P456</f>
        <v>-48.938949999999998</v>
      </c>
    </row>
    <row r="35" spans="2:20" x14ac:dyDescent="0.25">
      <c r="B35" s="6">
        <f>'CL &amp; Data'!B457/1000000000</f>
        <v>2.4085000000000001</v>
      </c>
      <c r="D35" s="6">
        <f>'CL &amp; Data'!C457</f>
        <v>-5.2560286999999999</v>
      </c>
      <c r="F35" s="6">
        <f>'CL &amp; Data'!D457</f>
        <v>-54.665730000000003</v>
      </c>
      <c r="H35" s="6">
        <f>'CL &amp; Data'!E457</f>
        <v>-46.826644999999999</v>
      </c>
      <c r="J35" s="6">
        <f>'CL &amp; Data'!F457</f>
        <v>-32.385936999999998</v>
      </c>
      <c r="L35" s="6">
        <f>'CL &amp; Data'!L457/1000000000</f>
        <v>2.4085000000000001</v>
      </c>
      <c r="N35" s="6">
        <f>'CL &amp; Data'!M457</f>
        <v>-3.8210229999999998</v>
      </c>
      <c r="P35" s="6">
        <f>'CL &amp; Data'!N457</f>
        <v>-56.218063000000001</v>
      </c>
      <c r="R35" s="6">
        <f>'CL &amp; Data'!O457</f>
        <v>-31.924271000000001</v>
      </c>
      <c r="T35" s="6">
        <f>'CL &amp; Data'!P457</f>
        <v>-47.247601000000003</v>
      </c>
    </row>
    <row r="36" spans="2:20" x14ac:dyDescent="0.25">
      <c r="B36" s="6">
        <f>'CL &amp; Data'!B458/1000000000</f>
        <v>2.4884499999999998</v>
      </c>
      <c r="D36" s="6">
        <f>'CL &amp; Data'!C458</f>
        <v>-5.3401546</v>
      </c>
      <c r="F36" s="6">
        <f>'CL &amp; Data'!D458</f>
        <v>-53.936805999999997</v>
      </c>
      <c r="H36" s="6">
        <f>'CL &amp; Data'!E458</f>
        <v>-45.511142999999997</v>
      </c>
      <c r="J36" s="6">
        <f>'CL &amp; Data'!F458</f>
        <v>-32.090828000000002</v>
      </c>
      <c r="L36" s="6">
        <f>'CL &amp; Data'!L458/1000000000</f>
        <v>2.4884499999999998</v>
      </c>
      <c r="N36" s="6">
        <f>'CL &amp; Data'!M458</f>
        <v>-4.0698775999999999</v>
      </c>
      <c r="P36" s="6">
        <f>'CL &amp; Data'!N458</f>
        <v>-55.187328000000001</v>
      </c>
      <c r="R36" s="6">
        <f>'CL &amp; Data'!O458</f>
        <v>-31.800840000000001</v>
      </c>
      <c r="T36" s="6">
        <f>'CL &amp; Data'!P458</f>
        <v>-45.842953000000001</v>
      </c>
    </row>
    <row r="37" spans="2:20" x14ac:dyDescent="0.25">
      <c r="B37" s="6">
        <f>'CL &amp; Data'!B459/1000000000</f>
        <v>2.5684</v>
      </c>
      <c r="D37" s="6">
        <f>'CL &amp; Data'!C459</f>
        <v>-5.4645790999999999</v>
      </c>
      <c r="F37" s="6">
        <f>'CL &amp; Data'!D459</f>
        <v>-53.459029999999998</v>
      </c>
      <c r="H37" s="6">
        <f>'CL &amp; Data'!E459</f>
        <v>-44.076847000000001</v>
      </c>
      <c r="J37" s="6">
        <f>'CL &amp; Data'!F459</f>
        <v>-31.901539</v>
      </c>
      <c r="L37" s="6">
        <f>'CL &amp; Data'!L459/1000000000</f>
        <v>2.5684</v>
      </c>
      <c r="N37" s="6">
        <f>'CL &amp; Data'!M459</f>
        <v>-4.3780956</v>
      </c>
      <c r="P37" s="6">
        <f>'CL &amp; Data'!N459</f>
        <v>-54.341763</v>
      </c>
      <c r="R37" s="6">
        <f>'CL &amp; Data'!O459</f>
        <v>-31.691839000000002</v>
      </c>
      <c r="T37" s="6">
        <f>'CL &amp; Data'!P459</f>
        <v>-44.306418999999998</v>
      </c>
    </row>
    <row r="38" spans="2:20" x14ac:dyDescent="0.25">
      <c r="B38" s="6">
        <f>'CL &amp; Data'!B460/1000000000</f>
        <v>2.6483500000000002</v>
      </c>
      <c r="D38" s="6">
        <f>'CL &amp; Data'!C460</f>
        <v>-5.5033069000000001</v>
      </c>
      <c r="F38" s="6">
        <f>'CL &amp; Data'!D460</f>
        <v>-53.077930000000002</v>
      </c>
      <c r="H38" s="6">
        <f>'CL &amp; Data'!E460</f>
        <v>-42.542178999999997</v>
      </c>
      <c r="J38" s="6">
        <f>'CL &amp; Data'!F460</f>
        <v>-31.774204000000001</v>
      </c>
      <c r="L38" s="6">
        <f>'CL &amp; Data'!L460/1000000000</f>
        <v>2.6483500000000002</v>
      </c>
      <c r="N38" s="6">
        <f>'CL &amp; Data'!M460</f>
        <v>-4.7303042</v>
      </c>
      <c r="P38" s="6">
        <f>'CL &amp; Data'!N460</f>
        <v>-53.396487999999998</v>
      </c>
      <c r="R38" s="6">
        <f>'CL &amp; Data'!O460</f>
        <v>-31.629095</v>
      </c>
      <c r="T38" s="6">
        <f>'CL &amp; Data'!P460</f>
        <v>-42.503535999999997</v>
      </c>
    </row>
    <row r="39" spans="2:20" x14ac:dyDescent="0.25">
      <c r="B39" s="6">
        <f>'CL &amp; Data'!B461/1000000000</f>
        <v>2.7282999999999999</v>
      </c>
      <c r="D39" s="6">
        <f>'CL &amp; Data'!C461</f>
        <v>-5.5379009000000003</v>
      </c>
      <c r="F39" s="6">
        <f>'CL &amp; Data'!D461</f>
        <v>-52.713802000000001</v>
      </c>
      <c r="H39" s="6">
        <f>'CL &amp; Data'!E461</f>
        <v>-41.116348000000002</v>
      </c>
      <c r="J39" s="6">
        <f>'CL &amp; Data'!F461</f>
        <v>-31.803630999999999</v>
      </c>
      <c r="L39" s="6">
        <f>'CL &amp; Data'!L461/1000000000</f>
        <v>2.7282999999999999</v>
      </c>
      <c r="N39" s="6">
        <f>'CL &amp; Data'!M461</f>
        <v>-5.0191407000000003</v>
      </c>
      <c r="P39" s="6">
        <f>'CL &amp; Data'!N461</f>
        <v>-52.437637000000002</v>
      </c>
      <c r="R39" s="6">
        <f>'CL &amp; Data'!O461</f>
        <v>-31.723602</v>
      </c>
      <c r="T39" s="6">
        <f>'CL &amp; Data'!P461</f>
        <v>-40.786079000000001</v>
      </c>
    </row>
    <row r="40" spans="2:20" x14ac:dyDescent="0.25">
      <c r="B40" s="6">
        <f>'CL &amp; Data'!B462/1000000000</f>
        <v>2.8082500000000001</v>
      </c>
      <c r="D40" s="6">
        <f>'CL &amp; Data'!C462</f>
        <v>-5.6707735000000001</v>
      </c>
      <c r="F40" s="6">
        <f>'CL &amp; Data'!D462</f>
        <v>-52.335872999999999</v>
      </c>
      <c r="H40" s="6">
        <f>'CL &amp; Data'!E462</f>
        <v>-39.782513000000002</v>
      </c>
      <c r="J40" s="6">
        <f>'CL &amp; Data'!F462</f>
        <v>-31.869986999999998</v>
      </c>
      <c r="L40" s="6">
        <f>'CL &amp; Data'!L462/1000000000</f>
        <v>2.8082500000000001</v>
      </c>
      <c r="N40" s="6">
        <f>'CL &amp; Data'!M462</f>
        <v>-5.3095736999999996</v>
      </c>
      <c r="P40" s="6">
        <f>'CL &amp; Data'!N462</f>
        <v>-51.678463000000001</v>
      </c>
      <c r="R40" s="6">
        <f>'CL &amp; Data'!O462</f>
        <v>-31.808136000000001</v>
      </c>
      <c r="T40" s="6">
        <f>'CL &amp; Data'!P462</f>
        <v>-39.324855999999997</v>
      </c>
    </row>
    <row r="41" spans="2:20" x14ac:dyDescent="0.25">
      <c r="B41" s="6">
        <f>'CL &amp; Data'!B463/1000000000</f>
        <v>2.8881999999999999</v>
      </c>
      <c r="D41" s="6">
        <f>'CL &amp; Data'!C463</f>
        <v>-5.7553782</v>
      </c>
      <c r="F41" s="6">
        <f>'CL &amp; Data'!D463</f>
        <v>-51.973247999999998</v>
      </c>
      <c r="H41" s="6">
        <f>'CL &amp; Data'!E463</f>
        <v>-38.316502</v>
      </c>
      <c r="J41" s="6">
        <f>'CL &amp; Data'!F463</f>
        <v>-31.997699999999998</v>
      </c>
      <c r="L41" s="6">
        <f>'CL &amp; Data'!L463/1000000000</f>
        <v>2.8881999999999999</v>
      </c>
      <c r="N41" s="6">
        <f>'CL &amp; Data'!M463</f>
        <v>-5.6914123999999999</v>
      </c>
      <c r="P41" s="6">
        <f>'CL &amp; Data'!N463</f>
        <v>-51.032088999999999</v>
      </c>
      <c r="R41" s="6">
        <f>'CL &amp; Data'!O463</f>
        <v>-31.865546999999999</v>
      </c>
      <c r="T41" s="6">
        <f>'CL &amp; Data'!P463</f>
        <v>-37.931395999999999</v>
      </c>
    </row>
    <row r="42" spans="2:20" x14ac:dyDescent="0.25">
      <c r="B42" s="6">
        <f>'CL &amp; Data'!B464/1000000000</f>
        <v>2.9681500000000001</v>
      </c>
      <c r="D42" s="6">
        <f>'CL &amp; Data'!C464</f>
        <v>-5.7717141999999999</v>
      </c>
      <c r="F42" s="6">
        <f>'CL &amp; Data'!D464</f>
        <v>-51.685295000000004</v>
      </c>
      <c r="H42" s="6">
        <f>'CL &amp; Data'!E464</f>
        <v>-36.821559999999998</v>
      </c>
      <c r="J42" s="6">
        <f>'CL &amp; Data'!F464</f>
        <v>-32.166041999999997</v>
      </c>
      <c r="L42" s="6">
        <f>'CL &amp; Data'!L464/1000000000</f>
        <v>2.9681500000000001</v>
      </c>
      <c r="N42" s="6">
        <f>'CL &amp; Data'!M464</f>
        <v>-6.0425959000000002</v>
      </c>
      <c r="P42" s="6">
        <f>'CL &amp; Data'!N464</f>
        <v>-50.428986000000002</v>
      </c>
      <c r="R42" s="6">
        <f>'CL &amp; Data'!O464</f>
        <v>-32.072173999999997</v>
      </c>
      <c r="T42" s="6">
        <f>'CL &amp; Data'!P464</f>
        <v>-36.478217999999998</v>
      </c>
    </row>
    <row r="43" spans="2:20" x14ac:dyDescent="0.25">
      <c r="B43" s="6">
        <f>'CL &amp; Data'!B465/1000000000</f>
        <v>3.0480999999999998</v>
      </c>
      <c r="D43" s="6">
        <f>'CL &amp; Data'!C465</f>
        <v>-5.8973341000000001</v>
      </c>
      <c r="F43" s="6">
        <f>'CL &amp; Data'!D465</f>
        <v>-51.385058999999998</v>
      </c>
      <c r="H43" s="6">
        <f>'CL &amp; Data'!E465</f>
        <v>-35.500114000000004</v>
      </c>
      <c r="J43" s="6">
        <f>'CL &amp; Data'!F465</f>
        <v>-32.352310000000003</v>
      </c>
      <c r="L43" s="6">
        <f>'CL &amp; Data'!L465/1000000000</f>
        <v>3.0480999999999998</v>
      </c>
      <c r="N43" s="6">
        <f>'CL &amp; Data'!M465</f>
        <v>-6.3453784000000004</v>
      </c>
      <c r="P43" s="6">
        <f>'CL &amp; Data'!N465</f>
        <v>-49.910912000000003</v>
      </c>
      <c r="R43" s="6">
        <f>'CL &amp; Data'!O465</f>
        <v>-32.293388</v>
      </c>
      <c r="T43" s="6">
        <f>'CL &amp; Data'!P465</f>
        <v>-35.142234999999999</v>
      </c>
    </row>
    <row r="44" spans="2:20" x14ac:dyDescent="0.25">
      <c r="B44" s="6">
        <f>'CL &amp; Data'!B466/1000000000</f>
        <v>3.12805</v>
      </c>
      <c r="D44" s="6">
        <f>'CL &amp; Data'!C466</f>
        <v>-6.0622463</v>
      </c>
      <c r="F44" s="6">
        <f>'CL &amp; Data'!D466</f>
        <v>-51.123573</v>
      </c>
      <c r="H44" s="6">
        <f>'CL &amp; Data'!E466</f>
        <v>-34.240124000000002</v>
      </c>
      <c r="J44" s="6">
        <f>'CL &amp; Data'!F466</f>
        <v>-32.640312000000002</v>
      </c>
      <c r="L44" s="6">
        <f>'CL &amp; Data'!L466/1000000000</f>
        <v>3.12805</v>
      </c>
      <c r="N44" s="6">
        <f>'CL &amp; Data'!M466</f>
        <v>-6.7630610000000004</v>
      </c>
      <c r="P44" s="6">
        <f>'CL &amp; Data'!N466</f>
        <v>-49.489758000000002</v>
      </c>
      <c r="R44" s="6">
        <f>'CL &amp; Data'!O466</f>
        <v>-32.490257</v>
      </c>
      <c r="T44" s="6">
        <f>'CL &amp; Data'!P466</f>
        <v>-33.861305000000002</v>
      </c>
    </row>
    <row r="45" spans="2:20" x14ac:dyDescent="0.25">
      <c r="B45" s="6">
        <f>'CL &amp; Data'!B467/1000000000</f>
        <v>3.2080000000000002</v>
      </c>
      <c r="D45" s="6">
        <f>'CL &amp; Data'!C467</f>
        <v>-6.1267385000000001</v>
      </c>
      <c r="F45" s="6">
        <f>'CL &amp; Data'!D467</f>
        <v>-50.815327000000003</v>
      </c>
      <c r="H45" s="6">
        <f>'CL &amp; Data'!E467</f>
        <v>-32.999465999999998</v>
      </c>
      <c r="J45" s="6">
        <f>'CL &amp; Data'!F467</f>
        <v>-33.048481000000002</v>
      </c>
      <c r="L45" s="6">
        <f>'CL &amp; Data'!L467/1000000000</f>
        <v>3.2080000000000002</v>
      </c>
      <c r="N45" s="6">
        <f>'CL &amp; Data'!M467</f>
        <v>-7.1680932000000004</v>
      </c>
      <c r="P45" s="6">
        <f>'CL &amp; Data'!N467</f>
        <v>-49.147675</v>
      </c>
      <c r="R45" s="6">
        <f>'CL &amp; Data'!O467</f>
        <v>-32.914177000000002</v>
      </c>
      <c r="T45" s="6">
        <f>'CL &amp; Data'!P467</f>
        <v>-32.683304</v>
      </c>
    </row>
    <row r="46" spans="2:20" x14ac:dyDescent="0.25">
      <c r="B46" s="6">
        <f>'CL &amp; Data'!B468/1000000000</f>
        <v>3.2879499999999999</v>
      </c>
      <c r="D46" s="6">
        <f>'CL &amp; Data'!C468</f>
        <v>-6.2427349000000003</v>
      </c>
      <c r="F46" s="6">
        <f>'CL &amp; Data'!D468</f>
        <v>-50.471950999999997</v>
      </c>
      <c r="H46" s="6">
        <f>'CL &amp; Data'!E468</f>
        <v>-31.865376000000001</v>
      </c>
      <c r="J46" s="6">
        <f>'CL &amp; Data'!F468</f>
        <v>-33.561241000000003</v>
      </c>
      <c r="L46" s="6">
        <f>'CL &amp; Data'!L468/1000000000</f>
        <v>3.2879499999999999</v>
      </c>
      <c r="N46" s="6">
        <f>'CL &amp; Data'!M468</f>
        <v>-7.4762278000000002</v>
      </c>
      <c r="P46" s="6">
        <f>'CL &amp; Data'!N468</f>
        <v>-48.834609999999998</v>
      </c>
      <c r="R46" s="6">
        <f>'CL &amp; Data'!O468</f>
        <v>-33.41798</v>
      </c>
      <c r="T46" s="6">
        <f>'CL &amp; Data'!P468</f>
        <v>-31.620484999999999</v>
      </c>
    </row>
    <row r="47" spans="2:20" x14ac:dyDescent="0.25">
      <c r="B47" s="6">
        <f>'CL &amp; Data'!B469/1000000000</f>
        <v>3.3679000000000001</v>
      </c>
      <c r="D47" s="6">
        <f>'CL &amp; Data'!C469</f>
        <v>-6.4835868000000003</v>
      </c>
      <c r="F47" s="6">
        <f>'CL &amp; Data'!D469</f>
        <v>-50.157406000000002</v>
      </c>
      <c r="H47" s="6">
        <f>'CL &amp; Data'!E469</f>
        <v>-30.868756999999999</v>
      </c>
      <c r="J47" s="6">
        <f>'CL &amp; Data'!F469</f>
        <v>-34.072155000000002</v>
      </c>
      <c r="L47" s="6">
        <f>'CL &amp; Data'!L469/1000000000</f>
        <v>3.3679000000000001</v>
      </c>
      <c r="N47" s="6">
        <f>'CL &amp; Data'!M469</f>
        <v>-7.8669291000000001</v>
      </c>
      <c r="P47" s="6">
        <f>'CL &amp; Data'!N469</f>
        <v>-48.579346000000001</v>
      </c>
      <c r="R47" s="6">
        <f>'CL &amp; Data'!O469</f>
        <v>-33.896628999999997</v>
      </c>
      <c r="T47" s="6">
        <f>'CL &amp; Data'!P469</f>
        <v>-30.714780999999999</v>
      </c>
    </row>
    <row r="48" spans="2:20" x14ac:dyDescent="0.25">
      <c r="B48" s="6">
        <f>'CL &amp; Data'!B470/1000000000</f>
        <v>3.4478499999999999</v>
      </c>
      <c r="D48" s="6">
        <f>'CL &amp; Data'!C470</f>
        <v>-6.6186204000000002</v>
      </c>
      <c r="F48" s="6">
        <f>'CL &amp; Data'!D470</f>
        <v>-50.017432999999997</v>
      </c>
      <c r="H48" s="6">
        <f>'CL &amp; Data'!E470</f>
        <v>-29.928518</v>
      </c>
      <c r="J48" s="6">
        <f>'CL &amp; Data'!F470</f>
        <v>-34.636642000000002</v>
      </c>
      <c r="L48" s="6">
        <f>'CL &amp; Data'!L470/1000000000</f>
        <v>3.4478499999999999</v>
      </c>
      <c r="N48" s="6">
        <f>'CL &amp; Data'!M470</f>
        <v>-8.3380326999999994</v>
      </c>
      <c r="P48" s="6">
        <f>'CL &amp; Data'!N470</f>
        <v>-48.390991</v>
      </c>
      <c r="R48" s="6">
        <f>'CL &amp; Data'!O470</f>
        <v>-34.480075999999997</v>
      </c>
      <c r="T48" s="6">
        <f>'CL &amp; Data'!P470</f>
        <v>-29.793091</v>
      </c>
    </row>
    <row r="49" spans="2:20" x14ac:dyDescent="0.25">
      <c r="B49" s="6">
        <f>'CL &amp; Data'!B471/1000000000</f>
        <v>3.5278</v>
      </c>
      <c r="D49" s="6">
        <f>'CL &amp; Data'!C471</f>
        <v>-6.7213664</v>
      </c>
      <c r="F49" s="6">
        <f>'CL &amp; Data'!D471</f>
        <v>-49.905875999999999</v>
      </c>
      <c r="H49" s="6">
        <f>'CL &amp; Data'!E471</f>
        <v>-29.053872999999999</v>
      </c>
      <c r="J49" s="6">
        <f>'CL &amp; Data'!F471</f>
        <v>-35.192492999999999</v>
      </c>
      <c r="L49" s="6">
        <f>'CL &amp; Data'!L471/1000000000</f>
        <v>3.5278</v>
      </c>
      <c r="N49" s="6">
        <f>'CL &amp; Data'!M471</f>
        <v>-8.6917399999999994</v>
      </c>
      <c r="P49" s="6">
        <f>'CL &amp; Data'!N471</f>
        <v>-48.223587000000002</v>
      </c>
      <c r="R49" s="6">
        <f>'CL &amp; Data'!O471</f>
        <v>-35.123305999999999</v>
      </c>
      <c r="T49" s="6">
        <f>'CL &amp; Data'!P471</f>
        <v>-28.962254000000001</v>
      </c>
    </row>
    <row r="50" spans="2:20" x14ac:dyDescent="0.25">
      <c r="B50" s="6">
        <f>'CL &amp; Data'!B472/1000000000</f>
        <v>3.6077499999999998</v>
      </c>
      <c r="D50" s="6">
        <f>'CL &amp; Data'!C472</f>
        <v>-6.9333296000000004</v>
      </c>
      <c r="F50" s="6">
        <f>'CL &amp; Data'!D472</f>
        <v>-49.889851</v>
      </c>
      <c r="H50" s="6">
        <f>'CL &amp; Data'!E472</f>
        <v>-28.344532000000001</v>
      </c>
      <c r="J50" s="6">
        <f>'CL &amp; Data'!F472</f>
        <v>-35.794494999999998</v>
      </c>
      <c r="L50" s="6">
        <f>'CL &amp; Data'!L472/1000000000</f>
        <v>3.6077499999999998</v>
      </c>
      <c r="N50" s="6">
        <f>'CL &amp; Data'!M472</f>
        <v>-9.0649947999999991</v>
      </c>
      <c r="P50" s="6">
        <f>'CL &amp; Data'!N472</f>
        <v>-48.140960999999997</v>
      </c>
      <c r="R50" s="6">
        <f>'CL &amp; Data'!O472</f>
        <v>-35.731304000000002</v>
      </c>
      <c r="T50" s="6">
        <f>'CL &amp; Data'!P472</f>
        <v>-28.209713000000001</v>
      </c>
    </row>
    <row r="51" spans="2:20" x14ac:dyDescent="0.25">
      <c r="B51" s="6">
        <f>'CL &amp; Data'!B473/1000000000</f>
        <v>3.6877</v>
      </c>
      <c r="D51" s="6">
        <f>'CL &amp; Data'!C473</f>
        <v>-7.1323581000000003</v>
      </c>
      <c r="F51" s="6">
        <f>'CL &amp; Data'!D473</f>
        <v>-49.865662</v>
      </c>
      <c r="H51" s="6">
        <f>'CL &amp; Data'!E473</f>
        <v>-27.680358999999999</v>
      </c>
      <c r="J51" s="6">
        <f>'CL &amp; Data'!F473</f>
        <v>-36.413989999999998</v>
      </c>
      <c r="L51" s="6">
        <f>'CL &amp; Data'!L473/1000000000</f>
        <v>3.6877</v>
      </c>
      <c r="N51" s="6">
        <f>'CL &amp; Data'!M473</f>
        <v>-9.5686549999999997</v>
      </c>
      <c r="P51" s="6">
        <f>'CL &amp; Data'!N473</f>
        <v>-48.126877</v>
      </c>
      <c r="R51" s="6">
        <f>'CL &amp; Data'!O473</f>
        <v>-36.391917999999997</v>
      </c>
      <c r="T51" s="6">
        <f>'CL &amp; Data'!P473</f>
        <v>-27.546050999999999</v>
      </c>
    </row>
    <row r="52" spans="2:20" x14ac:dyDescent="0.25">
      <c r="B52" s="6">
        <f>'CL &amp; Data'!B474/1000000000</f>
        <v>3.7676500000000002</v>
      </c>
      <c r="D52" s="6">
        <f>'CL &amp; Data'!C474</f>
        <v>-7.2130761000000003</v>
      </c>
      <c r="F52" s="6">
        <f>'CL &amp; Data'!D474</f>
        <v>-49.814338999999997</v>
      </c>
      <c r="H52" s="6">
        <f>'CL &amp; Data'!E474</f>
        <v>-27.060601999999999</v>
      </c>
      <c r="J52" s="6">
        <f>'CL &amp; Data'!F474</f>
        <v>-37.074928</v>
      </c>
      <c r="L52" s="6">
        <f>'CL &amp; Data'!L474/1000000000</f>
        <v>3.7676500000000002</v>
      </c>
      <c r="N52" s="6">
        <f>'CL &amp; Data'!M474</f>
        <v>-9.9861050000000002</v>
      </c>
      <c r="P52" s="6">
        <f>'CL &amp; Data'!N474</f>
        <v>-48.061489000000002</v>
      </c>
      <c r="R52" s="6">
        <f>'CL &amp; Data'!O474</f>
        <v>-37.095547000000003</v>
      </c>
      <c r="T52" s="6">
        <f>'CL &amp; Data'!P474</f>
        <v>-26.964030999999999</v>
      </c>
    </row>
    <row r="53" spans="2:20" x14ac:dyDescent="0.25">
      <c r="B53" s="6">
        <f>'CL &amp; Data'!B475/1000000000</f>
        <v>3.8475999999999999</v>
      </c>
      <c r="D53" s="6">
        <f>'CL &amp; Data'!C475</f>
        <v>-7.3999142999999998</v>
      </c>
      <c r="F53" s="6">
        <f>'CL &amp; Data'!D475</f>
        <v>-49.640717000000002</v>
      </c>
      <c r="H53" s="6">
        <f>'CL &amp; Data'!E475</f>
        <v>-26.498249000000001</v>
      </c>
      <c r="J53" s="6">
        <f>'CL &amp; Data'!F475</f>
        <v>-37.781238999999999</v>
      </c>
      <c r="L53" s="6">
        <f>'CL &amp; Data'!L475/1000000000</f>
        <v>3.8475999999999999</v>
      </c>
      <c r="N53" s="6">
        <f>'CL &amp; Data'!M475</f>
        <v>-10.317088999999999</v>
      </c>
      <c r="P53" s="6">
        <f>'CL &amp; Data'!N475</f>
        <v>-48.012684</v>
      </c>
      <c r="R53" s="6">
        <f>'CL &amp; Data'!O475</f>
        <v>-37.795009999999998</v>
      </c>
      <c r="T53" s="6">
        <f>'CL &amp; Data'!P475</f>
        <v>-26.450239</v>
      </c>
    </row>
    <row r="54" spans="2:20" x14ac:dyDescent="0.25">
      <c r="B54" s="6">
        <f>'CL &amp; Data'!B476/1000000000</f>
        <v>3.9275500000000001</v>
      </c>
      <c r="D54" s="6">
        <f>'CL &amp; Data'!C476</f>
        <v>-7.6421571000000004</v>
      </c>
      <c r="F54" s="6">
        <f>'CL &amp; Data'!D476</f>
        <v>-49.538406000000002</v>
      </c>
      <c r="H54" s="6">
        <f>'CL &amp; Data'!E476</f>
        <v>-26.014914999999998</v>
      </c>
      <c r="J54" s="6">
        <f>'CL &amp; Data'!F476</f>
        <v>-38.516173999999999</v>
      </c>
      <c r="L54" s="6">
        <f>'CL &amp; Data'!L476/1000000000</f>
        <v>3.9275500000000001</v>
      </c>
      <c r="N54" s="6">
        <f>'CL &amp; Data'!M476</f>
        <v>-10.783690999999999</v>
      </c>
      <c r="P54" s="6">
        <f>'CL &amp; Data'!N476</f>
        <v>-47.952126</v>
      </c>
      <c r="R54" s="6">
        <f>'CL &amp; Data'!O476</f>
        <v>-38.557254999999998</v>
      </c>
      <c r="T54" s="6">
        <f>'CL &amp; Data'!P476</f>
        <v>-25.95768</v>
      </c>
    </row>
    <row r="55" spans="2:20" x14ac:dyDescent="0.25">
      <c r="B55" s="6">
        <f>'CL &amp; Data'!B477/1000000000</f>
        <v>4.0075000000000003</v>
      </c>
      <c r="D55" s="6">
        <f>'CL &amp; Data'!C477</f>
        <v>-7.7473650000000003</v>
      </c>
      <c r="F55" s="6">
        <f>'CL &amp; Data'!D477</f>
        <v>-49.479137000000001</v>
      </c>
      <c r="H55" s="6">
        <f>'CL &amp; Data'!E477</f>
        <v>-25.553706999999999</v>
      </c>
      <c r="J55" s="6">
        <f>'CL &amp; Data'!F477</f>
        <v>-39.288372000000003</v>
      </c>
      <c r="L55" s="6">
        <f>'CL &amp; Data'!L477/1000000000</f>
        <v>4.0075000000000003</v>
      </c>
      <c r="N55" s="6">
        <f>'CL &amp; Data'!M477</f>
        <v>-11.281546000000001</v>
      </c>
      <c r="P55" s="6">
        <f>'CL &amp; Data'!N477</f>
        <v>-47.764515000000003</v>
      </c>
      <c r="R55" s="6">
        <f>'CL &amp; Data'!O477</f>
        <v>-39.3521</v>
      </c>
      <c r="T55" s="6">
        <f>'CL &amp; Data'!P477</f>
        <v>-25.486319999999999</v>
      </c>
    </row>
    <row r="56" spans="2:20" x14ac:dyDescent="0.25">
      <c r="B56" s="6">
        <f>'CL &amp; Data'!B478/1000000000</f>
        <v>4.0874499999999996</v>
      </c>
      <c r="D56" s="6">
        <f>'CL &amp; Data'!C478</f>
        <v>-7.8496394</v>
      </c>
      <c r="F56" s="6">
        <f>'CL &amp; Data'!D478</f>
        <v>-49.397765999999997</v>
      </c>
      <c r="H56" s="6">
        <f>'CL &amp; Data'!E478</f>
        <v>-25.115499</v>
      </c>
      <c r="J56" s="6">
        <f>'CL &amp; Data'!F478</f>
        <v>-40.080905999999999</v>
      </c>
      <c r="L56" s="6">
        <f>'CL &amp; Data'!L478/1000000000</f>
        <v>4.0874499999999996</v>
      </c>
      <c r="N56" s="6">
        <f>'CL &amp; Data'!M478</f>
        <v>-11.580688</v>
      </c>
      <c r="P56" s="6">
        <f>'CL &amp; Data'!N478</f>
        <v>-47.514709000000003</v>
      </c>
      <c r="R56" s="6">
        <f>'CL &amp; Data'!O478</f>
        <v>-40.143925000000003</v>
      </c>
      <c r="T56" s="6">
        <f>'CL &amp; Data'!P478</f>
        <v>-25.071728</v>
      </c>
    </row>
    <row r="57" spans="2:20" x14ac:dyDescent="0.25">
      <c r="B57" s="6">
        <f>'CL &amp; Data'!B479/1000000000</f>
        <v>4.1673999999999998</v>
      </c>
      <c r="D57" s="6">
        <f>'CL &amp; Data'!C479</f>
        <v>-8.0888386000000008</v>
      </c>
      <c r="F57" s="6">
        <f>'CL &amp; Data'!D479</f>
        <v>-49.332335999999998</v>
      </c>
      <c r="H57" s="6">
        <f>'CL &amp; Data'!E479</f>
        <v>-24.731798000000001</v>
      </c>
      <c r="J57" s="6">
        <f>'CL &amp; Data'!F479</f>
        <v>-40.882641</v>
      </c>
      <c r="L57" s="6">
        <f>'CL &amp; Data'!L479/1000000000</f>
        <v>4.1673999999999998</v>
      </c>
      <c r="N57" s="6">
        <f>'CL &amp; Data'!M479</f>
        <v>-11.853581</v>
      </c>
      <c r="P57" s="6">
        <f>'CL &amp; Data'!N479</f>
        <v>-47.345711000000001</v>
      </c>
      <c r="R57" s="6">
        <f>'CL &amp; Data'!O479</f>
        <v>-40.974139999999998</v>
      </c>
      <c r="T57" s="6">
        <f>'CL &amp; Data'!P479</f>
        <v>-24.678604</v>
      </c>
    </row>
    <row r="58" spans="2:20" x14ac:dyDescent="0.25">
      <c r="B58" s="6">
        <f>'CL &amp; Data'!B480/1000000000</f>
        <v>4.24735</v>
      </c>
      <c r="D58" s="6">
        <f>'CL &amp; Data'!C480</f>
        <v>-8.2995262000000007</v>
      </c>
      <c r="F58" s="6">
        <f>'CL &amp; Data'!D480</f>
        <v>-49.399841000000002</v>
      </c>
      <c r="H58" s="6">
        <f>'CL &amp; Data'!E480</f>
        <v>-24.379034000000001</v>
      </c>
      <c r="J58" s="6">
        <f>'CL &amp; Data'!F480</f>
        <v>-41.674273999999997</v>
      </c>
      <c r="L58" s="6">
        <f>'CL &amp; Data'!L480/1000000000</f>
        <v>4.24735</v>
      </c>
      <c r="N58" s="6">
        <f>'CL &amp; Data'!M480</f>
        <v>-12.216089</v>
      </c>
      <c r="P58" s="6">
        <f>'CL &amp; Data'!N480</f>
        <v>-47.193882000000002</v>
      </c>
      <c r="R58" s="6">
        <f>'CL &amp; Data'!O480</f>
        <v>-41.779834999999999</v>
      </c>
      <c r="T58" s="6">
        <f>'CL &amp; Data'!P480</f>
        <v>-24.327116</v>
      </c>
    </row>
    <row r="59" spans="2:20" x14ac:dyDescent="0.25">
      <c r="B59" s="6">
        <f>'CL &amp; Data'!B481/1000000000</f>
        <v>4.3273000000000001</v>
      </c>
      <c r="D59" s="6">
        <f>'CL &amp; Data'!C481</f>
        <v>-8.4015026000000006</v>
      </c>
      <c r="F59" s="6">
        <f>'CL &amp; Data'!D481</f>
        <v>-49.392178000000001</v>
      </c>
      <c r="H59" s="6">
        <f>'CL &amp; Data'!E481</f>
        <v>-24.032865999999999</v>
      </c>
      <c r="J59" s="6">
        <f>'CL &amp; Data'!F481</f>
        <v>-42.446533000000002</v>
      </c>
      <c r="L59" s="6">
        <f>'CL &amp; Data'!L481/1000000000</f>
        <v>4.3273000000000001</v>
      </c>
      <c r="N59" s="6">
        <f>'CL &amp; Data'!M481</f>
        <v>-12.455037000000001</v>
      </c>
      <c r="P59" s="6">
        <f>'CL &amp; Data'!N481</f>
        <v>-47.033999999999999</v>
      </c>
      <c r="R59" s="6">
        <f>'CL &amp; Data'!O481</f>
        <v>-42.526062000000003</v>
      </c>
      <c r="T59" s="6">
        <f>'CL &amp; Data'!P481</f>
        <v>-24.009335</v>
      </c>
    </row>
    <row r="60" spans="2:20" x14ac:dyDescent="0.25">
      <c r="B60" s="6">
        <f>'CL &amp; Data'!B482/1000000000</f>
        <v>4.4072500000000003</v>
      </c>
      <c r="D60" s="6">
        <f>'CL &amp; Data'!C482</f>
        <v>-8.6226091</v>
      </c>
      <c r="F60" s="6">
        <f>'CL &amp; Data'!D482</f>
        <v>-49.437697999999997</v>
      </c>
      <c r="H60" s="6">
        <f>'CL &amp; Data'!E482</f>
        <v>-23.684329999999999</v>
      </c>
      <c r="J60" s="6">
        <f>'CL &amp; Data'!F482</f>
        <v>-43.207500000000003</v>
      </c>
      <c r="L60" s="6">
        <f>'CL &amp; Data'!L482/1000000000</f>
        <v>4.4072500000000003</v>
      </c>
      <c r="N60" s="6">
        <f>'CL &amp; Data'!M482</f>
        <v>-12.513856000000001</v>
      </c>
      <c r="P60" s="6">
        <f>'CL &amp; Data'!N482</f>
        <v>-46.905234999999998</v>
      </c>
      <c r="R60" s="6">
        <f>'CL &amp; Data'!O482</f>
        <v>-43.252048000000002</v>
      </c>
      <c r="T60" s="6">
        <f>'CL &amp; Data'!P482</f>
        <v>-23.710049000000001</v>
      </c>
    </row>
    <row r="61" spans="2:20" x14ac:dyDescent="0.25">
      <c r="B61" s="6">
        <f>'CL &amp; Data'!B483/1000000000</f>
        <v>4.4871999999999996</v>
      </c>
      <c r="D61" s="6">
        <f>'CL &amp; Data'!C483</f>
        <v>-8.9310121999999996</v>
      </c>
      <c r="F61" s="6">
        <f>'CL &amp; Data'!D483</f>
        <v>-49.655098000000002</v>
      </c>
      <c r="H61" s="6">
        <f>'CL &amp; Data'!E483</f>
        <v>-23.386134999999999</v>
      </c>
      <c r="J61" s="6">
        <f>'CL &amp; Data'!F483</f>
        <v>-43.970317999999999</v>
      </c>
      <c r="L61" s="6">
        <f>'CL &amp; Data'!L483/1000000000</f>
        <v>4.4871999999999996</v>
      </c>
      <c r="N61" s="6">
        <f>'CL &amp; Data'!M483</f>
        <v>-12.662888000000001</v>
      </c>
      <c r="P61" s="6">
        <f>'CL &amp; Data'!N483</f>
        <v>-46.863815000000002</v>
      </c>
      <c r="R61" s="6">
        <f>'CL &amp; Data'!O483</f>
        <v>-43.962615999999997</v>
      </c>
      <c r="T61" s="6">
        <f>'CL &amp; Data'!P483</f>
        <v>-23.429328999999999</v>
      </c>
    </row>
    <row r="62" spans="2:20" x14ac:dyDescent="0.25">
      <c r="B62" s="6">
        <f>'CL &amp; Data'!B484/1000000000</f>
        <v>4.5671499999999998</v>
      </c>
      <c r="D62" s="6">
        <f>'CL &amp; Data'!C484</f>
        <v>-9.0835962000000006</v>
      </c>
      <c r="F62" s="6">
        <f>'CL &amp; Data'!D484</f>
        <v>-49.796306999999999</v>
      </c>
      <c r="H62" s="6">
        <f>'CL &amp; Data'!E484</f>
        <v>-23.107444999999998</v>
      </c>
      <c r="J62" s="6">
        <f>'CL &amp; Data'!F484</f>
        <v>-44.694575999999998</v>
      </c>
      <c r="L62" s="6">
        <f>'CL &amp; Data'!L484/1000000000</f>
        <v>4.5671499999999998</v>
      </c>
      <c r="N62" s="6">
        <f>'CL &amp; Data'!M484</f>
        <v>-12.885263999999999</v>
      </c>
      <c r="P62" s="6">
        <f>'CL &amp; Data'!N484</f>
        <v>-46.754477999999999</v>
      </c>
      <c r="R62" s="6">
        <f>'CL &amp; Data'!O484</f>
        <v>-44.643959000000002</v>
      </c>
      <c r="T62" s="6">
        <f>'CL &amp; Data'!P484</f>
        <v>-23.175629000000001</v>
      </c>
    </row>
    <row r="63" spans="2:20" x14ac:dyDescent="0.25">
      <c r="B63" s="6">
        <f>'CL &amp; Data'!B485/1000000000</f>
        <v>4.6471</v>
      </c>
      <c r="D63" s="6">
        <f>'CL &amp; Data'!C485</f>
        <v>-9.2115916999999996</v>
      </c>
      <c r="F63" s="6">
        <f>'CL &amp; Data'!D485</f>
        <v>-49.823836999999997</v>
      </c>
      <c r="H63" s="6">
        <f>'CL &amp; Data'!E485</f>
        <v>-22.842196000000001</v>
      </c>
      <c r="J63" s="6">
        <f>'CL &amp; Data'!F485</f>
        <v>-45.397457000000003</v>
      </c>
      <c r="L63" s="6">
        <f>'CL &amp; Data'!L485/1000000000</f>
        <v>4.6471</v>
      </c>
      <c r="N63" s="6">
        <f>'CL &amp; Data'!M485</f>
        <v>-12.89974</v>
      </c>
      <c r="P63" s="6">
        <f>'CL &amp; Data'!N485</f>
        <v>-46.675212999999999</v>
      </c>
      <c r="R63" s="6">
        <f>'CL &amp; Data'!O485</f>
        <v>-45.314922000000003</v>
      </c>
      <c r="T63" s="6">
        <f>'CL &amp; Data'!P485</f>
        <v>-22.931259000000001</v>
      </c>
    </row>
    <row r="64" spans="2:20" x14ac:dyDescent="0.25">
      <c r="B64" s="6">
        <f>'CL &amp; Data'!B486/1000000000</f>
        <v>4.7270500000000002</v>
      </c>
      <c r="D64" s="6">
        <f>'CL &amp; Data'!C486</f>
        <v>-9.5046139000000007</v>
      </c>
      <c r="F64" s="6">
        <f>'CL &amp; Data'!D486</f>
        <v>-49.951103000000003</v>
      </c>
      <c r="H64" s="6">
        <f>'CL &amp; Data'!E486</f>
        <v>-22.618773000000001</v>
      </c>
      <c r="J64" s="6">
        <f>'CL &amp; Data'!F486</f>
        <v>-46.122391</v>
      </c>
      <c r="L64" s="6">
        <f>'CL &amp; Data'!L486/1000000000</f>
        <v>4.7270500000000002</v>
      </c>
      <c r="N64" s="6">
        <f>'CL &amp; Data'!M486</f>
        <v>-12.8401</v>
      </c>
      <c r="P64" s="6">
        <f>'CL &amp; Data'!N486</f>
        <v>-46.660972999999998</v>
      </c>
      <c r="R64" s="6">
        <f>'CL &amp; Data'!O486</f>
        <v>-46.037849000000001</v>
      </c>
      <c r="T64" s="6">
        <f>'CL &amp; Data'!P486</f>
        <v>-22.711594000000002</v>
      </c>
    </row>
    <row r="65" spans="2:20" x14ac:dyDescent="0.25">
      <c r="B65" s="6">
        <f>'CL &amp; Data'!B487/1000000000</f>
        <v>4.8070000000000004</v>
      </c>
      <c r="D65" s="6">
        <f>'CL &amp; Data'!C487</f>
        <v>-9.7116594000000003</v>
      </c>
      <c r="F65" s="6">
        <f>'CL &amp; Data'!D487</f>
        <v>-50.149048000000001</v>
      </c>
      <c r="H65" s="6">
        <f>'CL &amp; Data'!E487</f>
        <v>-22.446625000000001</v>
      </c>
      <c r="J65" s="6">
        <f>'CL &amp; Data'!F487</f>
        <v>-46.858745999999996</v>
      </c>
      <c r="L65" s="6">
        <f>'CL &amp; Data'!L487/1000000000</f>
        <v>4.8070000000000004</v>
      </c>
      <c r="N65" s="6">
        <f>'CL &amp; Data'!M487</f>
        <v>-13.016664</v>
      </c>
      <c r="P65" s="6">
        <f>'CL &amp; Data'!N487</f>
        <v>-46.678677</v>
      </c>
      <c r="R65" s="6">
        <f>'CL &amp; Data'!O487</f>
        <v>-46.780594000000001</v>
      </c>
      <c r="T65" s="6">
        <f>'CL &amp; Data'!P487</f>
        <v>-22.525753000000002</v>
      </c>
    </row>
    <row r="66" spans="2:20" x14ac:dyDescent="0.25">
      <c r="B66" s="6">
        <f>'CL &amp; Data'!B488/1000000000</f>
        <v>4.8869499999999997</v>
      </c>
      <c r="D66" s="6">
        <f>'CL &amp; Data'!C488</f>
        <v>-9.7613105999999998</v>
      </c>
      <c r="F66" s="6">
        <f>'CL &amp; Data'!D488</f>
        <v>-50.180084000000001</v>
      </c>
      <c r="H66" s="6">
        <f>'CL &amp; Data'!E488</f>
        <v>-22.28257</v>
      </c>
      <c r="J66" s="6">
        <f>'CL &amp; Data'!F488</f>
        <v>-47.591907999999997</v>
      </c>
      <c r="L66" s="6">
        <f>'CL &amp; Data'!L488/1000000000</f>
        <v>4.8869499999999997</v>
      </c>
      <c r="N66" s="6">
        <f>'CL &amp; Data'!M488</f>
        <v>-13.098716</v>
      </c>
      <c r="P66" s="6">
        <f>'CL &amp; Data'!N488</f>
        <v>-46.715491999999998</v>
      </c>
      <c r="R66" s="6">
        <f>'CL &amp; Data'!O488</f>
        <v>-47.538196999999997</v>
      </c>
      <c r="T66" s="6">
        <f>'CL &amp; Data'!P488</f>
        <v>-22.359794999999998</v>
      </c>
    </row>
    <row r="67" spans="2:20" x14ac:dyDescent="0.25">
      <c r="B67" s="6">
        <f>'CL &amp; Data'!B489/1000000000</f>
        <v>4.9668999999999999</v>
      </c>
      <c r="D67" s="6">
        <f>'CL &amp; Data'!C489</f>
        <v>-9.9744177000000001</v>
      </c>
      <c r="F67" s="6">
        <f>'CL &amp; Data'!D489</f>
        <v>-50.329300000000003</v>
      </c>
      <c r="H67" s="6">
        <f>'CL &amp; Data'!E489</f>
        <v>-22.129669</v>
      </c>
      <c r="J67" s="6">
        <f>'CL &amp; Data'!F489</f>
        <v>-48.337378999999999</v>
      </c>
      <c r="L67" s="6">
        <f>'CL &amp; Data'!L489/1000000000</f>
        <v>4.9668999999999999</v>
      </c>
      <c r="N67" s="6">
        <f>'CL &amp; Data'!M489</f>
        <v>-13.008684000000001</v>
      </c>
      <c r="P67" s="6">
        <f>'CL &amp; Data'!N489</f>
        <v>-46.836371999999997</v>
      </c>
      <c r="R67" s="6">
        <f>'CL &amp; Data'!O489</f>
        <v>-48.268532</v>
      </c>
      <c r="T67" s="6">
        <f>'CL &amp; Data'!P489</f>
        <v>-22.224186</v>
      </c>
    </row>
    <row r="68" spans="2:20" x14ac:dyDescent="0.25">
      <c r="B68" s="6">
        <f>'CL &amp; Data'!B490/1000000000</f>
        <v>5.0468500000000001</v>
      </c>
      <c r="D68" s="6">
        <f>'CL &amp; Data'!C490</f>
        <v>-10.193841000000001</v>
      </c>
      <c r="F68" s="6">
        <f>'CL &amp; Data'!D490</f>
        <v>-50.558689000000001</v>
      </c>
      <c r="H68" s="6">
        <f>'CL &amp; Data'!E490</f>
        <v>-22.002027999999999</v>
      </c>
      <c r="J68" s="6">
        <f>'CL &amp; Data'!F490</f>
        <v>-48.965488000000001</v>
      </c>
      <c r="L68" s="6">
        <f>'CL &amp; Data'!L490/1000000000</f>
        <v>5.0468500000000001</v>
      </c>
      <c r="N68" s="6">
        <f>'CL &amp; Data'!M490</f>
        <v>-13.089684</v>
      </c>
      <c r="P68" s="6">
        <f>'CL &amp; Data'!N490</f>
        <v>-46.971820999999998</v>
      </c>
      <c r="R68" s="6">
        <f>'CL &amp; Data'!O490</f>
        <v>-48.943192000000003</v>
      </c>
      <c r="T68" s="6">
        <f>'CL &amp; Data'!P490</f>
        <v>-22.089718000000001</v>
      </c>
    </row>
    <row r="69" spans="2:20" x14ac:dyDescent="0.25">
      <c r="B69" s="6">
        <f>'CL &amp; Data'!B491/1000000000</f>
        <v>5.1268000000000002</v>
      </c>
      <c r="D69" s="6">
        <f>'CL &amp; Data'!C491</f>
        <v>-10.220124</v>
      </c>
      <c r="F69" s="6">
        <f>'CL &amp; Data'!D491</f>
        <v>-50.762486000000003</v>
      </c>
      <c r="H69" s="6">
        <f>'CL &amp; Data'!E491</f>
        <v>-21.889424999999999</v>
      </c>
      <c r="J69" s="6">
        <f>'CL &amp; Data'!F491</f>
        <v>-49.483798999999998</v>
      </c>
      <c r="L69" s="6">
        <f>'CL &amp; Data'!L491/1000000000</f>
        <v>5.1268000000000002</v>
      </c>
      <c r="N69" s="6">
        <f>'CL &amp; Data'!M491</f>
        <v>-13.162005000000001</v>
      </c>
      <c r="P69" s="6">
        <f>'CL &amp; Data'!N491</f>
        <v>-47.082607000000003</v>
      </c>
      <c r="R69" s="6">
        <f>'CL &amp; Data'!O491</f>
        <v>-49.508277999999997</v>
      </c>
      <c r="T69" s="6">
        <f>'CL &amp; Data'!P491</f>
        <v>-21.946466000000001</v>
      </c>
    </row>
    <row r="70" spans="2:20" x14ac:dyDescent="0.25">
      <c r="B70" s="6">
        <f>'CL &amp; Data'!B492/1000000000</f>
        <v>5.2067500000000004</v>
      </c>
      <c r="D70" s="6">
        <f>'CL &amp; Data'!C492</f>
        <v>-10.318255000000001</v>
      </c>
      <c r="F70" s="6">
        <f>'CL &amp; Data'!D492</f>
        <v>-50.832611</v>
      </c>
      <c r="H70" s="6">
        <f>'CL &amp; Data'!E492</f>
        <v>-21.759491000000001</v>
      </c>
      <c r="J70" s="6">
        <f>'CL &amp; Data'!F492</f>
        <v>-49.911503000000003</v>
      </c>
      <c r="L70" s="6">
        <f>'CL &amp; Data'!L492/1000000000</f>
        <v>5.2067500000000004</v>
      </c>
      <c r="N70" s="6">
        <f>'CL &amp; Data'!M492</f>
        <v>-12.966671</v>
      </c>
      <c r="P70" s="6">
        <f>'CL &amp; Data'!N492</f>
        <v>-47.263556999999999</v>
      </c>
      <c r="R70" s="6">
        <f>'CL &amp; Data'!O492</f>
        <v>-49.932476000000001</v>
      </c>
      <c r="T70" s="6">
        <f>'CL &amp; Data'!P492</f>
        <v>-21.805202000000001</v>
      </c>
    </row>
    <row r="71" spans="2:20" x14ac:dyDescent="0.25">
      <c r="B71" s="6">
        <f>'CL &amp; Data'!B493/1000000000</f>
        <v>5.2866999999999997</v>
      </c>
      <c r="D71" s="6">
        <f>'CL &amp; Data'!C493</f>
        <v>-10.577541</v>
      </c>
      <c r="F71" s="6">
        <f>'CL &amp; Data'!D493</f>
        <v>-51.051093999999999</v>
      </c>
      <c r="H71" s="6">
        <f>'CL &amp; Data'!E493</f>
        <v>-21.635324000000001</v>
      </c>
      <c r="J71" s="6">
        <f>'CL &amp; Data'!F493</f>
        <v>-50.204062999999998</v>
      </c>
      <c r="L71" s="6">
        <f>'CL &amp; Data'!L493/1000000000</f>
        <v>5.2866999999999997</v>
      </c>
      <c r="N71" s="6">
        <f>'CL &amp; Data'!M493</f>
        <v>-12.799765000000001</v>
      </c>
      <c r="P71" s="6">
        <f>'CL &amp; Data'!N493</f>
        <v>-47.367409000000002</v>
      </c>
      <c r="R71" s="6">
        <f>'CL &amp; Data'!O493</f>
        <v>-50.217373000000002</v>
      </c>
      <c r="T71" s="6">
        <f>'CL &amp; Data'!P493</f>
        <v>-21.680963999999999</v>
      </c>
    </row>
    <row r="72" spans="2:20" x14ac:dyDescent="0.25">
      <c r="B72" s="6">
        <f>'CL &amp; Data'!B494/1000000000</f>
        <v>5.3666499999999999</v>
      </c>
      <c r="D72" s="6">
        <f>'CL &amp; Data'!C494</f>
        <v>-10.643608</v>
      </c>
      <c r="F72" s="6">
        <f>'CL &amp; Data'!D494</f>
        <v>-51.271816000000001</v>
      </c>
      <c r="H72" s="6">
        <f>'CL &amp; Data'!E494</f>
        <v>-21.524895000000001</v>
      </c>
      <c r="J72" s="6">
        <f>'CL &amp; Data'!F494</f>
        <v>-50.407516000000001</v>
      </c>
      <c r="L72" s="6">
        <f>'CL &amp; Data'!L494/1000000000</f>
        <v>5.3666499999999999</v>
      </c>
      <c r="N72" s="6">
        <f>'CL &amp; Data'!M494</f>
        <v>-12.703419999999999</v>
      </c>
      <c r="P72" s="6">
        <f>'CL &amp; Data'!N494</f>
        <v>-47.415061999999999</v>
      </c>
      <c r="R72" s="6">
        <f>'CL &amp; Data'!O494</f>
        <v>-50.428089</v>
      </c>
      <c r="T72" s="6">
        <f>'CL &amp; Data'!P494</f>
        <v>-21.553076000000001</v>
      </c>
    </row>
    <row r="73" spans="2:20" x14ac:dyDescent="0.25">
      <c r="B73" s="6">
        <f>'CL &amp; Data'!B495/1000000000</f>
        <v>5.4466000000000001</v>
      </c>
      <c r="D73" s="6">
        <f>'CL &amp; Data'!C495</f>
        <v>-10.632524</v>
      </c>
      <c r="F73" s="6">
        <f>'CL &amp; Data'!D495</f>
        <v>-51.349648000000002</v>
      </c>
      <c r="H73" s="6">
        <f>'CL &amp; Data'!E495</f>
        <v>-21.388598999999999</v>
      </c>
      <c r="J73" s="6">
        <f>'CL &amp; Data'!F495</f>
        <v>-50.588397999999998</v>
      </c>
      <c r="L73" s="6">
        <f>'CL &amp; Data'!L495/1000000000</f>
        <v>5.4466000000000001</v>
      </c>
      <c r="N73" s="6">
        <f>'CL &amp; Data'!M495</f>
        <v>-12.504942</v>
      </c>
      <c r="P73" s="6">
        <f>'CL &amp; Data'!N495</f>
        <v>-47.375202000000002</v>
      </c>
      <c r="R73" s="6">
        <f>'CL &amp; Data'!O495</f>
        <v>-50.549228999999997</v>
      </c>
      <c r="T73" s="6">
        <f>'CL &amp; Data'!P495</f>
        <v>-21.434612000000001</v>
      </c>
    </row>
    <row r="74" spans="2:20" x14ac:dyDescent="0.25">
      <c r="B74" s="6">
        <f>'CL &amp; Data'!B496/1000000000</f>
        <v>5.5265500000000003</v>
      </c>
      <c r="D74" s="6">
        <f>'CL &amp; Data'!C496</f>
        <v>-10.844339</v>
      </c>
      <c r="F74" s="6">
        <f>'CL &amp; Data'!D496</f>
        <v>-51.338698999999998</v>
      </c>
      <c r="H74" s="6">
        <f>'CL &amp; Data'!E496</f>
        <v>-21.238018</v>
      </c>
      <c r="J74" s="6">
        <f>'CL &amp; Data'!F496</f>
        <v>-50.731254999999997</v>
      </c>
      <c r="L74" s="6">
        <f>'CL &amp; Data'!L496/1000000000</f>
        <v>5.5265500000000003</v>
      </c>
      <c r="N74" s="6">
        <f>'CL &amp; Data'!M496</f>
        <v>-12.247745</v>
      </c>
      <c r="P74" s="6">
        <f>'CL &amp; Data'!N496</f>
        <v>-47.286568000000003</v>
      </c>
      <c r="R74" s="6">
        <f>'CL &amp; Data'!O496</f>
        <v>-50.596553999999998</v>
      </c>
      <c r="T74" s="6">
        <f>'CL &amp; Data'!P496</f>
        <v>-21.328384</v>
      </c>
    </row>
    <row r="75" spans="2:20" x14ac:dyDescent="0.25">
      <c r="B75" s="6">
        <f>'CL &amp; Data'!B497/1000000000</f>
        <v>5.6064999999999996</v>
      </c>
      <c r="D75" s="6">
        <f>'CL &amp; Data'!C497</f>
        <v>-11.039018</v>
      </c>
      <c r="F75" s="6">
        <f>'CL &amp; Data'!D497</f>
        <v>-51.221397000000003</v>
      </c>
      <c r="H75" s="6">
        <f>'CL &amp; Data'!E497</f>
        <v>-21.10886</v>
      </c>
      <c r="J75" s="6">
        <f>'CL &amp; Data'!F497</f>
        <v>-50.767693000000001</v>
      </c>
      <c r="L75" s="6">
        <f>'CL &amp; Data'!L497/1000000000</f>
        <v>5.6064999999999996</v>
      </c>
      <c r="N75" s="6">
        <f>'CL &amp; Data'!M497</f>
        <v>-12.153399</v>
      </c>
      <c r="P75" s="6">
        <f>'CL &amp; Data'!N497</f>
        <v>-47.145203000000002</v>
      </c>
      <c r="R75" s="6">
        <f>'CL &amp; Data'!O497</f>
        <v>-50.603382000000003</v>
      </c>
      <c r="T75" s="6">
        <f>'CL &amp; Data'!P497</f>
        <v>-21.195074000000002</v>
      </c>
    </row>
    <row r="76" spans="2:20" x14ac:dyDescent="0.25">
      <c r="B76" s="6">
        <f>'CL &amp; Data'!B498/1000000000</f>
        <v>5.6864499999999998</v>
      </c>
      <c r="D76" s="6">
        <f>'CL &amp; Data'!C498</f>
        <v>-11.024243</v>
      </c>
      <c r="F76" s="6">
        <f>'CL &amp; Data'!D498</f>
        <v>-51.008766000000001</v>
      </c>
      <c r="H76" s="6">
        <f>'CL &amp; Data'!E498</f>
        <v>-20.977011000000001</v>
      </c>
      <c r="J76" s="6">
        <f>'CL &amp; Data'!F498</f>
        <v>-50.769908999999998</v>
      </c>
      <c r="L76" s="6">
        <f>'CL &amp; Data'!L498/1000000000</f>
        <v>5.6864499999999998</v>
      </c>
      <c r="N76" s="6">
        <f>'CL &amp; Data'!M498</f>
        <v>-12.082553000000001</v>
      </c>
      <c r="P76" s="6">
        <f>'CL &amp; Data'!N498</f>
        <v>-47.002063999999997</v>
      </c>
      <c r="R76" s="6">
        <f>'CL &amp; Data'!O498</f>
        <v>-50.597831999999997</v>
      </c>
      <c r="T76" s="6">
        <f>'CL &amp; Data'!P498</f>
        <v>-21.045259000000001</v>
      </c>
    </row>
    <row r="77" spans="2:20" x14ac:dyDescent="0.25">
      <c r="B77" s="6">
        <f>'CL &amp; Data'!B499/1000000000</f>
        <v>5.7664</v>
      </c>
      <c r="D77" s="6">
        <f>'CL &amp; Data'!C499</f>
        <v>-11.164434999999999</v>
      </c>
      <c r="F77" s="6">
        <f>'CL &amp; Data'!D499</f>
        <v>-50.762687999999997</v>
      </c>
      <c r="H77" s="6">
        <f>'CL &amp; Data'!E499</f>
        <v>-20.832792000000001</v>
      </c>
      <c r="J77" s="6">
        <f>'CL &amp; Data'!F499</f>
        <v>-50.785336000000001</v>
      </c>
      <c r="L77" s="6">
        <f>'CL &amp; Data'!L499/1000000000</f>
        <v>5.7664</v>
      </c>
      <c r="N77" s="6">
        <f>'CL &amp; Data'!M499</f>
        <v>-11.921215999999999</v>
      </c>
      <c r="P77" s="6">
        <f>'CL &amp; Data'!N499</f>
        <v>-46.965164000000001</v>
      </c>
      <c r="R77" s="6">
        <f>'CL &amp; Data'!O499</f>
        <v>-50.510058999999998</v>
      </c>
      <c r="T77" s="6">
        <f>'CL &amp; Data'!P499</f>
        <v>-20.917078</v>
      </c>
    </row>
    <row r="78" spans="2:20" x14ac:dyDescent="0.25">
      <c r="B78" s="6">
        <f>'CL &amp; Data'!B500/1000000000</f>
        <v>5.8463500000000002</v>
      </c>
      <c r="D78" s="6">
        <f>'CL &amp; Data'!C500</f>
        <v>-11.478217000000001</v>
      </c>
      <c r="F78" s="6">
        <f>'CL &amp; Data'!D500</f>
        <v>-50.725517000000004</v>
      </c>
      <c r="H78" s="6">
        <f>'CL &amp; Data'!E500</f>
        <v>-20.713099</v>
      </c>
      <c r="J78" s="6">
        <f>'CL &amp; Data'!F500</f>
        <v>-50.763793999999997</v>
      </c>
      <c r="L78" s="6">
        <f>'CL &amp; Data'!L500/1000000000</f>
        <v>5.8463500000000002</v>
      </c>
      <c r="N78" s="6">
        <f>'CL &amp; Data'!M500</f>
        <v>-11.803283</v>
      </c>
      <c r="P78" s="6">
        <f>'CL &amp; Data'!N500</f>
        <v>-46.877018</v>
      </c>
      <c r="R78" s="6">
        <f>'CL &amp; Data'!O500</f>
        <v>-50.371132000000003</v>
      </c>
      <c r="T78" s="6">
        <f>'CL &amp; Data'!P500</f>
        <v>-20.812152999999999</v>
      </c>
    </row>
    <row r="79" spans="2:20" x14ac:dyDescent="0.25">
      <c r="B79" s="6">
        <f>'CL &amp; Data'!B501/1000000000</f>
        <v>5.9263000000000003</v>
      </c>
      <c r="D79" s="6">
        <f>'CL &amp; Data'!C501</f>
        <v>-11.54669</v>
      </c>
      <c r="F79" s="6">
        <f>'CL &amp; Data'!D501</f>
        <v>-50.641742999999998</v>
      </c>
      <c r="H79" s="6">
        <f>'CL &amp; Data'!E501</f>
        <v>-20.604239</v>
      </c>
      <c r="J79" s="6">
        <f>'CL &amp; Data'!F501</f>
        <v>-50.660614000000002</v>
      </c>
      <c r="L79" s="6">
        <f>'CL &amp; Data'!L501/1000000000</f>
        <v>5.9263000000000003</v>
      </c>
      <c r="N79" s="6">
        <f>'CL &amp; Data'!M501</f>
        <v>-11.827826</v>
      </c>
      <c r="P79" s="6">
        <f>'CL &amp; Data'!N501</f>
        <v>-46.827731999999997</v>
      </c>
      <c r="R79" s="6">
        <f>'CL &amp; Data'!O501</f>
        <v>-50.231735</v>
      </c>
      <c r="T79" s="6">
        <f>'CL &amp; Data'!P501</f>
        <v>-20.699251</v>
      </c>
    </row>
    <row r="80" spans="2:20" x14ac:dyDescent="0.25">
      <c r="B80" s="6">
        <f>'CL &amp; Data'!B502/1000000000</f>
        <v>6.0062499999999996</v>
      </c>
      <c r="D80" s="6">
        <f>'CL &amp; Data'!C502</f>
        <v>-11.574051000000001</v>
      </c>
      <c r="F80" s="6">
        <f>'CL &amp; Data'!D502</f>
        <v>-50.646380999999998</v>
      </c>
      <c r="H80" s="6">
        <f>'CL &amp; Data'!E502</f>
        <v>-20.487047</v>
      </c>
      <c r="J80" s="6">
        <f>'CL &amp; Data'!F502</f>
        <v>-50.554462000000001</v>
      </c>
      <c r="L80" s="6">
        <f>'CL &amp; Data'!L502/1000000000</f>
        <v>6.0062499999999996</v>
      </c>
      <c r="N80" s="6">
        <f>'CL &amp; Data'!M502</f>
        <v>-11.655386</v>
      </c>
      <c r="P80" s="6">
        <f>'CL &amp; Data'!N502</f>
        <v>-46.745178000000003</v>
      </c>
      <c r="R80" s="6">
        <f>'CL &amp; Data'!O502</f>
        <v>-50.070976000000002</v>
      </c>
      <c r="T80" s="6">
        <f>'CL &amp; Data'!P502</f>
        <v>-20.604429</v>
      </c>
    </row>
    <row r="81" spans="2:20" x14ac:dyDescent="0.25">
      <c r="B81" s="6">
        <f>'CL &amp; Data'!B503/1000000000</f>
        <v>6.0861999999999998</v>
      </c>
      <c r="D81" s="6">
        <f>'CL &amp; Data'!C503</f>
        <v>-11.875519000000001</v>
      </c>
      <c r="F81" s="6">
        <f>'CL &amp; Data'!D503</f>
        <v>-50.595238000000002</v>
      </c>
      <c r="H81" s="6">
        <f>'CL &amp; Data'!E503</f>
        <v>-20.376427</v>
      </c>
      <c r="J81" s="6">
        <f>'CL &amp; Data'!F503</f>
        <v>-50.437064999999997</v>
      </c>
      <c r="L81" s="6">
        <f>'CL &amp; Data'!L503/1000000000</f>
        <v>6.0861999999999998</v>
      </c>
      <c r="N81" s="6">
        <f>'CL &amp; Data'!M503</f>
        <v>-11.375128999999999</v>
      </c>
      <c r="P81" s="6">
        <f>'CL &amp; Data'!N503</f>
        <v>-46.703170999999998</v>
      </c>
      <c r="R81" s="6">
        <f>'CL &amp; Data'!O503</f>
        <v>-49.853489000000003</v>
      </c>
      <c r="T81" s="6">
        <f>'CL &amp; Data'!P503</f>
        <v>-20.520696999999998</v>
      </c>
    </row>
    <row r="82" spans="2:20" x14ac:dyDescent="0.25">
      <c r="B82" s="6">
        <f>'CL &amp; Data'!B504/1000000000</f>
        <v>6.16615</v>
      </c>
      <c r="D82" s="6">
        <f>'CL &amp; Data'!C504</f>
        <v>-12.121881999999999</v>
      </c>
      <c r="F82" s="6">
        <f>'CL &amp; Data'!D504</f>
        <v>-50.644291000000003</v>
      </c>
      <c r="H82" s="6">
        <f>'CL &amp; Data'!E504</f>
        <v>-20.292393000000001</v>
      </c>
      <c r="J82" s="6">
        <f>'CL &amp; Data'!F504</f>
        <v>-50.206291</v>
      </c>
      <c r="L82" s="6">
        <f>'CL &amp; Data'!L504/1000000000</f>
        <v>6.16615</v>
      </c>
      <c r="N82" s="6">
        <f>'CL &amp; Data'!M504</f>
        <v>-11.253102999999999</v>
      </c>
      <c r="P82" s="6">
        <f>'CL &amp; Data'!N504</f>
        <v>-46.648766000000002</v>
      </c>
      <c r="R82" s="6">
        <f>'CL &amp; Data'!O504</f>
        <v>-49.674629000000003</v>
      </c>
      <c r="T82" s="6">
        <f>'CL &amp; Data'!P504</f>
        <v>-20.419788</v>
      </c>
    </row>
    <row r="83" spans="2:20" x14ac:dyDescent="0.25">
      <c r="B83" s="6">
        <f>'CL &amp; Data'!B505/1000000000</f>
        <v>6.2461000000000002</v>
      </c>
      <c r="D83" s="6">
        <f>'CL &amp; Data'!C505</f>
        <v>-12.116301999999999</v>
      </c>
      <c r="F83" s="6">
        <f>'CL &amp; Data'!D505</f>
        <v>-50.724487000000003</v>
      </c>
      <c r="H83" s="6">
        <f>'CL &amp; Data'!E505</f>
        <v>-20.213761999999999</v>
      </c>
      <c r="J83" s="6">
        <f>'CL &amp; Data'!F505</f>
        <v>-50.000064999999999</v>
      </c>
      <c r="L83" s="6">
        <f>'CL &amp; Data'!L505/1000000000</f>
        <v>6.2461000000000002</v>
      </c>
      <c r="N83" s="6">
        <f>'CL &amp; Data'!M505</f>
        <v>-11.043671</v>
      </c>
      <c r="P83" s="6">
        <f>'CL &amp; Data'!N505</f>
        <v>-46.737521999999998</v>
      </c>
      <c r="R83" s="6">
        <f>'CL &amp; Data'!O505</f>
        <v>-49.519032000000003</v>
      </c>
      <c r="T83" s="6">
        <f>'CL &amp; Data'!P505</f>
        <v>-20.318702999999999</v>
      </c>
    </row>
    <row r="84" spans="2:20" x14ac:dyDescent="0.25">
      <c r="B84" s="6">
        <f>'CL &amp; Data'!B506/1000000000</f>
        <v>6.3260500000000004</v>
      </c>
      <c r="D84" s="6">
        <f>'CL &amp; Data'!C506</f>
        <v>-12.273788</v>
      </c>
      <c r="F84" s="6">
        <f>'CL &amp; Data'!D506</f>
        <v>-51.122540000000001</v>
      </c>
      <c r="H84" s="6">
        <f>'CL &amp; Data'!E506</f>
        <v>-20.120792000000002</v>
      </c>
      <c r="J84" s="6">
        <f>'CL &amp; Data'!F506</f>
        <v>-49.861252</v>
      </c>
      <c r="L84" s="6">
        <f>'CL &amp; Data'!L506/1000000000</f>
        <v>6.3260500000000004</v>
      </c>
      <c r="N84" s="6">
        <f>'CL &amp; Data'!M506</f>
        <v>-10.656851</v>
      </c>
      <c r="P84" s="6">
        <f>'CL &amp; Data'!N506</f>
        <v>-46.881816999999998</v>
      </c>
      <c r="R84" s="6">
        <f>'CL &amp; Data'!O506</f>
        <v>-49.37088</v>
      </c>
      <c r="T84" s="6">
        <f>'CL &amp; Data'!P506</f>
        <v>-20.269701000000001</v>
      </c>
    </row>
    <row r="85" spans="2:20" x14ac:dyDescent="0.25">
      <c r="B85" s="6">
        <f>'CL &amp; Data'!B507/1000000000</f>
        <v>6.4059999999999997</v>
      </c>
      <c r="D85" s="6">
        <f>'CL &amp; Data'!C507</f>
        <v>-12.596781</v>
      </c>
      <c r="F85" s="6">
        <f>'CL &amp; Data'!D507</f>
        <v>-51.513675999999997</v>
      </c>
      <c r="H85" s="6">
        <f>'CL &amp; Data'!E507</f>
        <v>-20.057421000000001</v>
      </c>
      <c r="J85" s="6">
        <f>'CL &amp; Data'!F507</f>
        <v>-49.655166999999999</v>
      </c>
      <c r="L85" s="6">
        <f>'CL &amp; Data'!L507/1000000000</f>
        <v>6.4059999999999997</v>
      </c>
      <c r="N85" s="6">
        <f>'CL &amp; Data'!M507</f>
        <v>-10.426924</v>
      </c>
      <c r="P85" s="6">
        <f>'CL &amp; Data'!N507</f>
        <v>-46.944912000000002</v>
      </c>
      <c r="R85" s="6">
        <f>'CL &amp; Data'!O507</f>
        <v>-49.190379999999998</v>
      </c>
      <c r="T85" s="6">
        <f>'CL &amp; Data'!P507</f>
        <v>-20.224806000000001</v>
      </c>
    </row>
    <row r="86" spans="2:20" x14ac:dyDescent="0.25">
      <c r="B86" s="6">
        <f>'CL &amp; Data'!B508/1000000000</f>
        <v>6.4859499999999999</v>
      </c>
      <c r="D86" s="6">
        <f>'CL &amp; Data'!C508</f>
        <v>-12.606284</v>
      </c>
      <c r="F86" s="6">
        <f>'CL &amp; Data'!D508</f>
        <v>-51.772239999999996</v>
      </c>
      <c r="H86" s="6">
        <f>'CL &amp; Data'!E508</f>
        <v>-20.021595000000001</v>
      </c>
      <c r="J86" s="6">
        <f>'CL &amp; Data'!F508</f>
        <v>-49.421314000000002</v>
      </c>
      <c r="L86" s="6">
        <f>'CL &amp; Data'!L508/1000000000</f>
        <v>6.4859499999999999</v>
      </c>
      <c r="N86" s="6">
        <f>'CL &amp; Data'!M508</f>
        <v>-10.34418</v>
      </c>
      <c r="P86" s="6">
        <f>'CL &amp; Data'!N508</f>
        <v>-47.041533999999999</v>
      </c>
      <c r="R86" s="6">
        <f>'CL &amp; Data'!O508</f>
        <v>-49.034992000000003</v>
      </c>
      <c r="T86" s="6">
        <f>'CL &amp; Data'!P508</f>
        <v>-20.165358999999999</v>
      </c>
    </row>
    <row r="87" spans="2:20" x14ac:dyDescent="0.25">
      <c r="B87" s="6">
        <f>'CL &amp; Data'!B509/1000000000</f>
        <v>6.5659000000000001</v>
      </c>
      <c r="D87" s="6">
        <f>'CL &amp; Data'!C509</f>
        <v>-12.568158</v>
      </c>
      <c r="F87" s="6">
        <f>'CL &amp; Data'!D509</f>
        <v>-52.028224999999999</v>
      </c>
      <c r="H87" s="6">
        <f>'CL &amp; Data'!E509</f>
        <v>-19.96508</v>
      </c>
      <c r="J87" s="6">
        <f>'CL &amp; Data'!F509</f>
        <v>-49.223125000000003</v>
      </c>
      <c r="L87" s="6">
        <f>'CL &amp; Data'!L509/1000000000</f>
        <v>6.5659000000000001</v>
      </c>
      <c r="N87" s="6">
        <f>'CL &amp; Data'!M509</f>
        <v>-10.045007999999999</v>
      </c>
      <c r="P87" s="6">
        <f>'CL &amp; Data'!N509</f>
        <v>-47.113182000000002</v>
      </c>
      <c r="R87" s="6">
        <f>'CL &amp; Data'!O509</f>
        <v>-48.844296</v>
      </c>
      <c r="T87" s="6">
        <f>'CL &amp; Data'!P509</f>
        <v>-20.114588000000001</v>
      </c>
    </row>
    <row r="88" spans="2:20" x14ac:dyDescent="0.25">
      <c r="B88" s="6">
        <f>'CL &amp; Data'!B510/1000000000</f>
        <v>6.6458500000000003</v>
      </c>
      <c r="D88" s="6">
        <f>'CL &amp; Data'!C510</f>
        <v>-12.901695999999999</v>
      </c>
      <c r="F88" s="6">
        <f>'CL &amp; Data'!D510</f>
        <v>-52.206927999999998</v>
      </c>
      <c r="H88" s="6">
        <f>'CL &amp; Data'!E510</f>
        <v>-19.916588000000001</v>
      </c>
      <c r="J88" s="6">
        <f>'CL &amp; Data'!F510</f>
        <v>-49.008583000000002</v>
      </c>
      <c r="L88" s="6">
        <f>'CL &amp; Data'!L510/1000000000</f>
        <v>6.6458500000000003</v>
      </c>
      <c r="N88" s="6">
        <f>'CL &amp; Data'!M510</f>
        <v>-9.7571887999999998</v>
      </c>
      <c r="P88" s="6">
        <f>'CL &amp; Data'!N510</f>
        <v>-47.156471000000003</v>
      </c>
      <c r="R88" s="6">
        <f>'CL &amp; Data'!O510</f>
        <v>-48.656933000000002</v>
      </c>
      <c r="T88" s="6">
        <f>'CL &amp; Data'!P510</f>
        <v>-20.077126</v>
      </c>
    </row>
    <row r="89" spans="2:20" x14ac:dyDescent="0.25">
      <c r="B89" s="6">
        <f>'CL &amp; Data'!B511/1000000000</f>
        <v>6.7257999999999996</v>
      </c>
      <c r="D89" s="6">
        <f>'CL &amp; Data'!C511</f>
        <v>-13.099100999999999</v>
      </c>
      <c r="F89" s="6">
        <f>'CL &amp; Data'!D511</f>
        <v>-52.350181999999997</v>
      </c>
      <c r="H89" s="6">
        <f>'CL &amp; Data'!E511</f>
        <v>-19.916074999999999</v>
      </c>
      <c r="J89" s="6">
        <f>'CL &amp; Data'!F511</f>
        <v>-48.766742999999998</v>
      </c>
      <c r="L89" s="6">
        <f>'CL &amp; Data'!L511/1000000000</f>
        <v>6.7257999999999996</v>
      </c>
      <c r="N89" s="6">
        <f>'CL &amp; Data'!M511</f>
        <v>-9.7388963999999998</v>
      </c>
      <c r="P89" s="6">
        <f>'CL &amp; Data'!N511</f>
        <v>-47.200637999999998</v>
      </c>
      <c r="R89" s="6">
        <f>'CL &amp; Data'!O511</f>
        <v>-48.454945000000002</v>
      </c>
      <c r="T89" s="6">
        <f>'CL &amp; Data'!P511</f>
        <v>-20.029875000000001</v>
      </c>
    </row>
    <row r="90" spans="2:20" x14ac:dyDescent="0.25">
      <c r="B90" s="6">
        <f>'CL &amp; Data'!B512/1000000000</f>
        <v>6.8057499999999997</v>
      </c>
      <c r="D90" s="6">
        <f>'CL &amp; Data'!C512</f>
        <v>-12.960291</v>
      </c>
      <c r="F90" s="6">
        <f>'CL &amp; Data'!D512</f>
        <v>-52.363033000000001</v>
      </c>
      <c r="H90" s="6">
        <f>'CL &amp; Data'!E512</f>
        <v>-19.905535</v>
      </c>
      <c r="J90" s="6">
        <f>'CL &amp; Data'!F512</f>
        <v>-48.550846</v>
      </c>
      <c r="L90" s="6">
        <f>'CL &amp; Data'!L512/1000000000</f>
        <v>6.8057499999999997</v>
      </c>
      <c r="N90" s="6">
        <f>'CL &amp; Data'!M512</f>
        <v>-9.6685552999999995</v>
      </c>
      <c r="P90" s="6">
        <f>'CL &amp; Data'!N512</f>
        <v>-47.260604999999998</v>
      </c>
      <c r="R90" s="6">
        <f>'CL &amp; Data'!O512</f>
        <v>-48.269790999999998</v>
      </c>
      <c r="T90" s="6">
        <f>'CL &amp; Data'!P512</f>
        <v>-20.006411</v>
      </c>
    </row>
    <row r="91" spans="2:20" x14ac:dyDescent="0.25">
      <c r="B91" s="6">
        <f>'CL &amp; Data'!B513/1000000000</f>
        <v>6.8856999999999999</v>
      </c>
      <c r="D91" s="6">
        <f>'CL &amp; Data'!C513</f>
        <v>-13.142552</v>
      </c>
      <c r="F91" s="6">
        <f>'CL &amp; Data'!D513</f>
        <v>-52.130028000000003</v>
      </c>
      <c r="H91" s="6">
        <f>'CL &amp; Data'!E513</f>
        <v>-19.869752999999999</v>
      </c>
      <c r="J91" s="6">
        <f>'CL &amp; Data'!F513</f>
        <v>-48.329326999999999</v>
      </c>
      <c r="L91" s="6">
        <f>'CL &amp; Data'!L513/1000000000</f>
        <v>6.8856999999999999</v>
      </c>
      <c r="N91" s="6">
        <f>'CL &amp; Data'!M513</f>
        <v>-9.4654311999999994</v>
      </c>
      <c r="P91" s="6">
        <f>'CL &amp; Data'!N513</f>
        <v>-47.200127000000002</v>
      </c>
      <c r="R91" s="6">
        <f>'CL &amp; Data'!O513</f>
        <v>-48.039337000000003</v>
      </c>
      <c r="T91" s="6">
        <f>'CL &amp; Data'!P513</f>
        <v>-20.005320000000001</v>
      </c>
    </row>
    <row r="92" spans="2:20" x14ac:dyDescent="0.25">
      <c r="B92" s="6">
        <f>'CL &amp; Data'!B514/1000000000</f>
        <v>6.9656500000000001</v>
      </c>
      <c r="D92" s="6">
        <f>'CL &amp; Data'!C514</f>
        <v>-13.492759</v>
      </c>
      <c r="F92" s="6">
        <f>'CL &amp; Data'!D514</f>
        <v>-51.216484000000001</v>
      </c>
      <c r="H92" s="6">
        <f>'CL &amp; Data'!E514</f>
        <v>-19.872226999999999</v>
      </c>
      <c r="J92" s="6">
        <f>'CL &amp; Data'!F514</f>
        <v>-48.090770999999997</v>
      </c>
      <c r="L92" s="6">
        <f>'CL &amp; Data'!L514/1000000000</f>
        <v>6.9656500000000001</v>
      </c>
      <c r="N92" s="6">
        <f>'CL &amp; Data'!M514</f>
        <v>-9.4976482000000004</v>
      </c>
      <c r="P92" s="6">
        <f>'CL &amp; Data'!N514</f>
        <v>-47.125134000000003</v>
      </c>
      <c r="R92" s="6">
        <f>'CL &amp; Data'!O514</f>
        <v>-47.856814999999997</v>
      </c>
      <c r="T92" s="6">
        <f>'CL &amp; Data'!P514</f>
        <v>-19.991807999999999</v>
      </c>
    </row>
    <row r="93" spans="2:20" x14ac:dyDescent="0.25">
      <c r="B93" s="6">
        <f>'CL &amp; Data'!B515/1000000000</f>
        <v>7.0456000000000003</v>
      </c>
      <c r="D93" s="6">
        <f>'CL &amp; Data'!C515</f>
        <v>-13.367967</v>
      </c>
      <c r="F93" s="6">
        <f>'CL &amp; Data'!D515</f>
        <v>-49.886349000000003</v>
      </c>
      <c r="H93" s="6">
        <f>'CL &amp; Data'!E515</f>
        <v>-19.930440999999998</v>
      </c>
      <c r="J93" s="6">
        <f>'CL &amp; Data'!F515</f>
        <v>-47.898026000000002</v>
      </c>
      <c r="L93" s="6">
        <f>'CL &amp; Data'!L515/1000000000</f>
        <v>7.0456000000000003</v>
      </c>
      <c r="N93" s="6">
        <f>'CL &amp; Data'!M515</f>
        <v>-9.6282786999999992</v>
      </c>
      <c r="P93" s="6">
        <f>'CL &amp; Data'!N515</f>
        <v>-47.147860999999999</v>
      </c>
      <c r="R93" s="6">
        <f>'CL &amp; Data'!O515</f>
        <v>-47.686374999999998</v>
      </c>
      <c r="T93" s="6">
        <f>'CL &amp; Data'!P515</f>
        <v>-19.970800000000001</v>
      </c>
    </row>
    <row r="94" spans="2:20" x14ac:dyDescent="0.25">
      <c r="B94" s="6">
        <f>'CL &amp; Data'!B516/1000000000</f>
        <v>7.1255499999999996</v>
      </c>
      <c r="D94" s="6">
        <f>'CL &amp; Data'!C516</f>
        <v>-13.368607000000001</v>
      </c>
      <c r="F94" s="6">
        <f>'CL &amp; Data'!D516</f>
        <v>-48.347510999999997</v>
      </c>
      <c r="H94" s="6">
        <f>'CL &amp; Data'!E516</f>
        <v>-19.936053999999999</v>
      </c>
      <c r="J94" s="6">
        <f>'CL &amp; Data'!F516</f>
        <v>-47.719448</v>
      </c>
      <c r="L94" s="6">
        <f>'CL &amp; Data'!L516/1000000000</f>
        <v>7.1255499999999996</v>
      </c>
      <c r="N94" s="6">
        <f>'CL &amp; Data'!M516</f>
        <v>-9.5275058999999995</v>
      </c>
      <c r="P94" s="6">
        <f>'CL &amp; Data'!N516</f>
        <v>-47.213130999999997</v>
      </c>
      <c r="R94" s="6">
        <f>'CL &amp; Data'!O516</f>
        <v>-47.516540999999997</v>
      </c>
      <c r="T94" s="6">
        <f>'CL &amp; Data'!P516</f>
        <v>-19.972248</v>
      </c>
    </row>
    <row r="95" spans="2:20" x14ac:dyDescent="0.25">
      <c r="B95" s="6">
        <f>'CL &amp; Data'!B517/1000000000</f>
        <v>7.2054999999999998</v>
      </c>
      <c r="D95" s="6">
        <f>'CL &amp; Data'!C517</f>
        <v>-13.782218</v>
      </c>
      <c r="F95" s="6">
        <f>'CL &amp; Data'!D517</f>
        <v>-46.735202999999998</v>
      </c>
      <c r="H95" s="6">
        <f>'CL &amp; Data'!E517</f>
        <v>-19.926970000000001</v>
      </c>
      <c r="J95" s="6">
        <f>'CL &amp; Data'!F517</f>
        <v>-47.582965999999999</v>
      </c>
      <c r="L95" s="6">
        <f>'CL &amp; Data'!L517/1000000000</f>
        <v>7.2054999999999998</v>
      </c>
      <c r="N95" s="6">
        <f>'CL &amp; Data'!M517</f>
        <v>-9.5323914999999992</v>
      </c>
      <c r="P95" s="6">
        <f>'CL &amp; Data'!N517</f>
        <v>-47.359245000000001</v>
      </c>
      <c r="R95" s="6">
        <f>'CL &amp; Data'!O517</f>
        <v>-47.398693000000002</v>
      </c>
      <c r="T95" s="6">
        <f>'CL &amp; Data'!P517</f>
        <v>-19.990196000000001</v>
      </c>
    </row>
    <row r="96" spans="2:20" x14ac:dyDescent="0.25">
      <c r="B96" s="6">
        <f>'CL &amp; Data'!B518/1000000000</f>
        <v>7.28545</v>
      </c>
      <c r="D96" s="6">
        <f>'CL &amp; Data'!C518</f>
        <v>-13.854286999999999</v>
      </c>
      <c r="F96" s="6">
        <f>'CL &amp; Data'!D518</f>
        <v>-45.316527999999998</v>
      </c>
      <c r="H96" s="6">
        <f>'CL &amp; Data'!E518</f>
        <v>-19.979649999999999</v>
      </c>
      <c r="J96" s="6">
        <f>'CL &amp; Data'!F518</f>
        <v>-47.465522999999997</v>
      </c>
      <c r="L96" s="6">
        <f>'CL &amp; Data'!L518/1000000000</f>
        <v>7.28545</v>
      </c>
      <c r="N96" s="6">
        <f>'CL &amp; Data'!M518</f>
        <v>-9.6748218999999995</v>
      </c>
      <c r="P96" s="6">
        <f>'CL &amp; Data'!N518</f>
        <v>-47.571938000000003</v>
      </c>
      <c r="R96" s="6">
        <f>'CL &amp; Data'!O518</f>
        <v>-47.347667999999999</v>
      </c>
      <c r="T96" s="6">
        <f>'CL &amp; Data'!P518</f>
        <v>-20.023371000000001</v>
      </c>
    </row>
    <row r="97" spans="2:20" x14ac:dyDescent="0.25">
      <c r="B97" s="6">
        <f>'CL &amp; Data'!B519/1000000000</f>
        <v>7.3654000000000002</v>
      </c>
      <c r="D97" s="6">
        <f>'CL &amp; Data'!C519</f>
        <v>-13.703776</v>
      </c>
      <c r="F97" s="6">
        <f>'CL &amp; Data'!D519</f>
        <v>-44.514384999999997</v>
      </c>
      <c r="H97" s="6">
        <f>'CL &amp; Data'!E519</f>
        <v>-20.037872</v>
      </c>
      <c r="J97" s="6">
        <f>'CL &amp; Data'!F519</f>
        <v>-47.369514000000002</v>
      </c>
      <c r="L97" s="6">
        <f>'CL &amp; Data'!L519/1000000000</f>
        <v>7.3654000000000002</v>
      </c>
      <c r="N97" s="6">
        <f>'CL &amp; Data'!M519</f>
        <v>-9.6388998000000008</v>
      </c>
      <c r="P97" s="6">
        <f>'CL &amp; Data'!N519</f>
        <v>-47.742027</v>
      </c>
      <c r="R97" s="6">
        <f>'CL &amp; Data'!O519</f>
        <v>-47.254040000000003</v>
      </c>
      <c r="T97" s="6">
        <f>'CL &amp; Data'!P519</f>
        <v>-20.072119000000001</v>
      </c>
    </row>
    <row r="98" spans="2:20" x14ac:dyDescent="0.25">
      <c r="B98" s="6">
        <f>'CL &amp; Data'!B520/1000000000</f>
        <v>7.4453500000000004</v>
      </c>
      <c r="D98" s="6">
        <f>'CL &amp; Data'!C520</f>
        <v>-14.018087</v>
      </c>
      <c r="F98" s="6">
        <f>'CL &amp; Data'!D520</f>
        <v>-43.990135000000002</v>
      </c>
      <c r="H98" s="6">
        <f>'CL &amp; Data'!E520</f>
        <v>-20.057829000000002</v>
      </c>
      <c r="J98" s="6">
        <f>'CL &amp; Data'!F520</f>
        <v>-47.243865999999997</v>
      </c>
      <c r="L98" s="6">
        <f>'CL &amp; Data'!L520/1000000000</f>
        <v>7.4453500000000004</v>
      </c>
      <c r="N98" s="6">
        <f>'CL &amp; Data'!M520</f>
        <v>-9.6136522000000006</v>
      </c>
      <c r="P98" s="6">
        <f>'CL &amp; Data'!N520</f>
        <v>-47.721054000000002</v>
      </c>
      <c r="R98" s="6">
        <f>'CL &amp; Data'!O520</f>
        <v>-47.138485000000003</v>
      </c>
      <c r="T98" s="6">
        <f>'CL &amp; Data'!P520</f>
        <v>-20.125330000000002</v>
      </c>
    </row>
    <row r="99" spans="2:20" x14ac:dyDescent="0.25">
      <c r="B99" s="6">
        <f>'CL &amp; Data'!B521/1000000000</f>
        <v>7.5252999999999997</v>
      </c>
      <c r="D99" s="6">
        <f>'CL &amp; Data'!C521</f>
        <v>-14.263604000000001</v>
      </c>
      <c r="F99" s="6">
        <f>'CL &amp; Data'!D521</f>
        <v>-43.608882999999999</v>
      </c>
      <c r="H99" s="6">
        <f>'CL &amp; Data'!E521</f>
        <v>-20.123472</v>
      </c>
      <c r="J99" s="6">
        <f>'CL &amp; Data'!F521</f>
        <v>-47.141705000000002</v>
      </c>
      <c r="L99" s="6">
        <f>'CL &amp; Data'!L521/1000000000</f>
        <v>7.5252999999999997</v>
      </c>
      <c r="N99" s="6">
        <f>'CL &amp; Data'!M521</f>
        <v>-9.7376003000000004</v>
      </c>
      <c r="P99" s="6">
        <f>'CL &amp; Data'!N521</f>
        <v>-47.646599000000002</v>
      </c>
      <c r="R99" s="6">
        <f>'CL &amp; Data'!O521</f>
        <v>-47.068984999999998</v>
      </c>
      <c r="T99" s="6">
        <f>'CL &amp; Data'!P521</f>
        <v>-20.165859000000001</v>
      </c>
    </row>
    <row r="100" spans="2:20" x14ac:dyDescent="0.25">
      <c r="B100" s="6">
        <f>'CL &amp; Data'!B522/1000000000</f>
        <v>7.6052499999999998</v>
      </c>
      <c r="D100" s="6">
        <f>'CL &amp; Data'!C522</f>
        <v>-14.101588</v>
      </c>
      <c r="F100" s="6">
        <f>'CL &amp; Data'!D522</f>
        <v>-43.655586</v>
      </c>
      <c r="H100" s="6">
        <f>'CL &amp; Data'!E522</f>
        <v>-20.232047999999999</v>
      </c>
      <c r="J100" s="6">
        <f>'CL &amp; Data'!F522</f>
        <v>-47.095100000000002</v>
      </c>
      <c r="L100" s="6">
        <f>'CL &amp; Data'!L522/1000000000</f>
        <v>7.6052499999999998</v>
      </c>
      <c r="N100" s="6">
        <f>'CL &amp; Data'!M522</f>
        <v>-9.7133254999999998</v>
      </c>
      <c r="P100" s="6">
        <f>'CL &amp; Data'!N522</f>
        <v>-47.565876000000003</v>
      </c>
      <c r="R100" s="6">
        <f>'CL &amp; Data'!O522</f>
        <v>-47.003857000000004</v>
      </c>
      <c r="T100" s="6">
        <f>'CL &amp; Data'!P522</f>
        <v>-20.216954999999999</v>
      </c>
    </row>
    <row r="101" spans="2:20" x14ac:dyDescent="0.25">
      <c r="B101" s="6">
        <f>'CL &amp; Data'!B523/1000000000</f>
        <v>7.6852</v>
      </c>
      <c r="D101" s="6">
        <f>'CL &amp; Data'!C523</f>
        <v>-14.212462</v>
      </c>
      <c r="F101" s="6">
        <f>'CL &amp; Data'!D523</f>
        <v>-44.079365000000003</v>
      </c>
      <c r="H101" s="6">
        <f>'CL &amp; Data'!E523</f>
        <v>-20.317709000000001</v>
      </c>
      <c r="J101" s="6">
        <f>'CL &amp; Data'!F523</f>
        <v>-47.004863999999998</v>
      </c>
      <c r="L101" s="6">
        <f>'CL &amp; Data'!L523/1000000000</f>
        <v>7.6852</v>
      </c>
      <c r="N101" s="6">
        <f>'CL &amp; Data'!M523</f>
        <v>-9.6352996999999991</v>
      </c>
      <c r="P101" s="6">
        <f>'CL &amp; Data'!N523</f>
        <v>-47.363872999999998</v>
      </c>
      <c r="R101" s="6">
        <f>'CL &amp; Data'!O523</f>
        <v>-46.912810999999998</v>
      </c>
      <c r="T101" s="6">
        <f>'CL &amp; Data'!P523</f>
        <v>-20.294720000000002</v>
      </c>
    </row>
    <row r="102" spans="2:20" x14ac:dyDescent="0.25">
      <c r="B102" s="6">
        <f>'CL &amp; Data'!B524/1000000000</f>
        <v>7.7651500000000002</v>
      </c>
      <c r="D102" s="6">
        <f>'CL &amp; Data'!C524</f>
        <v>-14.53664</v>
      </c>
      <c r="F102" s="6">
        <f>'CL &amp; Data'!D524</f>
        <v>-44.451469000000003</v>
      </c>
      <c r="H102" s="6">
        <f>'CL &amp; Data'!E524</f>
        <v>-20.395916</v>
      </c>
      <c r="J102" s="6">
        <f>'CL &amp; Data'!F524</f>
        <v>-46.920174000000003</v>
      </c>
      <c r="L102" s="6">
        <f>'CL &amp; Data'!L524/1000000000</f>
        <v>7.7651500000000002</v>
      </c>
      <c r="N102" s="6">
        <f>'CL &amp; Data'!M524</f>
        <v>-9.7046641999999999</v>
      </c>
      <c r="P102" s="6">
        <f>'CL &amp; Data'!N524</f>
        <v>-47.143794999999997</v>
      </c>
      <c r="R102" s="6">
        <f>'CL &amp; Data'!O524</f>
        <v>-46.862782000000003</v>
      </c>
      <c r="T102" s="6">
        <f>'CL &amp; Data'!P524</f>
        <v>-20.388824</v>
      </c>
    </row>
    <row r="103" spans="2:20" x14ac:dyDescent="0.25">
      <c r="B103" s="6">
        <f>'CL &amp; Data'!B525/1000000000</f>
        <v>7.8451000000000004</v>
      </c>
      <c r="D103" s="6">
        <f>'CL &amp; Data'!C525</f>
        <v>-14.473005000000001</v>
      </c>
      <c r="F103" s="6">
        <f>'CL &amp; Data'!D525</f>
        <v>-44.972572</v>
      </c>
      <c r="H103" s="6">
        <f>'CL &amp; Data'!E525</f>
        <v>-20.495256000000001</v>
      </c>
      <c r="J103" s="6">
        <f>'CL &amp; Data'!F525</f>
        <v>-46.804935</v>
      </c>
      <c r="L103" s="6">
        <f>'CL &amp; Data'!L525/1000000000</f>
        <v>7.8451000000000004</v>
      </c>
      <c r="N103" s="6">
        <f>'CL &amp; Data'!M525</f>
        <v>-9.6963539000000001</v>
      </c>
      <c r="P103" s="6">
        <f>'CL &amp; Data'!N525</f>
        <v>-46.660975999999998</v>
      </c>
      <c r="R103" s="6">
        <f>'CL &amp; Data'!O525</f>
        <v>-46.793953000000002</v>
      </c>
      <c r="T103" s="6">
        <f>'CL &amp; Data'!P525</f>
        <v>-20.494553</v>
      </c>
    </row>
    <row r="104" spans="2:20" x14ac:dyDescent="0.25">
      <c r="B104" s="6">
        <f>'CL &amp; Data'!B526/1000000000</f>
        <v>7.9250499999999997</v>
      </c>
      <c r="D104" s="6">
        <f>'CL &amp; Data'!C526</f>
        <v>-14.370364</v>
      </c>
      <c r="F104" s="6">
        <f>'CL &amp; Data'!D526</f>
        <v>-45.332129999999999</v>
      </c>
      <c r="H104" s="6">
        <f>'CL &amp; Data'!E526</f>
        <v>-20.612579</v>
      </c>
      <c r="J104" s="6">
        <f>'CL &amp; Data'!F526</f>
        <v>-46.667118000000002</v>
      </c>
      <c r="L104" s="6">
        <f>'CL &amp; Data'!L526/1000000000</f>
        <v>7.9250499999999997</v>
      </c>
      <c r="N104" s="6">
        <f>'CL &amp; Data'!M526</f>
        <v>-9.6543750999999993</v>
      </c>
      <c r="P104" s="6">
        <f>'CL &amp; Data'!N526</f>
        <v>-45.939895999999997</v>
      </c>
      <c r="R104" s="6">
        <f>'CL &amp; Data'!O526</f>
        <v>-46.595416999999998</v>
      </c>
      <c r="T104" s="6">
        <f>'CL &amp; Data'!P526</f>
        <v>-20.590914000000001</v>
      </c>
    </row>
    <row r="105" spans="2:20" x14ac:dyDescent="0.25">
      <c r="B105" s="6">
        <f>'CL &amp; Data'!B527/1000000000</f>
        <v>8.0050000000000008</v>
      </c>
      <c r="D105" s="6">
        <f>'CL &amp; Data'!C527</f>
        <v>-14.594379999999999</v>
      </c>
      <c r="F105" s="6">
        <f>'CL &amp; Data'!D527</f>
        <v>-45.599411000000003</v>
      </c>
      <c r="H105" s="6">
        <f>'CL &amp; Data'!E527</f>
        <v>-20.707232999999999</v>
      </c>
      <c r="J105" s="6">
        <f>'CL &amp; Data'!F527</f>
        <v>-46.484703000000003</v>
      </c>
      <c r="L105" s="6">
        <f>'CL &amp; Data'!L527/1000000000</f>
        <v>8.0050000000000008</v>
      </c>
      <c r="N105" s="6">
        <f>'CL &amp; Data'!M527</f>
        <v>-9.7307854000000003</v>
      </c>
      <c r="P105" s="6">
        <f>'CL &amp; Data'!N527</f>
        <v>-44.774039999999999</v>
      </c>
      <c r="R105" s="6">
        <f>'CL &amp; Data'!O527</f>
        <v>-46.276313999999999</v>
      </c>
      <c r="T105" s="6">
        <f>'CL &amp; Data'!P527</f>
        <v>-20.677605</v>
      </c>
    </row>
    <row r="106" spans="2:20" x14ac:dyDescent="0.25">
      <c r="B106" s="6">
        <f>'CL &amp; Data'!B528/1000000000</f>
        <v>8.0849499999999992</v>
      </c>
      <c r="D106" s="6">
        <f>'CL &amp; Data'!C528</f>
        <v>-14.643497</v>
      </c>
      <c r="F106" s="6">
        <f>'CL &amp; Data'!D528</f>
        <v>-45.812286</v>
      </c>
      <c r="H106" s="6">
        <f>'CL &amp; Data'!E528</f>
        <v>-20.799526</v>
      </c>
      <c r="J106" s="6">
        <f>'CL &amp; Data'!F528</f>
        <v>-46.293827</v>
      </c>
      <c r="L106" s="6">
        <f>'CL &amp; Data'!L528/1000000000</f>
        <v>8.0849499999999992</v>
      </c>
      <c r="N106" s="6">
        <f>'CL &amp; Data'!M528</f>
        <v>-9.7826509000000001</v>
      </c>
      <c r="P106" s="6">
        <f>'CL &amp; Data'!N528</f>
        <v>-43.683909999999997</v>
      </c>
      <c r="R106" s="6">
        <f>'CL &amp; Data'!O528</f>
        <v>-45.920918</v>
      </c>
      <c r="T106" s="6">
        <f>'CL &amp; Data'!P528</f>
        <v>-20.762369</v>
      </c>
    </row>
    <row r="107" spans="2:20" x14ac:dyDescent="0.25">
      <c r="B107" s="6">
        <f>'CL &amp; Data'!B529/1000000000</f>
        <v>8.1648999999999994</v>
      </c>
      <c r="D107" s="6">
        <f>'CL &amp; Data'!C529</f>
        <v>-14.424977</v>
      </c>
      <c r="F107" s="6">
        <f>'CL &amp; Data'!D529</f>
        <v>-46.049736000000003</v>
      </c>
      <c r="H107" s="6">
        <f>'CL &amp; Data'!E529</f>
        <v>-20.905100000000001</v>
      </c>
      <c r="J107" s="6">
        <f>'CL &amp; Data'!F529</f>
        <v>-46.012718</v>
      </c>
      <c r="L107" s="6">
        <f>'CL &amp; Data'!L529/1000000000</f>
        <v>8.1648999999999994</v>
      </c>
      <c r="N107" s="6">
        <f>'CL &amp; Data'!M529</f>
        <v>-9.7714652999999991</v>
      </c>
      <c r="P107" s="6">
        <f>'CL &amp; Data'!N529</f>
        <v>-42.461998000000001</v>
      </c>
      <c r="R107" s="6">
        <f>'CL &amp; Data'!O529</f>
        <v>-45.458202</v>
      </c>
      <c r="T107" s="6">
        <f>'CL &amp; Data'!P529</f>
        <v>-20.850807</v>
      </c>
    </row>
    <row r="108" spans="2:20" x14ac:dyDescent="0.25">
      <c r="B108" s="6">
        <f>'CL &amp; Data'!B530/1000000000</f>
        <v>8.2448499999999996</v>
      </c>
      <c r="D108" s="6">
        <f>'CL &amp; Data'!C530</f>
        <v>-14.467003999999999</v>
      </c>
      <c r="F108" s="6">
        <f>'CL &amp; Data'!D530</f>
        <v>-46.19894</v>
      </c>
      <c r="H108" s="6">
        <f>'CL &amp; Data'!E530</f>
        <v>-20.978145999999999</v>
      </c>
      <c r="J108" s="6">
        <f>'CL &amp; Data'!F530</f>
        <v>-45.697547999999998</v>
      </c>
      <c r="L108" s="6">
        <f>'CL &amp; Data'!L530/1000000000</f>
        <v>8.2448499999999996</v>
      </c>
      <c r="N108" s="6">
        <f>'CL &amp; Data'!M530</f>
        <v>-9.8303127000000003</v>
      </c>
      <c r="P108" s="6">
        <f>'CL &amp; Data'!N530</f>
        <v>-41.561408999999998</v>
      </c>
      <c r="R108" s="6">
        <f>'CL &amp; Data'!O530</f>
        <v>-44.980437999999999</v>
      </c>
      <c r="T108" s="6">
        <f>'CL &amp; Data'!P530</f>
        <v>-20.926109</v>
      </c>
    </row>
    <row r="109" spans="2:20" x14ac:dyDescent="0.25">
      <c r="B109" s="6">
        <f>'CL &amp; Data'!B531/1000000000</f>
        <v>8.3247999999999998</v>
      </c>
      <c r="D109" s="6">
        <f>'CL &amp; Data'!C531</f>
        <v>-14.641268</v>
      </c>
      <c r="F109" s="6">
        <f>'CL &amp; Data'!D531</f>
        <v>-46.394291000000003</v>
      </c>
      <c r="H109" s="6">
        <f>'CL &amp; Data'!E531</f>
        <v>-21.019957999999999</v>
      </c>
      <c r="J109" s="6">
        <f>'CL &amp; Data'!F531</f>
        <v>-45.295043999999997</v>
      </c>
      <c r="L109" s="6">
        <f>'CL &amp; Data'!L531/1000000000</f>
        <v>8.3247999999999998</v>
      </c>
      <c r="N109" s="6">
        <f>'CL &amp; Data'!M531</f>
        <v>-9.8794784999999994</v>
      </c>
      <c r="P109" s="6">
        <f>'CL &amp; Data'!N531</f>
        <v>-40.802321999999997</v>
      </c>
      <c r="R109" s="6">
        <f>'CL &amp; Data'!O531</f>
        <v>-44.520144999999999</v>
      </c>
      <c r="T109" s="6">
        <f>'CL &amp; Data'!P531</f>
        <v>-21.004169000000001</v>
      </c>
    </row>
    <row r="110" spans="2:20" x14ac:dyDescent="0.25">
      <c r="B110" s="6">
        <f>'CL &amp; Data'!B532/1000000000</f>
        <v>8.4047499999999999</v>
      </c>
      <c r="D110" s="6">
        <f>'CL &amp; Data'!C532</f>
        <v>-14.557478</v>
      </c>
      <c r="F110" s="6">
        <f>'CL &amp; Data'!D532</f>
        <v>-46.337558999999999</v>
      </c>
      <c r="H110" s="6">
        <f>'CL &amp; Data'!E532</f>
        <v>-21.087444000000001</v>
      </c>
      <c r="J110" s="6">
        <f>'CL &amp; Data'!F532</f>
        <v>-44.832932</v>
      </c>
      <c r="L110" s="6">
        <f>'CL &amp; Data'!L532/1000000000</f>
        <v>8.4047499999999999</v>
      </c>
      <c r="N110" s="6">
        <f>'CL &amp; Data'!M532</f>
        <v>-9.9081392000000008</v>
      </c>
      <c r="P110" s="6">
        <f>'CL &amp; Data'!N532</f>
        <v>-40.745739</v>
      </c>
      <c r="R110" s="6">
        <f>'CL &amp; Data'!O532</f>
        <v>-44.142825999999999</v>
      </c>
      <c r="T110" s="6">
        <f>'CL &amp; Data'!P532</f>
        <v>-21.072306000000001</v>
      </c>
    </row>
    <row r="111" spans="2:20" x14ac:dyDescent="0.25">
      <c r="B111" s="6">
        <f>'CL &amp; Data'!B533/1000000000</f>
        <v>8.4847000000000001</v>
      </c>
      <c r="D111" s="6">
        <f>'CL &amp; Data'!C533</f>
        <v>-14.510567999999999</v>
      </c>
      <c r="F111" s="6">
        <f>'CL &amp; Data'!D533</f>
        <v>-46.209457</v>
      </c>
      <c r="H111" s="6">
        <f>'CL &amp; Data'!E533</f>
        <v>-21.161131000000001</v>
      </c>
      <c r="J111" s="6">
        <f>'CL &amp; Data'!F533</f>
        <v>-44.339657000000003</v>
      </c>
      <c r="L111" s="6">
        <f>'CL &amp; Data'!L533/1000000000</f>
        <v>8.4847000000000001</v>
      </c>
      <c r="N111" s="6">
        <f>'CL &amp; Data'!M533</f>
        <v>-10.005616</v>
      </c>
      <c r="P111" s="6">
        <f>'CL &amp; Data'!N533</f>
        <v>-40.763083999999999</v>
      </c>
      <c r="R111" s="6">
        <f>'CL &amp; Data'!O533</f>
        <v>-43.751033999999997</v>
      </c>
      <c r="T111" s="6">
        <f>'CL &amp; Data'!P533</f>
        <v>-21.140443999999999</v>
      </c>
    </row>
    <row r="112" spans="2:20" x14ac:dyDescent="0.25">
      <c r="B112" s="6">
        <f>'CL &amp; Data'!B534/1000000000</f>
        <v>8.5646500000000003</v>
      </c>
      <c r="D112" s="6">
        <f>'CL &amp; Data'!C534</f>
        <v>-14.696065000000001</v>
      </c>
      <c r="F112" s="6">
        <f>'CL &amp; Data'!D534</f>
        <v>-45.947566999999999</v>
      </c>
      <c r="H112" s="6">
        <f>'CL &amp; Data'!E534</f>
        <v>-21.225245999999999</v>
      </c>
      <c r="J112" s="6">
        <f>'CL &amp; Data'!F534</f>
        <v>-43.834358000000002</v>
      </c>
      <c r="L112" s="6">
        <f>'CL &amp; Data'!L534/1000000000</f>
        <v>8.5646500000000003</v>
      </c>
      <c r="N112" s="6">
        <f>'CL &amp; Data'!M534</f>
        <v>-10.083273999999999</v>
      </c>
      <c r="P112" s="6">
        <f>'CL &amp; Data'!N534</f>
        <v>-41.227778999999998</v>
      </c>
      <c r="R112" s="6">
        <f>'CL &amp; Data'!O534</f>
        <v>-43.382893000000003</v>
      </c>
      <c r="T112" s="6">
        <f>'CL &amp; Data'!P534</f>
        <v>-21.219418999999998</v>
      </c>
    </row>
    <row r="113" spans="2:20" x14ac:dyDescent="0.25">
      <c r="B113" s="6">
        <f>'CL &amp; Data'!B535/1000000000</f>
        <v>8.6446000000000005</v>
      </c>
      <c r="D113" s="6">
        <f>'CL &amp; Data'!C535</f>
        <v>-14.867831000000001</v>
      </c>
      <c r="F113" s="6">
        <f>'CL &amp; Data'!D535</f>
        <v>-45.701984000000003</v>
      </c>
      <c r="H113" s="6">
        <f>'CL &amp; Data'!E535</f>
        <v>-21.296628999999999</v>
      </c>
      <c r="J113" s="6">
        <f>'CL &amp; Data'!F535</f>
        <v>-43.272365999999998</v>
      </c>
      <c r="L113" s="6">
        <f>'CL &amp; Data'!L535/1000000000</f>
        <v>8.6446000000000005</v>
      </c>
      <c r="N113" s="6">
        <f>'CL &amp; Data'!M535</f>
        <v>-10.122139000000001</v>
      </c>
      <c r="P113" s="6">
        <f>'CL &amp; Data'!N535</f>
        <v>-41.718231000000003</v>
      </c>
      <c r="R113" s="6">
        <f>'CL &amp; Data'!O535</f>
        <v>-42.958275</v>
      </c>
      <c r="T113" s="6">
        <f>'CL &amp; Data'!P535</f>
        <v>-21.320136999999999</v>
      </c>
    </row>
    <row r="114" spans="2:20" x14ac:dyDescent="0.25">
      <c r="B114" s="6">
        <f>'CL &amp; Data'!B536/1000000000</f>
        <v>8.7245500000000007</v>
      </c>
      <c r="D114" s="6">
        <f>'CL &amp; Data'!C536</f>
        <v>-14.819846999999999</v>
      </c>
      <c r="F114" s="6">
        <f>'CL &amp; Data'!D536</f>
        <v>-45.321953000000001</v>
      </c>
      <c r="H114" s="6">
        <f>'CL &amp; Data'!E536</f>
        <v>-21.389970999999999</v>
      </c>
      <c r="J114" s="6">
        <f>'CL &amp; Data'!F536</f>
        <v>-42.700671999999997</v>
      </c>
      <c r="L114" s="6">
        <f>'CL &amp; Data'!L536/1000000000</f>
        <v>8.7245500000000007</v>
      </c>
      <c r="N114" s="6">
        <f>'CL &amp; Data'!M536</f>
        <v>-10.226487000000001</v>
      </c>
      <c r="P114" s="6">
        <f>'CL &amp; Data'!N536</f>
        <v>-42.413097</v>
      </c>
      <c r="R114" s="6">
        <f>'CL &amp; Data'!O536</f>
        <v>-42.493915999999999</v>
      </c>
      <c r="T114" s="6">
        <f>'CL &amp; Data'!P536</f>
        <v>-21.420708000000001</v>
      </c>
    </row>
    <row r="115" spans="2:20" x14ac:dyDescent="0.25">
      <c r="B115" s="6">
        <f>'CL &amp; Data'!B537/1000000000</f>
        <v>8.8045000000000009</v>
      </c>
      <c r="D115" s="6">
        <f>'CL &amp; Data'!C537</f>
        <v>-14.876505</v>
      </c>
      <c r="F115" s="6">
        <f>'CL &amp; Data'!D537</f>
        <v>-45.011828999999999</v>
      </c>
      <c r="H115" s="6">
        <f>'CL &amp; Data'!E537</f>
        <v>-21.469346999999999</v>
      </c>
      <c r="J115" s="6">
        <f>'CL &amp; Data'!F537</f>
        <v>-42.049965</v>
      </c>
      <c r="L115" s="6">
        <f>'CL &amp; Data'!L537/1000000000</f>
        <v>8.8045000000000009</v>
      </c>
      <c r="N115" s="6">
        <f>'CL &amp; Data'!M537</f>
        <v>-10.284660000000001</v>
      </c>
      <c r="P115" s="6">
        <f>'CL &amp; Data'!N537</f>
        <v>-42.948681000000001</v>
      </c>
      <c r="R115" s="6">
        <f>'CL &amp; Data'!O537</f>
        <v>-41.931244</v>
      </c>
      <c r="T115" s="6">
        <f>'CL &amp; Data'!P537</f>
        <v>-21.523126999999999</v>
      </c>
    </row>
    <row r="116" spans="2:20" x14ac:dyDescent="0.25">
      <c r="B116" s="6">
        <f>'CL &amp; Data'!B538/1000000000</f>
        <v>8.8844499999999993</v>
      </c>
      <c r="D116" s="6">
        <f>'CL &amp; Data'!C538</f>
        <v>-15.116304</v>
      </c>
      <c r="F116" s="6">
        <f>'CL &amp; Data'!D538</f>
        <v>-44.701908000000003</v>
      </c>
      <c r="H116" s="6">
        <f>'CL &amp; Data'!E538</f>
        <v>-21.559449999999998</v>
      </c>
      <c r="J116" s="6">
        <f>'CL &amp; Data'!F538</f>
        <v>-41.374783000000001</v>
      </c>
      <c r="L116" s="6">
        <f>'CL &amp; Data'!L538/1000000000</f>
        <v>8.8844499999999993</v>
      </c>
      <c r="N116" s="6">
        <f>'CL &amp; Data'!M538</f>
        <v>-10.379364000000001</v>
      </c>
      <c r="P116" s="6">
        <f>'CL &amp; Data'!N538</f>
        <v>-43.412640000000003</v>
      </c>
      <c r="R116" s="6">
        <f>'CL &amp; Data'!O538</f>
        <v>-41.290142000000003</v>
      </c>
      <c r="T116" s="6">
        <f>'CL &amp; Data'!P538</f>
        <v>-21.629798999999998</v>
      </c>
    </row>
    <row r="117" spans="2:20" x14ac:dyDescent="0.25">
      <c r="B117" s="6">
        <f>'CL &amp; Data'!B539/1000000000</f>
        <v>8.9643999999999995</v>
      </c>
      <c r="D117" s="6">
        <f>'CL &amp; Data'!C539</f>
        <v>-15.171537000000001</v>
      </c>
      <c r="F117" s="6">
        <f>'CL &amp; Data'!D539</f>
        <v>-44.586384000000002</v>
      </c>
      <c r="H117" s="6">
        <f>'CL &amp; Data'!E539</f>
        <v>-21.680091999999998</v>
      </c>
      <c r="J117" s="6">
        <f>'CL &amp; Data'!F539</f>
        <v>-40.664963</v>
      </c>
      <c r="L117" s="6">
        <f>'CL &amp; Data'!L539/1000000000</f>
        <v>8.9643999999999995</v>
      </c>
      <c r="N117" s="6">
        <f>'CL &amp; Data'!M539</f>
        <v>-10.570254</v>
      </c>
      <c r="P117" s="6">
        <f>'CL &amp; Data'!N539</f>
        <v>-43.646968999999999</v>
      </c>
      <c r="R117" s="6">
        <f>'CL &amp; Data'!O539</f>
        <v>-40.599964</v>
      </c>
      <c r="T117" s="6">
        <f>'CL &amp; Data'!P539</f>
        <v>-21.751702999999999</v>
      </c>
    </row>
    <row r="118" spans="2:20" x14ac:dyDescent="0.25">
      <c r="B118" s="6">
        <f>'CL &amp; Data'!B540/1000000000</f>
        <v>9.0443499999999997</v>
      </c>
      <c r="D118" s="6">
        <f>'CL &amp; Data'!C540</f>
        <v>-14.999555000000001</v>
      </c>
      <c r="F118" s="6">
        <f>'CL &amp; Data'!D540</f>
        <v>-44.462218999999997</v>
      </c>
      <c r="H118" s="6">
        <f>'CL &amp; Data'!E540</f>
        <v>-21.831558000000001</v>
      </c>
      <c r="J118" s="6">
        <f>'CL &amp; Data'!F540</f>
        <v>-39.975994</v>
      </c>
      <c r="L118" s="6">
        <f>'CL &amp; Data'!L540/1000000000</f>
        <v>9.0443499999999997</v>
      </c>
      <c r="N118" s="6">
        <f>'CL &amp; Data'!M540</f>
        <v>-10.733388</v>
      </c>
      <c r="P118" s="6">
        <f>'CL &amp; Data'!N540</f>
        <v>-43.833266999999999</v>
      </c>
      <c r="R118" s="6">
        <f>'CL &amp; Data'!O540</f>
        <v>-39.931282000000003</v>
      </c>
      <c r="T118" s="6">
        <f>'CL &amp; Data'!P540</f>
        <v>-21.888767000000001</v>
      </c>
    </row>
    <row r="119" spans="2:20" x14ac:dyDescent="0.25">
      <c r="B119" s="6">
        <f>'CL &amp; Data'!B541/1000000000</f>
        <v>9.1242999999999999</v>
      </c>
      <c r="D119" s="6">
        <f>'CL &amp; Data'!C541</f>
        <v>-15.114343999999999</v>
      </c>
      <c r="F119" s="6">
        <f>'CL &amp; Data'!D541</f>
        <v>-44.426281000000003</v>
      </c>
      <c r="H119" s="6">
        <f>'CL &amp; Data'!E541</f>
        <v>-21.991351999999999</v>
      </c>
      <c r="J119" s="6">
        <f>'CL &amp; Data'!F541</f>
        <v>-39.281714999999998</v>
      </c>
      <c r="L119" s="6">
        <f>'CL &amp; Data'!L541/1000000000</f>
        <v>9.1242999999999999</v>
      </c>
      <c r="N119" s="6">
        <f>'CL &amp; Data'!M541</f>
        <v>-10.916955</v>
      </c>
      <c r="P119" s="6">
        <f>'CL &amp; Data'!N541</f>
        <v>-43.805878</v>
      </c>
      <c r="R119" s="6">
        <f>'CL &amp; Data'!O541</f>
        <v>-39.241928000000001</v>
      </c>
      <c r="T119" s="6">
        <f>'CL &amp; Data'!P541</f>
        <v>-22.048729000000002</v>
      </c>
    </row>
    <row r="120" spans="2:20" x14ac:dyDescent="0.25">
      <c r="B120" s="6">
        <f>'CL &amp; Data'!B542/1000000000</f>
        <v>9.20425</v>
      </c>
      <c r="D120" s="6">
        <f>'CL &amp; Data'!C542</f>
        <v>-15.277347000000001</v>
      </c>
      <c r="F120" s="6">
        <f>'CL &amp; Data'!D542</f>
        <v>-44.348644</v>
      </c>
      <c r="H120" s="6">
        <f>'CL &amp; Data'!E542</f>
        <v>-22.173193000000001</v>
      </c>
      <c r="J120" s="6">
        <f>'CL &amp; Data'!F542</f>
        <v>-38.623714</v>
      </c>
      <c r="L120" s="6">
        <f>'CL &amp; Data'!L542/1000000000</f>
        <v>9.20425</v>
      </c>
      <c r="N120" s="6">
        <f>'CL &amp; Data'!M542</f>
        <v>-11.242518</v>
      </c>
      <c r="P120" s="6">
        <f>'CL &amp; Data'!N542</f>
        <v>-43.550282000000003</v>
      </c>
      <c r="R120" s="6">
        <f>'CL &amp; Data'!O542</f>
        <v>-38.569298000000003</v>
      </c>
      <c r="T120" s="6">
        <f>'CL &amp; Data'!P542</f>
        <v>-22.226751</v>
      </c>
    </row>
    <row r="121" spans="2:20" x14ac:dyDescent="0.25">
      <c r="B121" s="6">
        <f>'CL &amp; Data'!B543/1000000000</f>
        <v>9.2842000000000002</v>
      </c>
      <c r="D121" s="6">
        <f>'CL &amp; Data'!C543</f>
        <v>-15.075132</v>
      </c>
      <c r="F121" s="6">
        <f>'CL &amp; Data'!D543</f>
        <v>-44.142006000000002</v>
      </c>
      <c r="H121" s="6">
        <f>'CL &amp; Data'!E543</f>
        <v>-22.371117000000002</v>
      </c>
      <c r="J121" s="6">
        <f>'CL &amp; Data'!F543</f>
        <v>-37.970379000000001</v>
      </c>
      <c r="L121" s="6">
        <f>'CL &amp; Data'!L543/1000000000</f>
        <v>9.2842000000000002</v>
      </c>
      <c r="N121" s="6">
        <f>'CL &amp; Data'!M543</f>
        <v>-11.522277000000001</v>
      </c>
      <c r="P121" s="6">
        <f>'CL &amp; Data'!N543</f>
        <v>-43.395493000000002</v>
      </c>
      <c r="R121" s="6">
        <f>'CL &amp; Data'!O543</f>
        <v>-37.954075000000003</v>
      </c>
      <c r="T121" s="6">
        <f>'CL &amp; Data'!P543</f>
        <v>-22.416325000000001</v>
      </c>
    </row>
    <row r="122" spans="2:20" x14ac:dyDescent="0.25">
      <c r="B122" s="6">
        <f>'CL &amp; Data'!B544/1000000000</f>
        <v>9.3641500000000004</v>
      </c>
      <c r="D122" s="6">
        <f>'CL &amp; Data'!C544</f>
        <v>-14.950118</v>
      </c>
      <c r="F122" s="6">
        <f>'CL &amp; Data'!D544</f>
        <v>-43.826557000000001</v>
      </c>
      <c r="H122" s="6">
        <f>'CL &amp; Data'!E544</f>
        <v>-22.582321</v>
      </c>
      <c r="J122" s="6">
        <f>'CL &amp; Data'!F544</f>
        <v>-37.334876999999999</v>
      </c>
      <c r="L122" s="6">
        <f>'CL &amp; Data'!L544/1000000000</f>
        <v>9.3641500000000004</v>
      </c>
      <c r="N122" s="6">
        <f>'CL &amp; Data'!M544</f>
        <v>-11.824389999999999</v>
      </c>
      <c r="P122" s="6">
        <f>'CL &amp; Data'!N544</f>
        <v>-43.146801000000004</v>
      </c>
      <c r="R122" s="6">
        <f>'CL &amp; Data'!O544</f>
        <v>-37.363048999999997</v>
      </c>
      <c r="T122" s="6">
        <f>'CL &amp; Data'!P544</f>
        <v>-22.619828999999999</v>
      </c>
    </row>
    <row r="123" spans="2:20" x14ac:dyDescent="0.25">
      <c r="B123" s="6">
        <f>'CL &amp; Data'!B545/1000000000</f>
        <v>9.4441000000000006</v>
      </c>
      <c r="D123" s="6">
        <f>'CL &amp; Data'!C545</f>
        <v>-15.17798</v>
      </c>
      <c r="F123" s="6">
        <f>'CL &amp; Data'!D545</f>
        <v>-43.591358</v>
      </c>
      <c r="H123" s="6">
        <f>'CL &amp; Data'!E545</f>
        <v>-22.822956000000001</v>
      </c>
      <c r="J123" s="6">
        <f>'CL &amp; Data'!F545</f>
        <v>-36.759372999999997</v>
      </c>
      <c r="L123" s="6">
        <f>'CL &amp; Data'!L545/1000000000</f>
        <v>9.4441000000000006</v>
      </c>
      <c r="N123" s="6">
        <f>'CL &amp; Data'!M545</f>
        <v>-12.286022000000001</v>
      </c>
      <c r="P123" s="6">
        <f>'CL &amp; Data'!N545</f>
        <v>-43.100616000000002</v>
      </c>
      <c r="R123" s="6">
        <f>'CL &amp; Data'!O545</f>
        <v>-36.786971999999999</v>
      </c>
      <c r="T123" s="6">
        <f>'CL &amp; Data'!P545</f>
        <v>-22.853401000000002</v>
      </c>
    </row>
    <row r="124" spans="2:20" x14ac:dyDescent="0.25">
      <c r="B124" s="6">
        <f>'CL &amp; Data'!B546/1000000000</f>
        <v>9.5240500000000008</v>
      </c>
      <c r="D124" s="6">
        <f>'CL &amp; Data'!C546</f>
        <v>-15.091212000000001</v>
      </c>
      <c r="F124" s="6">
        <f>'CL &amp; Data'!D546</f>
        <v>-43.354950000000002</v>
      </c>
      <c r="H124" s="6">
        <f>'CL &amp; Data'!E546</f>
        <v>-23.104451999999998</v>
      </c>
      <c r="J124" s="6">
        <f>'CL &amp; Data'!F546</f>
        <v>-36.206982000000004</v>
      </c>
      <c r="L124" s="6">
        <f>'CL &amp; Data'!L546/1000000000</f>
        <v>9.5240500000000008</v>
      </c>
      <c r="N124" s="6">
        <f>'CL &amp; Data'!M546</f>
        <v>-12.788629999999999</v>
      </c>
      <c r="P124" s="6">
        <f>'CL &amp; Data'!N546</f>
        <v>-43.133884000000002</v>
      </c>
      <c r="R124" s="6">
        <f>'CL &amp; Data'!O546</f>
        <v>-36.246257999999997</v>
      </c>
      <c r="T124" s="6">
        <f>'CL &amp; Data'!P546</f>
        <v>-23.120998</v>
      </c>
    </row>
    <row r="125" spans="2:20" x14ac:dyDescent="0.25">
      <c r="B125" s="6">
        <f>'CL &amp; Data'!B547/1000000000</f>
        <v>9.6039999999999992</v>
      </c>
      <c r="D125" s="6">
        <f>'CL &amp; Data'!C547</f>
        <v>-14.87518</v>
      </c>
      <c r="F125" s="6">
        <f>'CL &amp; Data'!D547</f>
        <v>-43.174252000000003</v>
      </c>
      <c r="H125" s="6">
        <f>'CL &amp; Data'!E547</f>
        <v>-23.421852000000001</v>
      </c>
      <c r="J125" s="6">
        <f>'CL &amp; Data'!F547</f>
        <v>-35.669868000000001</v>
      </c>
      <c r="L125" s="6">
        <f>'CL &amp; Data'!L547/1000000000</f>
        <v>9.6039999999999992</v>
      </c>
      <c r="N125" s="6">
        <f>'CL &amp; Data'!M547</f>
        <v>-13.247750999999999</v>
      </c>
      <c r="P125" s="6">
        <f>'CL &amp; Data'!N547</f>
        <v>-43.316566000000002</v>
      </c>
      <c r="R125" s="6">
        <f>'CL &amp; Data'!O547</f>
        <v>-35.730412000000001</v>
      </c>
      <c r="T125" s="6">
        <f>'CL &amp; Data'!P547</f>
        <v>-23.434752</v>
      </c>
    </row>
    <row r="126" spans="2:20" x14ac:dyDescent="0.25">
      <c r="B126" s="6">
        <f>'CL &amp; Data'!B548/1000000000</f>
        <v>9.6839499999999994</v>
      </c>
      <c r="D126" s="6">
        <f>'CL &amp; Data'!C548</f>
        <v>-15.155849</v>
      </c>
      <c r="F126" s="6">
        <f>'CL &amp; Data'!D548</f>
        <v>-43.042324000000001</v>
      </c>
      <c r="H126" s="6">
        <f>'CL &amp; Data'!E548</f>
        <v>-23.758420999999998</v>
      </c>
      <c r="J126" s="6">
        <f>'CL &amp; Data'!F548</f>
        <v>-35.128452000000003</v>
      </c>
      <c r="L126" s="6">
        <f>'CL &amp; Data'!L548/1000000000</f>
        <v>9.6839499999999994</v>
      </c>
      <c r="N126" s="6">
        <f>'CL &amp; Data'!M548</f>
        <v>-13.847448999999999</v>
      </c>
      <c r="P126" s="6">
        <f>'CL &amp; Data'!N548</f>
        <v>-43.432335000000002</v>
      </c>
      <c r="R126" s="6">
        <f>'CL &amp; Data'!O548</f>
        <v>-35.193984999999998</v>
      </c>
      <c r="T126" s="6">
        <f>'CL &amp; Data'!P548</f>
        <v>-23.765571999999999</v>
      </c>
    </row>
    <row r="127" spans="2:20" x14ac:dyDescent="0.25">
      <c r="B127" s="6">
        <f>'CL &amp; Data'!B549/1000000000</f>
        <v>9.7638999999999996</v>
      </c>
      <c r="D127" s="6">
        <f>'CL &amp; Data'!C549</f>
        <v>-15.436222000000001</v>
      </c>
      <c r="F127" s="6">
        <f>'CL &amp; Data'!D549</f>
        <v>-42.900429000000003</v>
      </c>
      <c r="H127" s="6">
        <f>'CL &amp; Data'!E549</f>
        <v>-24.105173000000001</v>
      </c>
      <c r="J127" s="6">
        <f>'CL &amp; Data'!F549</f>
        <v>-34.598754999999997</v>
      </c>
      <c r="L127" s="6">
        <f>'CL &amp; Data'!L549/1000000000</f>
        <v>9.7638999999999996</v>
      </c>
      <c r="N127" s="6">
        <f>'CL &amp; Data'!M549</f>
        <v>-14.601749</v>
      </c>
      <c r="P127" s="6">
        <f>'CL &amp; Data'!N549</f>
        <v>-43.524062999999998</v>
      </c>
      <c r="R127" s="6">
        <f>'CL &amp; Data'!O549</f>
        <v>-34.643559000000003</v>
      </c>
      <c r="T127" s="6">
        <f>'CL &amp; Data'!P549</f>
        <v>-24.111291999999999</v>
      </c>
    </row>
    <row r="128" spans="2:20" x14ac:dyDescent="0.25">
      <c r="B128" s="6">
        <f>'CL &amp; Data'!B550/1000000000</f>
        <v>9.8438499999999998</v>
      </c>
      <c r="D128" s="6">
        <f>'CL &amp; Data'!C550</f>
        <v>-15.260517</v>
      </c>
      <c r="F128" s="6">
        <f>'CL &amp; Data'!D550</f>
        <v>-42.790973999999999</v>
      </c>
      <c r="H128" s="6">
        <f>'CL &amp; Data'!E550</f>
        <v>-24.471848000000001</v>
      </c>
      <c r="J128" s="6">
        <f>'CL &amp; Data'!F550</f>
        <v>-33.991703000000001</v>
      </c>
      <c r="L128" s="6">
        <f>'CL &amp; Data'!L550/1000000000</f>
        <v>9.8438499999999998</v>
      </c>
      <c r="N128" s="6">
        <f>'CL &amp; Data'!M550</f>
        <v>-15.362731999999999</v>
      </c>
      <c r="P128" s="6">
        <f>'CL &amp; Data'!N550</f>
        <v>-43.395321000000003</v>
      </c>
      <c r="R128" s="6">
        <f>'CL &amp; Data'!O550</f>
        <v>-34.092742999999999</v>
      </c>
      <c r="T128" s="6">
        <f>'CL &amp; Data'!P550</f>
        <v>-24.478594000000001</v>
      </c>
    </row>
    <row r="129" spans="2:20" x14ac:dyDescent="0.25">
      <c r="B129" s="6">
        <f>'CL &amp; Data'!B551/1000000000</f>
        <v>9.9238</v>
      </c>
      <c r="D129" s="6">
        <f>'CL &amp; Data'!C551</f>
        <v>-15.525607000000001</v>
      </c>
      <c r="F129" s="6">
        <f>'CL &amp; Data'!D551</f>
        <v>-42.759731000000002</v>
      </c>
      <c r="H129" s="6">
        <f>'CL &amp; Data'!E551</f>
        <v>-24.872039999999998</v>
      </c>
      <c r="J129" s="6">
        <f>'CL &amp; Data'!F551</f>
        <v>-33.402279</v>
      </c>
      <c r="L129" s="6">
        <f>'CL &amp; Data'!L551/1000000000</f>
        <v>9.9238</v>
      </c>
      <c r="N129" s="6">
        <f>'CL &amp; Data'!M551</f>
        <v>-16.148588</v>
      </c>
      <c r="P129" s="6">
        <f>'CL &amp; Data'!N551</f>
        <v>-43.235317000000002</v>
      </c>
      <c r="R129" s="6">
        <f>'CL &amp; Data'!O551</f>
        <v>-33.516948999999997</v>
      </c>
      <c r="T129" s="6">
        <f>'CL &amp; Data'!P551</f>
        <v>-24.865625000000001</v>
      </c>
    </row>
    <row r="130" spans="2:20" x14ac:dyDescent="0.25">
      <c r="B130" s="6">
        <f>'CL &amp; Data'!B552/1000000000</f>
        <v>10.00375</v>
      </c>
      <c r="D130" s="6">
        <f>'CL &amp; Data'!C552</f>
        <v>-16.133783000000001</v>
      </c>
      <c r="F130" s="6">
        <f>'CL &amp; Data'!D552</f>
        <v>-42.793098000000001</v>
      </c>
      <c r="H130" s="6">
        <f>'CL &amp; Data'!E552</f>
        <v>-25.291878000000001</v>
      </c>
      <c r="J130" s="6">
        <f>'CL &amp; Data'!F552</f>
        <v>-32.845978000000002</v>
      </c>
      <c r="L130" s="6">
        <f>'CL &amp; Data'!L552/1000000000</f>
        <v>10.00375</v>
      </c>
      <c r="N130" s="6">
        <f>'CL &amp; Data'!M552</f>
        <v>-17.151855000000001</v>
      </c>
      <c r="P130" s="6">
        <f>'CL &amp; Data'!N552</f>
        <v>-43.009681999999998</v>
      </c>
      <c r="R130" s="6">
        <f>'CL &amp; Data'!O552</f>
        <v>-32.926228000000002</v>
      </c>
      <c r="T130" s="6">
        <f>'CL &amp; Data'!P552</f>
        <v>-25.261078000000001</v>
      </c>
    </row>
    <row r="131" spans="2:20" x14ac:dyDescent="0.25">
      <c r="B131" s="6">
        <f>'CL &amp; Data'!B553/1000000000</f>
        <v>10.0837</v>
      </c>
      <c r="D131" s="6">
        <f>'CL &amp; Data'!C553</f>
        <v>-16.255258999999999</v>
      </c>
      <c r="F131" s="6">
        <f>'CL &amp; Data'!D553</f>
        <v>-42.859611999999998</v>
      </c>
      <c r="H131" s="6">
        <f>'CL &amp; Data'!E553</f>
        <v>-25.734096999999998</v>
      </c>
      <c r="J131" s="6">
        <f>'CL &amp; Data'!F553</f>
        <v>-32.358528</v>
      </c>
      <c r="L131" s="6">
        <f>'CL &amp; Data'!L553/1000000000</f>
        <v>10.0837</v>
      </c>
      <c r="N131" s="6">
        <f>'CL &amp; Data'!M553</f>
        <v>-18.226921000000001</v>
      </c>
      <c r="P131" s="6">
        <f>'CL &amp; Data'!N553</f>
        <v>-42.744011</v>
      </c>
      <c r="R131" s="6">
        <f>'CL &amp; Data'!O553</f>
        <v>-32.333843000000002</v>
      </c>
      <c r="T131" s="6">
        <f>'CL &amp; Data'!P553</f>
        <v>-25.675255</v>
      </c>
    </row>
    <row r="132" spans="2:20" x14ac:dyDescent="0.25">
      <c r="B132" s="6">
        <f>'CL &amp; Data'!B554/1000000000</f>
        <v>10.163650000000001</v>
      </c>
      <c r="D132" s="6">
        <f>'CL &amp; Data'!C554</f>
        <v>-16.425467000000001</v>
      </c>
      <c r="F132" s="6">
        <f>'CL &amp; Data'!D554</f>
        <v>-42.89349</v>
      </c>
      <c r="H132" s="6">
        <f>'CL &amp; Data'!E554</f>
        <v>-26.171858</v>
      </c>
      <c r="J132" s="6">
        <f>'CL &amp; Data'!F554</f>
        <v>-31.900105</v>
      </c>
      <c r="L132" s="6">
        <f>'CL &amp; Data'!L554/1000000000</f>
        <v>10.163650000000001</v>
      </c>
      <c r="N132" s="6">
        <f>'CL &amp; Data'!M554</f>
        <v>-19.076955999999999</v>
      </c>
      <c r="P132" s="6">
        <f>'CL &amp; Data'!N554</f>
        <v>-42.528305000000003</v>
      </c>
      <c r="R132" s="6">
        <f>'CL &amp; Data'!O554</f>
        <v>-31.807407000000001</v>
      </c>
      <c r="T132" s="6">
        <f>'CL &amp; Data'!P554</f>
        <v>-26.099701</v>
      </c>
    </row>
    <row r="133" spans="2:20" x14ac:dyDescent="0.25">
      <c r="B133" s="6">
        <f>'CL &amp; Data'!B555/1000000000</f>
        <v>10.243600000000001</v>
      </c>
      <c r="D133" s="6">
        <f>'CL &amp; Data'!C555</f>
        <v>-17.197002000000001</v>
      </c>
      <c r="F133" s="6">
        <f>'CL &amp; Data'!D555</f>
        <v>-42.936588</v>
      </c>
      <c r="H133" s="6">
        <f>'CL &amp; Data'!E555</f>
        <v>-26.598614000000001</v>
      </c>
      <c r="J133" s="6">
        <f>'CL &amp; Data'!F555</f>
        <v>-31.476713</v>
      </c>
      <c r="L133" s="6">
        <f>'CL &amp; Data'!L555/1000000000</f>
        <v>10.243600000000001</v>
      </c>
      <c r="N133" s="6">
        <f>'CL &amp; Data'!M555</f>
        <v>-19.954028999999998</v>
      </c>
      <c r="P133" s="6">
        <f>'CL &amp; Data'!N555</f>
        <v>-42.388801999999998</v>
      </c>
      <c r="R133" s="6">
        <f>'CL &amp; Data'!O555</f>
        <v>-31.308249</v>
      </c>
      <c r="T133" s="6">
        <f>'CL &amp; Data'!P555</f>
        <v>-26.505991000000002</v>
      </c>
    </row>
    <row r="134" spans="2:20" x14ac:dyDescent="0.25">
      <c r="B134" s="6">
        <f>'CL &amp; Data'!B556/1000000000</f>
        <v>10.323549999999999</v>
      </c>
      <c r="D134" s="6">
        <f>'CL &amp; Data'!C556</f>
        <v>-17.487759</v>
      </c>
      <c r="F134" s="6">
        <f>'CL &amp; Data'!D556</f>
        <v>-42.978416000000003</v>
      </c>
      <c r="H134" s="6">
        <f>'CL &amp; Data'!E556</f>
        <v>-26.985372999999999</v>
      </c>
      <c r="J134" s="6">
        <f>'CL &amp; Data'!F556</f>
        <v>-31.038056999999998</v>
      </c>
      <c r="L134" s="6">
        <f>'CL &amp; Data'!L556/1000000000</f>
        <v>10.323549999999999</v>
      </c>
      <c r="N134" s="6">
        <f>'CL &amp; Data'!M556</f>
        <v>-21.130597999999999</v>
      </c>
      <c r="P134" s="6">
        <f>'CL &amp; Data'!N556</f>
        <v>-42.238017999999997</v>
      </c>
      <c r="R134" s="6">
        <f>'CL &amp; Data'!O556</f>
        <v>-30.849091000000001</v>
      </c>
      <c r="T134" s="6">
        <f>'CL &amp; Data'!P556</f>
        <v>-26.892634999999999</v>
      </c>
    </row>
    <row r="135" spans="2:20" x14ac:dyDescent="0.25">
      <c r="B135" s="6">
        <f>'CL &amp; Data'!B557/1000000000</f>
        <v>10.403499999999999</v>
      </c>
      <c r="D135" s="6">
        <f>'CL &amp; Data'!C557</f>
        <v>-17.493071</v>
      </c>
      <c r="F135" s="6">
        <f>'CL &amp; Data'!D557</f>
        <v>-43.074565999999997</v>
      </c>
      <c r="H135" s="6">
        <f>'CL &amp; Data'!E557</f>
        <v>-27.351738000000001</v>
      </c>
      <c r="J135" s="6">
        <f>'CL &amp; Data'!F557</f>
        <v>-30.579474999999999</v>
      </c>
      <c r="L135" s="6">
        <f>'CL &amp; Data'!L557/1000000000</f>
        <v>10.403499999999999</v>
      </c>
      <c r="N135" s="6">
        <f>'CL &amp; Data'!M557</f>
        <v>-22.033707</v>
      </c>
      <c r="P135" s="6">
        <f>'CL &amp; Data'!N557</f>
        <v>-42.289192</v>
      </c>
      <c r="R135" s="6">
        <f>'CL &amp; Data'!O557</f>
        <v>-30.433350000000001</v>
      </c>
      <c r="T135" s="6">
        <f>'CL &amp; Data'!P557</f>
        <v>-27.254625000000001</v>
      </c>
    </row>
    <row r="136" spans="2:20" x14ac:dyDescent="0.25">
      <c r="B136" s="6">
        <f>'CL &amp; Data'!B558/1000000000</f>
        <v>10.483449999999999</v>
      </c>
      <c r="D136" s="6">
        <f>'CL &amp; Data'!C558</f>
        <v>-17.977118000000001</v>
      </c>
      <c r="F136" s="6">
        <f>'CL &amp; Data'!D558</f>
        <v>-43.282234000000003</v>
      </c>
      <c r="H136" s="6">
        <f>'CL &amp; Data'!E558</f>
        <v>-27.660520999999999</v>
      </c>
      <c r="J136" s="6">
        <f>'CL &amp; Data'!F558</f>
        <v>-30.129377000000002</v>
      </c>
      <c r="L136" s="6">
        <f>'CL &amp; Data'!L558/1000000000</f>
        <v>10.483449999999999</v>
      </c>
      <c r="N136" s="6">
        <f>'CL &amp; Data'!M558</f>
        <v>-22.599497</v>
      </c>
      <c r="P136" s="6">
        <f>'CL &amp; Data'!N558</f>
        <v>-42.465862000000001</v>
      </c>
      <c r="R136" s="6">
        <f>'CL &amp; Data'!O558</f>
        <v>-30.075306000000001</v>
      </c>
      <c r="T136" s="6">
        <f>'CL &amp; Data'!P558</f>
        <v>-27.574963</v>
      </c>
    </row>
    <row r="137" spans="2:20" x14ac:dyDescent="0.25">
      <c r="B137" s="6">
        <f>'CL &amp; Data'!B559/1000000000</f>
        <v>10.5634</v>
      </c>
      <c r="D137" s="6">
        <f>'CL &amp; Data'!C559</f>
        <v>-18.489232999999999</v>
      </c>
      <c r="F137" s="6">
        <f>'CL &amp; Data'!D559</f>
        <v>-43.519196000000001</v>
      </c>
      <c r="H137" s="6">
        <f>'CL &amp; Data'!E559</f>
        <v>-27.967016000000001</v>
      </c>
      <c r="J137" s="6">
        <f>'CL &amp; Data'!F559</f>
        <v>-29.710363000000001</v>
      </c>
      <c r="L137" s="6">
        <f>'CL &amp; Data'!L559/1000000000</f>
        <v>10.5634</v>
      </c>
      <c r="N137" s="6">
        <f>'CL &amp; Data'!M559</f>
        <v>-23.403631000000001</v>
      </c>
      <c r="P137" s="6">
        <f>'CL &amp; Data'!N559</f>
        <v>-42.709887999999999</v>
      </c>
      <c r="R137" s="6">
        <f>'CL &amp; Data'!O559</f>
        <v>-29.690462</v>
      </c>
      <c r="T137" s="6">
        <f>'CL &amp; Data'!P559</f>
        <v>-27.876587000000001</v>
      </c>
    </row>
    <row r="138" spans="2:20" x14ac:dyDescent="0.25">
      <c r="B138" s="6">
        <f>'CL &amp; Data'!B560/1000000000</f>
        <v>10.64335</v>
      </c>
      <c r="D138" s="6">
        <f>'CL &amp; Data'!C560</f>
        <v>-18.394076999999999</v>
      </c>
      <c r="F138" s="6">
        <f>'CL &amp; Data'!D560</f>
        <v>-43.728008000000003</v>
      </c>
      <c r="H138" s="6">
        <f>'CL &amp; Data'!E560</f>
        <v>-28.187206</v>
      </c>
      <c r="J138" s="6">
        <f>'CL &amp; Data'!F560</f>
        <v>-29.340714999999999</v>
      </c>
      <c r="L138" s="6">
        <f>'CL &amp; Data'!L560/1000000000</f>
        <v>10.64335</v>
      </c>
      <c r="N138" s="6">
        <f>'CL &amp; Data'!M560</f>
        <v>-24.502199000000001</v>
      </c>
      <c r="P138" s="6">
        <f>'CL &amp; Data'!N560</f>
        <v>-42.954963999999997</v>
      </c>
      <c r="R138" s="6">
        <f>'CL &amp; Data'!O560</f>
        <v>-29.329567000000001</v>
      </c>
      <c r="T138" s="6">
        <f>'CL &amp; Data'!P560</f>
        <v>-28.129358</v>
      </c>
    </row>
    <row r="139" spans="2:20" x14ac:dyDescent="0.25">
      <c r="B139" s="6">
        <f>'CL &amp; Data'!B561/1000000000</f>
        <v>10.7233</v>
      </c>
      <c r="D139" s="6">
        <f>'CL &amp; Data'!C561</f>
        <v>-18.689329000000001</v>
      </c>
      <c r="F139" s="6">
        <f>'CL &amp; Data'!D561</f>
        <v>-43.942352</v>
      </c>
      <c r="H139" s="6">
        <f>'CL &amp; Data'!E561</f>
        <v>-28.351472999999999</v>
      </c>
      <c r="J139" s="6">
        <f>'CL &amp; Data'!F561</f>
        <v>-29.02224</v>
      </c>
      <c r="L139" s="6">
        <f>'CL &amp; Data'!L561/1000000000</f>
        <v>10.7233</v>
      </c>
      <c r="N139" s="6">
        <f>'CL &amp; Data'!M561</f>
        <v>-24.657033999999999</v>
      </c>
      <c r="P139" s="6">
        <f>'CL &amp; Data'!N561</f>
        <v>-43.296875</v>
      </c>
      <c r="R139" s="6">
        <f>'CL &amp; Data'!O561</f>
        <v>-28.996835999999998</v>
      </c>
      <c r="T139" s="6">
        <f>'CL &amp; Data'!P561</f>
        <v>-28.311823</v>
      </c>
    </row>
    <row r="140" spans="2:20" x14ac:dyDescent="0.25">
      <c r="B140" s="6">
        <f>'CL &amp; Data'!B562/1000000000</f>
        <v>10.80325</v>
      </c>
      <c r="D140" s="6">
        <f>'CL &amp; Data'!C562</f>
        <v>-19.161135000000002</v>
      </c>
      <c r="F140" s="6">
        <f>'CL &amp; Data'!D562</f>
        <v>-44.042442000000001</v>
      </c>
      <c r="H140" s="6">
        <f>'CL &amp; Data'!E562</f>
        <v>-28.43648</v>
      </c>
      <c r="J140" s="6">
        <f>'CL &amp; Data'!F562</f>
        <v>-28.749157</v>
      </c>
      <c r="L140" s="6">
        <f>'CL &amp; Data'!L562/1000000000</f>
        <v>10.80325</v>
      </c>
      <c r="N140" s="6">
        <f>'CL &amp; Data'!M562</f>
        <v>-24.477594</v>
      </c>
      <c r="P140" s="6">
        <f>'CL &amp; Data'!N562</f>
        <v>-43.452412000000002</v>
      </c>
      <c r="R140" s="6">
        <f>'CL &amp; Data'!O562</f>
        <v>-28.690297999999999</v>
      </c>
      <c r="T140" s="6">
        <f>'CL &amp; Data'!P562</f>
        <v>-28.427868</v>
      </c>
    </row>
    <row r="141" spans="2:20" x14ac:dyDescent="0.25">
      <c r="B141" s="6">
        <f>'CL &amp; Data'!B563/1000000000</f>
        <v>10.8832</v>
      </c>
      <c r="D141" s="6">
        <f>'CL &amp; Data'!C563</f>
        <v>-19.164141000000001</v>
      </c>
      <c r="F141" s="6">
        <f>'CL &amp; Data'!D563</f>
        <v>-44.046585</v>
      </c>
      <c r="H141" s="6">
        <f>'CL &amp; Data'!E563</f>
        <v>-28.451946</v>
      </c>
      <c r="J141" s="6">
        <f>'CL &amp; Data'!F563</f>
        <v>-28.462945999999999</v>
      </c>
      <c r="L141" s="6">
        <f>'CL &amp; Data'!L563/1000000000</f>
        <v>10.8832</v>
      </c>
      <c r="N141" s="6">
        <f>'CL &amp; Data'!M563</f>
        <v>-24.501850000000001</v>
      </c>
      <c r="P141" s="6">
        <f>'CL &amp; Data'!N563</f>
        <v>-43.656703999999998</v>
      </c>
      <c r="R141" s="6">
        <f>'CL &amp; Data'!O563</f>
        <v>-28.394707</v>
      </c>
      <c r="T141" s="6">
        <f>'CL &amp; Data'!P563</f>
        <v>-28.458548</v>
      </c>
    </row>
    <row r="142" spans="2:20" x14ac:dyDescent="0.25">
      <c r="B142" s="6">
        <f>'CL &amp; Data'!B564/1000000000</f>
        <v>10.963150000000001</v>
      </c>
      <c r="D142" s="6">
        <f>'CL &amp; Data'!C564</f>
        <v>-19.117851000000002</v>
      </c>
      <c r="F142" s="6">
        <f>'CL &amp; Data'!D564</f>
        <v>-44.078071999999999</v>
      </c>
      <c r="H142" s="6">
        <f>'CL &amp; Data'!E564</f>
        <v>-28.354600999999999</v>
      </c>
      <c r="J142" s="6">
        <f>'CL &amp; Data'!F564</f>
        <v>-28.176767000000002</v>
      </c>
      <c r="L142" s="6">
        <f>'CL &amp; Data'!L564/1000000000</f>
        <v>10.963150000000001</v>
      </c>
      <c r="N142" s="6">
        <f>'CL &amp; Data'!M564</f>
        <v>-24.084520000000001</v>
      </c>
      <c r="P142" s="6">
        <f>'CL &amp; Data'!N564</f>
        <v>-43.857201000000003</v>
      </c>
      <c r="R142" s="6">
        <f>'CL &amp; Data'!O564</f>
        <v>-28.107254000000001</v>
      </c>
      <c r="T142" s="6">
        <f>'CL &amp; Data'!P564</f>
        <v>-28.379776</v>
      </c>
    </row>
    <row r="143" spans="2:20" x14ac:dyDescent="0.25">
      <c r="B143" s="6">
        <f>'CL &amp; Data'!B565/1000000000</f>
        <v>11.043100000000001</v>
      </c>
      <c r="D143" s="6">
        <f>'CL &amp; Data'!C565</f>
        <v>-19.574120000000001</v>
      </c>
      <c r="F143" s="6">
        <f>'CL &amp; Data'!D565</f>
        <v>-44.003352999999997</v>
      </c>
      <c r="H143" s="6">
        <f>'CL &amp; Data'!E565</f>
        <v>-28.250422</v>
      </c>
      <c r="J143" s="6">
        <f>'CL &amp; Data'!F565</f>
        <v>-27.891705999999999</v>
      </c>
      <c r="L143" s="6">
        <f>'CL &amp; Data'!L565/1000000000</f>
        <v>11.043100000000001</v>
      </c>
      <c r="N143" s="6">
        <f>'CL &amp; Data'!M565</f>
        <v>-22.602205000000001</v>
      </c>
      <c r="P143" s="6">
        <f>'CL &amp; Data'!N565</f>
        <v>-44.041285999999999</v>
      </c>
      <c r="R143" s="6">
        <f>'CL &amp; Data'!O565</f>
        <v>-27.828379000000002</v>
      </c>
      <c r="T143" s="6">
        <f>'CL &amp; Data'!P565</f>
        <v>-28.245104000000001</v>
      </c>
    </row>
    <row r="144" spans="2:20" x14ac:dyDescent="0.25">
      <c r="B144" s="6">
        <f>'CL &amp; Data'!B566/1000000000</f>
        <v>11.123049999999999</v>
      </c>
      <c r="D144" s="6">
        <f>'CL &amp; Data'!C566</f>
        <v>-19.727495000000001</v>
      </c>
      <c r="F144" s="6">
        <f>'CL &amp; Data'!D566</f>
        <v>-43.863174000000001</v>
      </c>
      <c r="H144" s="6">
        <f>'CL &amp; Data'!E566</f>
        <v>-28.069326</v>
      </c>
      <c r="J144" s="6">
        <f>'CL &amp; Data'!F566</f>
        <v>-27.605789000000001</v>
      </c>
      <c r="L144" s="6">
        <f>'CL &amp; Data'!L566/1000000000</f>
        <v>11.123049999999999</v>
      </c>
      <c r="N144" s="6">
        <f>'CL &amp; Data'!M566</f>
        <v>-21.449064</v>
      </c>
      <c r="P144" s="6">
        <f>'CL &amp; Data'!N566</f>
        <v>-44.140571999999999</v>
      </c>
      <c r="R144" s="6">
        <f>'CL &amp; Data'!O566</f>
        <v>-27.566991999999999</v>
      </c>
      <c r="T144" s="6">
        <f>'CL &amp; Data'!P566</f>
        <v>-28.056951999999999</v>
      </c>
    </row>
    <row r="145" spans="2:20" x14ac:dyDescent="0.25">
      <c r="B145" s="6">
        <f>'CL &amp; Data'!B567/1000000000</f>
        <v>11.202999999999999</v>
      </c>
      <c r="D145" s="6">
        <f>'CL &amp; Data'!C567</f>
        <v>-19.569212</v>
      </c>
      <c r="F145" s="6">
        <f>'CL &amp; Data'!D567</f>
        <v>-43.745742999999997</v>
      </c>
      <c r="H145" s="6">
        <f>'CL &amp; Data'!E567</f>
        <v>-27.83079</v>
      </c>
      <c r="J145" s="6">
        <f>'CL &amp; Data'!F567</f>
        <v>-27.332964</v>
      </c>
      <c r="L145" s="6">
        <f>'CL &amp; Data'!L567/1000000000</f>
        <v>11.202999999999999</v>
      </c>
      <c r="N145" s="6">
        <f>'CL &amp; Data'!M567</f>
        <v>-20.551504000000001</v>
      </c>
      <c r="P145" s="6">
        <f>'CL &amp; Data'!N567</f>
        <v>-44.319054000000001</v>
      </c>
      <c r="R145" s="6">
        <f>'CL &amp; Data'!O567</f>
        <v>-27.313566000000002</v>
      </c>
      <c r="T145" s="6">
        <f>'CL &amp; Data'!P567</f>
        <v>-27.824255000000001</v>
      </c>
    </row>
    <row r="146" spans="2:20" x14ac:dyDescent="0.25">
      <c r="B146" s="6">
        <f>'CL &amp; Data'!B568/1000000000</f>
        <v>11.28295</v>
      </c>
      <c r="D146" s="6">
        <f>'CL &amp; Data'!C568</f>
        <v>-19.735565000000001</v>
      </c>
      <c r="F146" s="6">
        <f>'CL &amp; Data'!D568</f>
        <v>-43.630797999999999</v>
      </c>
      <c r="H146" s="6">
        <f>'CL &amp; Data'!E568</f>
        <v>-27.581430000000001</v>
      </c>
      <c r="J146" s="6">
        <f>'CL &amp; Data'!F568</f>
        <v>-27.125183</v>
      </c>
      <c r="L146" s="6">
        <f>'CL &amp; Data'!L568/1000000000</f>
        <v>11.28295</v>
      </c>
      <c r="N146" s="6">
        <f>'CL &amp; Data'!M568</f>
        <v>-19.219232999999999</v>
      </c>
      <c r="P146" s="6">
        <f>'CL &amp; Data'!N568</f>
        <v>-44.465820000000001</v>
      </c>
      <c r="R146" s="6">
        <f>'CL &amp; Data'!O568</f>
        <v>-27.109708999999999</v>
      </c>
      <c r="T146" s="6">
        <f>'CL &amp; Data'!P568</f>
        <v>-27.577445999999998</v>
      </c>
    </row>
    <row r="147" spans="2:20" x14ac:dyDescent="0.25">
      <c r="B147" s="6">
        <f>'CL &amp; Data'!B569/1000000000</f>
        <v>11.3629</v>
      </c>
      <c r="D147" s="6">
        <f>'CL &amp; Data'!C569</f>
        <v>-19.962910000000001</v>
      </c>
      <c r="F147" s="6">
        <f>'CL &amp; Data'!D569</f>
        <v>-43.479987999999999</v>
      </c>
      <c r="H147" s="6">
        <f>'CL &amp; Data'!E569</f>
        <v>-27.312891</v>
      </c>
      <c r="J147" s="6">
        <f>'CL &amp; Data'!F569</f>
        <v>-26.949445999999998</v>
      </c>
      <c r="L147" s="6">
        <f>'CL &amp; Data'!L569/1000000000</f>
        <v>11.3629</v>
      </c>
      <c r="N147" s="6">
        <f>'CL &amp; Data'!M569</f>
        <v>-17.787845999999998</v>
      </c>
      <c r="P147" s="6">
        <f>'CL &amp; Data'!N569</f>
        <v>-44.542442000000001</v>
      </c>
      <c r="R147" s="6">
        <f>'CL &amp; Data'!O569</f>
        <v>-26.953609</v>
      </c>
      <c r="T147" s="6">
        <f>'CL &amp; Data'!P569</f>
        <v>-27.289346999999999</v>
      </c>
    </row>
    <row r="148" spans="2:20" x14ac:dyDescent="0.25">
      <c r="B148" s="6">
        <f>'CL &amp; Data'!B570/1000000000</f>
        <v>11.44285</v>
      </c>
      <c r="D148" s="6">
        <f>'CL &amp; Data'!C570</f>
        <v>-19.692641999999999</v>
      </c>
      <c r="F148" s="6">
        <f>'CL &amp; Data'!D570</f>
        <v>-43.309100999999998</v>
      </c>
      <c r="H148" s="6">
        <f>'CL &amp; Data'!E570</f>
        <v>-26.963595999999999</v>
      </c>
      <c r="J148" s="6">
        <f>'CL &amp; Data'!F570</f>
        <v>-26.795351</v>
      </c>
      <c r="L148" s="6">
        <f>'CL &amp; Data'!L570/1000000000</f>
        <v>11.44285</v>
      </c>
      <c r="N148" s="6">
        <f>'CL &amp; Data'!M570</f>
        <v>-16.890685999999999</v>
      </c>
      <c r="P148" s="6">
        <f>'CL &amp; Data'!N570</f>
        <v>-44.555588</v>
      </c>
      <c r="R148" s="6">
        <f>'CL &amp; Data'!O570</f>
        <v>-26.794806999999999</v>
      </c>
      <c r="T148" s="6">
        <f>'CL &amp; Data'!P570</f>
        <v>-26.961926999999999</v>
      </c>
    </row>
    <row r="149" spans="2:20" x14ac:dyDescent="0.25">
      <c r="B149" s="6">
        <f>'CL &amp; Data'!B571/1000000000</f>
        <v>11.5228</v>
      </c>
      <c r="D149" s="6">
        <f>'CL &amp; Data'!C571</f>
        <v>-19.548853000000001</v>
      </c>
      <c r="F149" s="6">
        <f>'CL &amp; Data'!D571</f>
        <v>-43.151882000000001</v>
      </c>
      <c r="H149" s="6">
        <f>'CL &amp; Data'!E571</f>
        <v>-26.607294</v>
      </c>
      <c r="J149" s="6">
        <f>'CL &amp; Data'!F571</f>
        <v>-26.653787999999999</v>
      </c>
      <c r="L149" s="6">
        <f>'CL &amp; Data'!L571/1000000000</f>
        <v>11.5228</v>
      </c>
      <c r="N149" s="6">
        <f>'CL &amp; Data'!M571</f>
        <v>-15.942121</v>
      </c>
      <c r="P149" s="6">
        <f>'CL &amp; Data'!N571</f>
        <v>-44.533707</v>
      </c>
      <c r="R149" s="6">
        <f>'CL &amp; Data'!O571</f>
        <v>-26.647632999999999</v>
      </c>
      <c r="T149" s="6">
        <f>'CL &amp; Data'!P571</f>
        <v>-26.610900999999998</v>
      </c>
    </row>
    <row r="150" spans="2:20" x14ac:dyDescent="0.25">
      <c r="B150" s="6">
        <f>'CL &amp; Data'!B572/1000000000</f>
        <v>11.60275</v>
      </c>
      <c r="D150" s="6">
        <f>'CL &amp; Data'!C572</f>
        <v>-19.655760000000001</v>
      </c>
      <c r="F150" s="6">
        <f>'CL &amp; Data'!D572</f>
        <v>-43.002876000000001</v>
      </c>
      <c r="H150" s="6">
        <f>'CL &amp; Data'!E572</f>
        <v>-26.259352</v>
      </c>
      <c r="J150" s="6">
        <f>'CL &amp; Data'!F572</f>
        <v>-26.522524000000001</v>
      </c>
      <c r="L150" s="6">
        <f>'CL &amp; Data'!L572/1000000000</f>
        <v>11.60275</v>
      </c>
      <c r="N150" s="6">
        <f>'CL &amp; Data'!M572</f>
        <v>-14.792280999999999</v>
      </c>
      <c r="P150" s="6">
        <f>'CL &amp; Data'!N572</f>
        <v>-44.373595999999999</v>
      </c>
      <c r="R150" s="6">
        <f>'CL &amp; Data'!O572</f>
        <v>-26.539648</v>
      </c>
      <c r="T150" s="6">
        <f>'CL &amp; Data'!P572</f>
        <v>-26.245194999999999</v>
      </c>
    </row>
    <row r="151" spans="2:20" x14ac:dyDescent="0.25">
      <c r="B151" s="6">
        <f>'CL &amp; Data'!B573/1000000000</f>
        <v>11.682700000000001</v>
      </c>
      <c r="D151" s="6">
        <f>'CL &amp; Data'!C573</f>
        <v>-19.499486999999998</v>
      </c>
      <c r="F151" s="6">
        <f>'CL &amp; Data'!D573</f>
        <v>-42.869244000000002</v>
      </c>
      <c r="H151" s="6">
        <f>'CL &amp; Data'!E573</f>
        <v>-25.872347000000001</v>
      </c>
      <c r="J151" s="6">
        <f>'CL &amp; Data'!F573</f>
        <v>-26.386102999999999</v>
      </c>
      <c r="L151" s="6">
        <f>'CL &amp; Data'!L573/1000000000</f>
        <v>11.682700000000001</v>
      </c>
      <c r="N151" s="6">
        <f>'CL &amp; Data'!M573</f>
        <v>-13.884582999999999</v>
      </c>
      <c r="P151" s="6">
        <f>'CL &amp; Data'!N573</f>
        <v>-44.107894999999999</v>
      </c>
      <c r="R151" s="6">
        <f>'CL &amp; Data'!O573</f>
        <v>-26.413694</v>
      </c>
      <c r="T151" s="6">
        <f>'CL &amp; Data'!P573</f>
        <v>-25.849139999999998</v>
      </c>
    </row>
    <row r="152" spans="2:20" x14ac:dyDescent="0.25">
      <c r="B152" s="6">
        <f>'CL &amp; Data'!B574/1000000000</f>
        <v>11.762650000000001</v>
      </c>
      <c r="D152" s="6">
        <f>'CL &amp; Data'!C574</f>
        <v>-19.197255999999999</v>
      </c>
      <c r="F152" s="6">
        <f>'CL &amp; Data'!D574</f>
        <v>-42.751613999999996</v>
      </c>
      <c r="H152" s="6">
        <f>'CL &amp; Data'!E574</f>
        <v>-25.447638000000001</v>
      </c>
      <c r="J152" s="6">
        <f>'CL &amp; Data'!F574</f>
        <v>-26.264396999999999</v>
      </c>
      <c r="L152" s="6">
        <f>'CL &amp; Data'!L574/1000000000</f>
        <v>11.762650000000001</v>
      </c>
      <c r="N152" s="6">
        <f>'CL &amp; Data'!M574</f>
        <v>-13.161752</v>
      </c>
      <c r="P152" s="6">
        <f>'CL &amp; Data'!N574</f>
        <v>-43.878155</v>
      </c>
      <c r="R152" s="6">
        <f>'CL &amp; Data'!O574</f>
        <v>-26.291090000000001</v>
      </c>
      <c r="T152" s="6">
        <f>'CL &amp; Data'!P574</f>
        <v>-25.449397999999999</v>
      </c>
    </row>
    <row r="153" spans="2:20" x14ac:dyDescent="0.25">
      <c r="B153" s="6">
        <f>'CL &amp; Data'!B575/1000000000</f>
        <v>11.842599999999999</v>
      </c>
      <c r="D153" s="6">
        <f>'CL &amp; Data'!C575</f>
        <v>-19.219189</v>
      </c>
      <c r="F153" s="6">
        <f>'CL &amp; Data'!D575</f>
        <v>-42.646476999999997</v>
      </c>
      <c r="H153" s="6">
        <f>'CL &amp; Data'!E575</f>
        <v>-25.063692</v>
      </c>
      <c r="J153" s="6">
        <f>'CL &amp; Data'!F575</f>
        <v>-26.151968</v>
      </c>
      <c r="L153" s="6">
        <f>'CL &amp; Data'!L575/1000000000</f>
        <v>11.842599999999999</v>
      </c>
      <c r="N153" s="6">
        <f>'CL &amp; Data'!M575</f>
        <v>-12.263002</v>
      </c>
      <c r="P153" s="6">
        <f>'CL &amp; Data'!N575</f>
        <v>-43.626094999999999</v>
      </c>
      <c r="R153" s="6">
        <f>'CL &amp; Data'!O575</f>
        <v>-26.207376</v>
      </c>
      <c r="T153" s="6">
        <f>'CL &amp; Data'!P575</f>
        <v>-25.053349000000001</v>
      </c>
    </row>
    <row r="154" spans="2:20" x14ac:dyDescent="0.25">
      <c r="B154" s="6">
        <f>'CL &amp; Data'!B576/1000000000</f>
        <v>11.922549999999999</v>
      </c>
      <c r="D154" s="6">
        <f>'CL &amp; Data'!C576</f>
        <v>-19.227544999999999</v>
      </c>
      <c r="F154" s="6">
        <f>'CL &amp; Data'!D576</f>
        <v>-42.517178000000001</v>
      </c>
      <c r="H154" s="6">
        <f>'CL &amp; Data'!E576</f>
        <v>-24.678477999999998</v>
      </c>
      <c r="J154" s="6">
        <f>'CL &amp; Data'!F576</f>
        <v>-26.075109000000001</v>
      </c>
      <c r="L154" s="6">
        <f>'CL &amp; Data'!L576/1000000000</f>
        <v>11.922549999999999</v>
      </c>
      <c r="N154" s="6">
        <f>'CL &amp; Data'!M576</f>
        <v>-11.511454000000001</v>
      </c>
      <c r="P154" s="6">
        <f>'CL &amp; Data'!N576</f>
        <v>-43.345298999999997</v>
      </c>
      <c r="R154" s="6">
        <f>'CL &amp; Data'!O576</f>
        <v>-26.139828000000001</v>
      </c>
      <c r="T154" s="6">
        <f>'CL &amp; Data'!P576</f>
        <v>-24.668434000000001</v>
      </c>
    </row>
    <row r="155" spans="2:20" x14ac:dyDescent="0.25">
      <c r="B155" s="6">
        <f>'CL &amp; Data'!B577/1000000000</f>
        <v>12.0025</v>
      </c>
      <c r="D155" s="6">
        <f>'CL &amp; Data'!C577</f>
        <v>-19.045971000000002</v>
      </c>
      <c r="F155" s="6">
        <f>'CL &amp; Data'!D577</f>
        <v>-42.364372000000003</v>
      </c>
      <c r="H155" s="6">
        <f>'CL &amp; Data'!E577</f>
        <v>-24.260266999999999</v>
      </c>
      <c r="J155" s="6">
        <f>'CL &amp; Data'!F577</f>
        <v>-26.012571000000001</v>
      </c>
      <c r="L155" s="6">
        <f>'CL &amp; Data'!L577/1000000000</f>
        <v>12.0025</v>
      </c>
      <c r="N155" s="6">
        <f>'CL &amp; Data'!M577</f>
        <v>-10.908383000000001</v>
      </c>
      <c r="P155" s="6">
        <f>'CL &amp; Data'!N577</f>
        <v>-43.090302000000001</v>
      </c>
      <c r="R155" s="6">
        <f>'CL &amp; Data'!O577</f>
        <v>-26.050280000000001</v>
      </c>
      <c r="T155" s="6">
        <f>'CL &amp; Data'!P577</f>
        <v>-24.270706000000001</v>
      </c>
    </row>
    <row r="156" spans="2:20" x14ac:dyDescent="0.25">
      <c r="B156" s="6">
        <f>'CL &amp; Data'!B578/1000000000</f>
        <v>12.08245</v>
      </c>
      <c r="D156" s="6">
        <f>'CL &amp; Data'!C578</f>
        <v>-18.979195000000001</v>
      </c>
      <c r="F156" s="6">
        <f>'CL &amp; Data'!D578</f>
        <v>-42.156708000000002</v>
      </c>
      <c r="H156" s="6">
        <f>'CL &amp; Data'!E578</f>
        <v>-23.855588999999998</v>
      </c>
      <c r="J156" s="6">
        <f>'CL &amp; Data'!F578</f>
        <v>-25.952835</v>
      </c>
      <c r="L156" s="6">
        <f>'CL &amp; Data'!L578/1000000000</f>
        <v>12.08245</v>
      </c>
      <c r="N156" s="6">
        <f>'CL &amp; Data'!M578</f>
        <v>-10.219851999999999</v>
      </c>
      <c r="P156" s="6">
        <f>'CL &amp; Data'!N578</f>
        <v>-42.809559</v>
      </c>
      <c r="R156" s="6">
        <f>'CL &amp; Data'!O578</f>
        <v>-25.973305</v>
      </c>
      <c r="T156" s="6">
        <f>'CL &amp; Data'!P578</f>
        <v>-23.884903000000001</v>
      </c>
    </row>
    <row r="157" spans="2:20" x14ac:dyDescent="0.25">
      <c r="B157" s="6">
        <f>'CL &amp; Data'!B579/1000000000</f>
        <v>12.1624</v>
      </c>
      <c r="D157" s="6">
        <f>'CL &amp; Data'!C579</f>
        <v>-19.009744999999999</v>
      </c>
      <c r="F157" s="6">
        <f>'CL &amp; Data'!D579</f>
        <v>-41.980072</v>
      </c>
      <c r="H157" s="6">
        <f>'CL &amp; Data'!E579</f>
        <v>-23.489156999999999</v>
      </c>
      <c r="J157" s="6">
        <f>'CL &amp; Data'!F579</f>
        <v>-25.898364999999998</v>
      </c>
      <c r="L157" s="6">
        <f>'CL &amp; Data'!L579/1000000000</f>
        <v>12.1624</v>
      </c>
      <c r="N157" s="6">
        <f>'CL &amp; Data'!M579</f>
        <v>-9.5781822000000005</v>
      </c>
      <c r="P157" s="6">
        <f>'CL &amp; Data'!N579</f>
        <v>-42.471493000000002</v>
      </c>
      <c r="R157" s="6">
        <f>'CL &amp; Data'!O579</f>
        <v>-25.910983999999999</v>
      </c>
      <c r="T157" s="6">
        <f>'CL &amp; Data'!P579</f>
        <v>-23.506243000000001</v>
      </c>
    </row>
    <row r="158" spans="2:20" x14ac:dyDescent="0.25">
      <c r="B158" s="6">
        <f>'CL &amp; Data'!B580/1000000000</f>
        <v>12.24235</v>
      </c>
      <c r="D158" s="6">
        <f>'CL &amp; Data'!C580</f>
        <v>-18.852442</v>
      </c>
      <c r="F158" s="6">
        <f>'CL &amp; Data'!D580</f>
        <v>-41.827747000000002</v>
      </c>
      <c r="H158" s="6">
        <f>'CL &amp; Data'!E580</f>
        <v>-23.089725000000001</v>
      </c>
      <c r="J158" s="6">
        <f>'CL &amp; Data'!F580</f>
        <v>-25.852373</v>
      </c>
      <c r="L158" s="6">
        <f>'CL &amp; Data'!L580/1000000000</f>
        <v>12.24235</v>
      </c>
      <c r="N158" s="6">
        <f>'CL &amp; Data'!M580</f>
        <v>-9.1149930999999995</v>
      </c>
      <c r="P158" s="6">
        <f>'CL &amp; Data'!N580</f>
        <v>-42.196097999999999</v>
      </c>
      <c r="R158" s="6">
        <f>'CL &amp; Data'!O580</f>
        <v>-25.845704999999999</v>
      </c>
      <c r="T158" s="6">
        <f>'CL &amp; Data'!P580</f>
        <v>-23.111027</v>
      </c>
    </row>
    <row r="159" spans="2:20" x14ac:dyDescent="0.25">
      <c r="B159" s="6">
        <f>'CL &amp; Data'!B581/1000000000</f>
        <v>12.3223</v>
      </c>
      <c r="D159" s="6">
        <f>'CL &amp; Data'!C581</f>
        <v>-18.605481999999999</v>
      </c>
      <c r="F159" s="6">
        <f>'CL &amp; Data'!D581</f>
        <v>-41.668362000000002</v>
      </c>
      <c r="H159" s="6">
        <f>'CL &amp; Data'!E581</f>
        <v>-22.678636999999998</v>
      </c>
      <c r="J159" s="6">
        <f>'CL &amp; Data'!F581</f>
        <v>-25.790845999999998</v>
      </c>
      <c r="L159" s="6">
        <f>'CL &amp; Data'!L581/1000000000</f>
        <v>12.3223</v>
      </c>
      <c r="N159" s="6">
        <f>'CL &amp; Data'!M581</f>
        <v>-8.5902022999999996</v>
      </c>
      <c r="P159" s="6">
        <f>'CL &amp; Data'!N581</f>
        <v>-42.023139999999998</v>
      </c>
      <c r="R159" s="6">
        <f>'CL &amp; Data'!O581</f>
        <v>-25.794554000000002</v>
      </c>
      <c r="T159" s="6">
        <f>'CL &amp; Data'!P581</f>
        <v>-22.701674000000001</v>
      </c>
    </row>
    <row r="160" spans="2:20" x14ac:dyDescent="0.25">
      <c r="B160" s="6">
        <f>'CL &amp; Data'!B582/1000000000</f>
        <v>12.40225</v>
      </c>
      <c r="D160" s="6">
        <f>'CL &amp; Data'!C582</f>
        <v>-18.637995</v>
      </c>
      <c r="F160" s="6">
        <f>'CL &amp; Data'!D582</f>
        <v>-41.531604999999999</v>
      </c>
      <c r="H160" s="6">
        <f>'CL &amp; Data'!E582</f>
        <v>-22.271543999999999</v>
      </c>
      <c r="J160" s="6">
        <f>'CL &amp; Data'!F582</f>
        <v>-25.717442999999999</v>
      </c>
      <c r="L160" s="6">
        <f>'CL &amp; Data'!L582/1000000000</f>
        <v>12.40225</v>
      </c>
      <c r="N160" s="6">
        <f>'CL &amp; Data'!M582</f>
        <v>-8.1196604000000008</v>
      </c>
      <c r="P160" s="6">
        <f>'CL &amp; Data'!N582</f>
        <v>-41.840556999999997</v>
      </c>
      <c r="R160" s="6">
        <f>'CL &amp; Data'!O582</f>
        <v>-25.747463</v>
      </c>
      <c r="T160" s="6">
        <f>'CL &amp; Data'!P582</f>
        <v>-22.279195999999999</v>
      </c>
    </row>
    <row r="161" spans="2:20" x14ac:dyDescent="0.25">
      <c r="B161" s="6">
        <f>'CL &amp; Data'!B583/1000000000</f>
        <v>12.482200000000001</v>
      </c>
      <c r="D161" s="6">
        <f>'CL &amp; Data'!C583</f>
        <v>-18.493628000000001</v>
      </c>
      <c r="F161" s="6">
        <f>'CL &amp; Data'!D583</f>
        <v>-41.439709000000001</v>
      </c>
      <c r="H161" s="6">
        <f>'CL &amp; Data'!E583</f>
        <v>-21.849534999999999</v>
      </c>
      <c r="J161" s="6">
        <f>'CL &amp; Data'!F583</f>
        <v>-25.651926</v>
      </c>
      <c r="L161" s="6">
        <f>'CL &amp; Data'!L583/1000000000</f>
        <v>12.482200000000001</v>
      </c>
      <c r="N161" s="6">
        <f>'CL &amp; Data'!M583</f>
        <v>-7.7792912000000003</v>
      </c>
      <c r="P161" s="6">
        <f>'CL &amp; Data'!N583</f>
        <v>-41.577866</v>
      </c>
      <c r="R161" s="6">
        <f>'CL &amp; Data'!O583</f>
        <v>-25.684135000000001</v>
      </c>
      <c r="T161" s="6">
        <f>'CL &amp; Data'!P583</f>
        <v>-21.854177</v>
      </c>
    </row>
    <row r="162" spans="2:20" x14ac:dyDescent="0.25">
      <c r="B162" s="6">
        <f>'CL &amp; Data'!B584/1000000000</f>
        <v>12.562150000000001</v>
      </c>
      <c r="D162" s="6">
        <f>'CL &amp; Data'!C584</f>
        <v>-18.178719999999998</v>
      </c>
      <c r="F162" s="6">
        <f>'CL &amp; Data'!D584</f>
        <v>-41.310775999999997</v>
      </c>
      <c r="H162" s="6">
        <f>'CL &amp; Data'!E584</f>
        <v>-21.404675000000001</v>
      </c>
      <c r="J162" s="6">
        <f>'CL &amp; Data'!F584</f>
        <v>-25.584415</v>
      </c>
      <c r="L162" s="6">
        <f>'CL &amp; Data'!L584/1000000000</f>
        <v>12.562150000000001</v>
      </c>
      <c r="N162" s="6">
        <f>'CL &amp; Data'!M584</f>
        <v>-7.4208951000000001</v>
      </c>
      <c r="P162" s="6">
        <f>'CL &amp; Data'!N584</f>
        <v>-41.328899</v>
      </c>
      <c r="R162" s="6">
        <f>'CL &amp; Data'!O584</f>
        <v>-25.609210999999998</v>
      </c>
      <c r="T162" s="6">
        <f>'CL &amp; Data'!P584</f>
        <v>-21.418030000000002</v>
      </c>
    </row>
    <row r="163" spans="2:20" x14ac:dyDescent="0.25">
      <c r="B163" s="6">
        <f>'CL &amp; Data'!B585/1000000000</f>
        <v>12.642099999999999</v>
      </c>
      <c r="D163" s="6">
        <f>'CL &amp; Data'!C585</f>
        <v>-18.105806000000001</v>
      </c>
      <c r="F163" s="6">
        <f>'CL &amp; Data'!D585</f>
        <v>-41.215591000000003</v>
      </c>
      <c r="H163" s="6">
        <f>'CL &amp; Data'!E585</f>
        <v>-20.952318000000002</v>
      </c>
      <c r="J163" s="6">
        <f>'CL &amp; Data'!F585</f>
        <v>-25.530373000000001</v>
      </c>
      <c r="L163" s="6">
        <f>'CL &amp; Data'!L585/1000000000</f>
        <v>12.642099999999999</v>
      </c>
      <c r="N163" s="6">
        <f>'CL &amp; Data'!M585</f>
        <v>-7.0297365000000003</v>
      </c>
      <c r="P163" s="6">
        <f>'CL &amp; Data'!N585</f>
        <v>-41.099696999999999</v>
      </c>
      <c r="R163" s="6">
        <f>'CL &amp; Data'!O585</f>
        <v>-25.540458999999998</v>
      </c>
      <c r="T163" s="6">
        <f>'CL &amp; Data'!P585</f>
        <v>-20.977551999999999</v>
      </c>
    </row>
    <row r="164" spans="2:20" x14ac:dyDescent="0.25">
      <c r="B164" s="6">
        <f>'CL &amp; Data'!B586/1000000000</f>
        <v>12.722049999999999</v>
      </c>
      <c r="D164" s="6">
        <f>'CL &amp; Data'!C586</f>
        <v>-18.190978999999999</v>
      </c>
      <c r="F164" s="6">
        <f>'CL &amp; Data'!D586</f>
        <v>-41.159213999999999</v>
      </c>
      <c r="H164" s="6">
        <f>'CL &amp; Data'!E586</f>
        <v>-20.501261</v>
      </c>
      <c r="J164" s="6">
        <f>'CL &amp; Data'!F586</f>
        <v>-25.478859</v>
      </c>
      <c r="L164" s="6">
        <f>'CL &amp; Data'!L586/1000000000</f>
        <v>12.722049999999999</v>
      </c>
      <c r="N164" s="6">
        <f>'CL &amp; Data'!M586</f>
        <v>-6.7514415000000003</v>
      </c>
      <c r="P164" s="6">
        <f>'CL &amp; Data'!N586</f>
        <v>-40.840958000000001</v>
      </c>
      <c r="R164" s="6">
        <f>'CL &amp; Data'!O586</f>
        <v>-25.451571000000001</v>
      </c>
      <c r="T164" s="6">
        <f>'CL &amp; Data'!P586</f>
        <v>-20.517792</v>
      </c>
    </row>
    <row r="165" spans="2:20" x14ac:dyDescent="0.25">
      <c r="B165" s="6">
        <f>'CL &amp; Data'!B587/1000000000</f>
        <v>12.802</v>
      </c>
      <c r="D165" s="6">
        <f>'CL &amp; Data'!C587</f>
        <v>-17.828520000000001</v>
      </c>
      <c r="F165" s="6">
        <f>'CL &amp; Data'!D587</f>
        <v>-41.113872999999998</v>
      </c>
      <c r="H165" s="6">
        <f>'CL &amp; Data'!E587</f>
        <v>-20.030843999999998</v>
      </c>
      <c r="J165" s="6">
        <f>'CL &amp; Data'!F587</f>
        <v>-25.430596999999999</v>
      </c>
      <c r="L165" s="6">
        <f>'CL &amp; Data'!L587/1000000000</f>
        <v>12.802</v>
      </c>
      <c r="N165" s="6">
        <f>'CL &amp; Data'!M587</f>
        <v>-6.4894280000000002</v>
      </c>
      <c r="P165" s="6">
        <f>'CL &amp; Data'!N587</f>
        <v>-40.671962999999998</v>
      </c>
      <c r="R165" s="6">
        <f>'CL &amp; Data'!O587</f>
        <v>-25.378914000000002</v>
      </c>
      <c r="T165" s="6">
        <f>'CL &amp; Data'!P587</f>
        <v>-20.048991999999998</v>
      </c>
    </row>
    <row r="166" spans="2:20" x14ac:dyDescent="0.25">
      <c r="B166" s="6">
        <f>'CL &amp; Data'!B588/1000000000</f>
        <v>12.88195</v>
      </c>
      <c r="D166" s="6">
        <f>'CL &amp; Data'!C588</f>
        <v>-17.835573</v>
      </c>
      <c r="F166" s="6">
        <f>'CL &amp; Data'!D588</f>
        <v>-41.039561999999997</v>
      </c>
      <c r="H166" s="6">
        <f>'CL &amp; Data'!E588</f>
        <v>-19.544134</v>
      </c>
      <c r="J166" s="6">
        <f>'CL &amp; Data'!F588</f>
        <v>-25.386870999999999</v>
      </c>
      <c r="L166" s="6">
        <f>'CL &amp; Data'!L588/1000000000</f>
        <v>12.88195</v>
      </c>
      <c r="N166" s="6">
        <f>'CL &amp; Data'!M588</f>
        <v>-6.1670327</v>
      </c>
      <c r="P166" s="6">
        <f>'CL &amp; Data'!N588</f>
        <v>-40.558571000000001</v>
      </c>
      <c r="R166" s="6">
        <f>'CL &amp; Data'!O588</f>
        <v>-25.345808000000002</v>
      </c>
      <c r="T166" s="6">
        <f>'CL &amp; Data'!P588</f>
        <v>-19.557098</v>
      </c>
    </row>
    <row r="167" spans="2:20" x14ac:dyDescent="0.25">
      <c r="B167" s="6">
        <f>'CL &amp; Data'!B589/1000000000</f>
        <v>12.9619</v>
      </c>
      <c r="D167" s="6">
        <f>'CL &amp; Data'!C589</f>
        <v>-18.126238000000001</v>
      </c>
      <c r="F167" s="6">
        <f>'CL &amp; Data'!D589</f>
        <v>-41.000819999999997</v>
      </c>
      <c r="H167" s="6">
        <f>'CL &amp; Data'!E589</f>
        <v>-19.050384999999999</v>
      </c>
      <c r="J167" s="6">
        <f>'CL &amp; Data'!F589</f>
        <v>-25.372927000000001</v>
      </c>
      <c r="L167" s="6">
        <f>'CL &amp; Data'!L589/1000000000</f>
        <v>12.9619</v>
      </c>
      <c r="N167" s="6">
        <f>'CL &amp; Data'!M589</f>
        <v>-5.8666315000000004</v>
      </c>
      <c r="P167" s="6">
        <f>'CL &amp; Data'!N589</f>
        <v>-40.458739999999999</v>
      </c>
      <c r="R167" s="6">
        <f>'CL &amp; Data'!O589</f>
        <v>-25.342745000000001</v>
      </c>
      <c r="T167" s="6">
        <f>'CL &amp; Data'!P589</f>
        <v>-19.049700000000001</v>
      </c>
    </row>
    <row r="168" spans="2:20" x14ac:dyDescent="0.25">
      <c r="B168" s="6">
        <f>'CL &amp; Data'!B590/1000000000</f>
        <v>13.04185</v>
      </c>
      <c r="D168" s="6">
        <f>'CL &amp; Data'!C590</f>
        <v>-18.002811000000001</v>
      </c>
      <c r="F168" s="6">
        <f>'CL &amp; Data'!D590</f>
        <v>-40.961886999999997</v>
      </c>
      <c r="H168" s="6">
        <f>'CL &amp; Data'!E590</f>
        <v>-18.553722</v>
      </c>
      <c r="J168" s="6">
        <f>'CL &amp; Data'!F590</f>
        <v>-25.385729000000001</v>
      </c>
      <c r="L168" s="6">
        <f>'CL &amp; Data'!L590/1000000000</f>
        <v>13.04185</v>
      </c>
      <c r="N168" s="6">
        <f>'CL &amp; Data'!M590</f>
        <v>-5.6601790999999997</v>
      </c>
      <c r="P168" s="6">
        <f>'CL &amp; Data'!N590</f>
        <v>-40.331901999999999</v>
      </c>
      <c r="R168" s="6">
        <f>'CL &amp; Data'!O590</f>
        <v>-25.361619999999998</v>
      </c>
      <c r="T168" s="6">
        <f>'CL &amp; Data'!P590</f>
        <v>-18.524730999999999</v>
      </c>
    </row>
    <row r="169" spans="2:20" x14ac:dyDescent="0.25">
      <c r="B169" s="6">
        <f>'CL &amp; Data'!B591/1000000000</f>
        <v>13.1218</v>
      </c>
      <c r="D169" s="6">
        <f>'CL &amp; Data'!C591</f>
        <v>-17.830978000000002</v>
      </c>
      <c r="F169" s="6">
        <f>'CL &amp; Data'!D591</f>
        <v>-40.878295999999999</v>
      </c>
      <c r="H169" s="6">
        <f>'CL &amp; Data'!E591</f>
        <v>-18.020721000000002</v>
      </c>
      <c r="J169" s="6">
        <f>'CL &amp; Data'!F591</f>
        <v>-25.442534999999999</v>
      </c>
      <c r="L169" s="6">
        <f>'CL &amp; Data'!L591/1000000000</f>
        <v>13.1218</v>
      </c>
      <c r="N169" s="6">
        <f>'CL &amp; Data'!M591</f>
        <v>-5.3910713000000001</v>
      </c>
      <c r="P169" s="6">
        <f>'CL &amp; Data'!N591</f>
        <v>-40.311461999999999</v>
      </c>
      <c r="R169" s="6">
        <f>'CL &amp; Data'!O591</f>
        <v>-25.447057999999998</v>
      </c>
      <c r="T169" s="6">
        <f>'CL &amp; Data'!P591</f>
        <v>-17.992353000000001</v>
      </c>
    </row>
    <row r="170" spans="2:20" x14ac:dyDescent="0.25">
      <c r="B170" s="6">
        <f>'CL &amp; Data'!B592/1000000000</f>
        <v>13.201750000000001</v>
      </c>
      <c r="D170" s="6">
        <f>'CL &amp; Data'!C592</f>
        <v>-18.378</v>
      </c>
      <c r="F170" s="6">
        <f>'CL &amp; Data'!D592</f>
        <v>-40.798946000000001</v>
      </c>
      <c r="H170" s="6">
        <f>'CL &amp; Data'!E592</f>
        <v>-17.498629000000001</v>
      </c>
      <c r="J170" s="6">
        <f>'CL &amp; Data'!F592</f>
        <v>-25.572897000000001</v>
      </c>
      <c r="L170" s="6">
        <f>'CL &amp; Data'!L592/1000000000</f>
        <v>13.201750000000001</v>
      </c>
      <c r="N170" s="6">
        <f>'CL &amp; Data'!M592</f>
        <v>-5.0958996000000001</v>
      </c>
      <c r="P170" s="6">
        <f>'CL &amp; Data'!N592</f>
        <v>-40.407893999999999</v>
      </c>
      <c r="R170" s="6">
        <f>'CL &amp; Data'!O592</f>
        <v>-25.578423000000001</v>
      </c>
      <c r="T170" s="6">
        <f>'CL &amp; Data'!P592</f>
        <v>-17.446515999999999</v>
      </c>
    </row>
    <row r="171" spans="2:20" x14ac:dyDescent="0.25">
      <c r="B171" s="6">
        <f>'CL &amp; Data'!B593/1000000000</f>
        <v>13.281700000000001</v>
      </c>
      <c r="D171" s="6">
        <f>'CL &amp; Data'!C593</f>
        <v>-18.470531000000001</v>
      </c>
      <c r="F171" s="6">
        <f>'CL &amp; Data'!D593</f>
        <v>-40.746161999999998</v>
      </c>
      <c r="H171" s="6">
        <f>'CL &amp; Data'!E593</f>
        <v>-16.971737000000001</v>
      </c>
      <c r="J171" s="6">
        <f>'CL &amp; Data'!F593</f>
        <v>-25.760446999999999</v>
      </c>
      <c r="L171" s="6">
        <f>'CL &amp; Data'!L593/1000000000</f>
        <v>13.281700000000001</v>
      </c>
      <c r="N171" s="6">
        <f>'CL &amp; Data'!M593</f>
        <v>-4.9094715000000004</v>
      </c>
      <c r="P171" s="6">
        <f>'CL &amp; Data'!N593</f>
        <v>-40.543705000000003</v>
      </c>
      <c r="R171" s="6">
        <f>'CL &amp; Data'!O593</f>
        <v>-25.766120999999998</v>
      </c>
      <c r="T171" s="6">
        <f>'CL &amp; Data'!P593</f>
        <v>-16.906984000000001</v>
      </c>
    </row>
    <row r="172" spans="2:20" x14ac:dyDescent="0.25">
      <c r="B172" s="6">
        <f>'CL &amp; Data'!B594/1000000000</f>
        <v>13.361649999999999</v>
      </c>
      <c r="D172" s="6">
        <f>'CL &amp; Data'!C594</f>
        <v>-18.364428</v>
      </c>
      <c r="F172" s="6">
        <f>'CL &amp; Data'!D594</f>
        <v>-40.665664999999997</v>
      </c>
      <c r="H172" s="6">
        <f>'CL &amp; Data'!E594</f>
        <v>-16.432887999999998</v>
      </c>
      <c r="J172" s="6">
        <f>'CL &amp; Data'!F594</f>
        <v>-26.005486000000001</v>
      </c>
      <c r="L172" s="6">
        <f>'CL &amp; Data'!L594/1000000000</f>
        <v>13.361649999999999</v>
      </c>
      <c r="N172" s="6">
        <f>'CL &amp; Data'!M594</f>
        <v>-4.7169628000000001</v>
      </c>
      <c r="P172" s="6">
        <f>'CL &amp; Data'!N594</f>
        <v>-40.690060000000003</v>
      </c>
      <c r="R172" s="6">
        <f>'CL &amp; Data'!O594</f>
        <v>-26.033847999999999</v>
      </c>
      <c r="T172" s="6">
        <f>'CL &amp; Data'!P594</f>
        <v>-16.361664000000001</v>
      </c>
    </row>
    <row r="173" spans="2:20" x14ac:dyDescent="0.25">
      <c r="B173" s="6">
        <f>'CL &amp; Data'!B595/1000000000</f>
        <v>13.441599999999999</v>
      </c>
      <c r="D173" s="6">
        <f>'CL &amp; Data'!C595</f>
        <v>-19.025639999999999</v>
      </c>
      <c r="F173" s="6">
        <f>'CL &amp; Data'!D595</f>
        <v>-40.567737999999999</v>
      </c>
      <c r="H173" s="6">
        <f>'CL &amp; Data'!E595</f>
        <v>-15.873827</v>
      </c>
      <c r="J173" s="6">
        <f>'CL &amp; Data'!F595</f>
        <v>-26.299316000000001</v>
      </c>
      <c r="L173" s="6">
        <f>'CL &amp; Data'!L595/1000000000</f>
        <v>13.441599999999999</v>
      </c>
      <c r="N173" s="6">
        <f>'CL &amp; Data'!M595</f>
        <v>-4.4339991000000003</v>
      </c>
      <c r="P173" s="6">
        <f>'CL &amp; Data'!N595</f>
        <v>-40.916308999999998</v>
      </c>
      <c r="R173" s="6">
        <f>'CL &amp; Data'!O595</f>
        <v>-26.364182</v>
      </c>
      <c r="T173" s="6">
        <f>'CL &amp; Data'!P595</f>
        <v>-15.812139</v>
      </c>
    </row>
    <row r="174" spans="2:20" x14ac:dyDescent="0.25">
      <c r="B174" s="6">
        <f>'CL &amp; Data'!B596/1000000000</f>
        <v>13.52155</v>
      </c>
      <c r="D174" s="6">
        <f>'CL &amp; Data'!C596</f>
        <v>-19.727118999999998</v>
      </c>
      <c r="F174" s="6">
        <f>'CL &amp; Data'!D596</f>
        <v>-40.520733</v>
      </c>
      <c r="H174" s="6">
        <f>'CL &amp; Data'!E596</f>
        <v>-15.340306</v>
      </c>
      <c r="J174" s="6">
        <f>'CL &amp; Data'!F596</f>
        <v>-26.637488999999999</v>
      </c>
      <c r="L174" s="6">
        <f>'CL &amp; Data'!L596/1000000000</f>
        <v>13.52155</v>
      </c>
      <c r="N174" s="6">
        <f>'CL &amp; Data'!M596</f>
        <v>-4.2501860000000002</v>
      </c>
      <c r="P174" s="6">
        <f>'CL &amp; Data'!N596</f>
        <v>-41.097102999999997</v>
      </c>
      <c r="R174" s="6">
        <f>'CL &amp; Data'!O596</f>
        <v>-26.729932999999999</v>
      </c>
      <c r="T174" s="6">
        <f>'CL &amp; Data'!P596</f>
        <v>-15.270883</v>
      </c>
    </row>
    <row r="175" spans="2:20" x14ac:dyDescent="0.25">
      <c r="B175" s="6">
        <f>'CL &amp; Data'!B597/1000000000</f>
        <v>13.6015</v>
      </c>
      <c r="D175" s="6">
        <f>'CL &amp; Data'!C597</f>
        <v>-19.55744</v>
      </c>
      <c r="F175" s="6">
        <f>'CL &amp; Data'!D597</f>
        <v>-40.509650999999998</v>
      </c>
      <c r="H175" s="6">
        <f>'CL &amp; Data'!E597</f>
        <v>-14.782273999999999</v>
      </c>
      <c r="J175" s="6">
        <f>'CL &amp; Data'!F597</f>
        <v>-27.016562</v>
      </c>
      <c r="L175" s="6">
        <f>'CL &amp; Data'!L597/1000000000</f>
        <v>13.6015</v>
      </c>
      <c r="N175" s="6">
        <f>'CL &amp; Data'!M597</f>
        <v>-4.0989675999999999</v>
      </c>
      <c r="P175" s="6">
        <f>'CL &amp; Data'!N597</f>
        <v>-41.199249000000002</v>
      </c>
      <c r="R175" s="6">
        <f>'CL &amp; Data'!O597</f>
        <v>-27.125792000000001</v>
      </c>
      <c r="T175" s="6">
        <f>'CL &amp; Data'!P597</f>
        <v>-14.730129</v>
      </c>
    </row>
    <row r="176" spans="2:20" x14ac:dyDescent="0.25">
      <c r="B176" s="6">
        <f>'CL &amp; Data'!B598/1000000000</f>
        <v>13.68145</v>
      </c>
      <c r="D176" s="6">
        <f>'CL &amp; Data'!C598</f>
        <v>-20.088536999999999</v>
      </c>
      <c r="F176" s="6">
        <f>'CL &amp; Data'!D598</f>
        <v>-40.506855000000002</v>
      </c>
      <c r="H176" s="6">
        <f>'CL &amp; Data'!E598</f>
        <v>-14.239659</v>
      </c>
      <c r="J176" s="6">
        <f>'CL &amp; Data'!F598</f>
        <v>-27.425972000000002</v>
      </c>
      <c r="L176" s="6">
        <f>'CL &amp; Data'!L598/1000000000</f>
        <v>13.68145</v>
      </c>
      <c r="N176" s="6">
        <f>'CL &amp; Data'!M598</f>
        <v>-3.8439578999999999</v>
      </c>
      <c r="P176" s="6">
        <f>'CL &amp; Data'!N598</f>
        <v>-41.419842000000003</v>
      </c>
      <c r="R176" s="6">
        <f>'CL &amp; Data'!O598</f>
        <v>-27.549724999999999</v>
      </c>
      <c r="T176" s="6">
        <f>'CL &amp; Data'!P598</f>
        <v>-14.190162000000001</v>
      </c>
    </row>
    <row r="177" spans="2:20" x14ac:dyDescent="0.25">
      <c r="B177" s="6">
        <f>'CL &amp; Data'!B599/1000000000</f>
        <v>13.7614</v>
      </c>
      <c r="D177" s="6">
        <f>'CL &amp; Data'!C599</f>
        <v>-21.372188999999999</v>
      </c>
      <c r="F177" s="6">
        <f>'CL &amp; Data'!D599</f>
        <v>-40.556438</v>
      </c>
      <c r="H177" s="6">
        <f>'CL &amp; Data'!E599</f>
        <v>-13.725977</v>
      </c>
      <c r="J177" s="6">
        <f>'CL &amp; Data'!F599</f>
        <v>-27.860631999999999</v>
      </c>
      <c r="L177" s="6">
        <f>'CL &amp; Data'!L599/1000000000</f>
        <v>13.7614</v>
      </c>
      <c r="N177" s="6">
        <f>'CL &amp; Data'!M599</f>
        <v>-3.6703093</v>
      </c>
      <c r="P177" s="6">
        <f>'CL &amp; Data'!N599</f>
        <v>-41.682715999999999</v>
      </c>
      <c r="R177" s="6">
        <f>'CL &amp; Data'!O599</f>
        <v>-27.986853</v>
      </c>
      <c r="T177" s="6">
        <f>'CL &amp; Data'!P599</f>
        <v>-13.671253999999999</v>
      </c>
    </row>
    <row r="178" spans="2:20" x14ac:dyDescent="0.25">
      <c r="B178" s="6">
        <f>'CL &amp; Data'!B600/1000000000</f>
        <v>13.84135</v>
      </c>
      <c r="D178" s="6">
        <f>'CL &amp; Data'!C600</f>
        <v>-21.455029</v>
      </c>
      <c r="F178" s="6">
        <f>'CL &amp; Data'!D600</f>
        <v>-40.685616000000003</v>
      </c>
      <c r="H178" s="6">
        <f>'CL &amp; Data'!E600</f>
        <v>-13.249017</v>
      </c>
      <c r="J178" s="6">
        <f>'CL &amp; Data'!F600</f>
        <v>-28.340033999999999</v>
      </c>
      <c r="L178" s="6">
        <f>'CL &amp; Data'!L600/1000000000</f>
        <v>13.84135</v>
      </c>
      <c r="N178" s="6">
        <f>'CL &amp; Data'!M600</f>
        <v>-3.5718671999999998</v>
      </c>
      <c r="P178" s="6">
        <f>'CL &amp; Data'!N600</f>
        <v>-41.818435999999998</v>
      </c>
      <c r="R178" s="6">
        <f>'CL &amp; Data'!O600</f>
        <v>-28.433266</v>
      </c>
      <c r="T178" s="6">
        <f>'CL &amp; Data'!P600</f>
        <v>-13.169286</v>
      </c>
    </row>
    <row r="179" spans="2:20" x14ac:dyDescent="0.25">
      <c r="B179" s="6">
        <f>'CL &amp; Data'!B601/1000000000</f>
        <v>13.9213</v>
      </c>
      <c r="D179" s="6">
        <f>'CL &amp; Data'!C601</f>
        <v>-21.019251000000001</v>
      </c>
      <c r="F179" s="6">
        <f>'CL &amp; Data'!D601</f>
        <v>-40.857182000000002</v>
      </c>
      <c r="H179" s="6">
        <f>'CL &amp; Data'!E601</f>
        <v>-12.766177000000001</v>
      </c>
      <c r="J179" s="6">
        <f>'CL &amp; Data'!F601</f>
        <v>-28.884073000000001</v>
      </c>
      <c r="L179" s="6">
        <f>'CL &amp; Data'!L601/1000000000</f>
        <v>13.9213</v>
      </c>
      <c r="N179" s="6">
        <f>'CL &amp; Data'!M601</f>
        <v>-3.3711213999999998</v>
      </c>
      <c r="P179" s="6">
        <f>'CL &amp; Data'!N601</f>
        <v>-41.888561000000003</v>
      </c>
      <c r="R179" s="6">
        <f>'CL &amp; Data'!O601</f>
        <v>-28.945414</v>
      </c>
      <c r="T179" s="6">
        <f>'CL &amp; Data'!P601</f>
        <v>-12.68108</v>
      </c>
    </row>
    <row r="180" spans="2:20" x14ac:dyDescent="0.25">
      <c r="B180" s="6">
        <f>'CL &amp; Data'!B602/1000000000</f>
        <v>14.001250000000001</v>
      </c>
      <c r="D180" s="6">
        <f>'CL &amp; Data'!C602</f>
        <v>-21.298817</v>
      </c>
      <c r="F180" s="6">
        <f>'CL &amp; Data'!D602</f>
        <v>-41.082698999999998</v>
      </c>
      <c r="H180" s="6">
        <f>'CL &amp; Data'!E602</f>
        <v>-12.310143</v>
      </c>
      <c r="J180" s="6">
        <f>'CL &amp; Data'!F602</f>
        <v>-29.501474000000002</v>
      </c>
      <c r="L180" s="6">
        <f>'CL &amp; Data'!L602/1000000000</f>
        <v>14.001250000000001</v>
      </c>
      <c r="N180" s="6">
        <f>'CL &amp; Data'!M602</f>
        <v>-3.2200315000000002</v>
      </c>
      <c r="P180" s="6">
        <f>'CL &amp; Data'!N602</f>
        <v>-41.979359000000002</v>
      </c>
      <c r="R180" s="6">
        <f>'CL &amp; Data'!O602</f>
        <v>-29.582348</v>
      </c>
      <c r="T180" s="6">
        <f>'CL &amp; Data'!P602</f>
        <v>-12.226641000000001</v>
      </c>
    </row>
    <row r="181" spans="2:20" x14ac:dyDescent="0.25">
      <c r="B181" s="6">
        <f>'CL &amp; Data'!B603/1000000000</f>
        <v>14.081200000000001</v>
      </c>
      <c r="D181" s="6">
        <f>'CL &amp; Data'!C603</f>
        <v>-21.209454999999998</v>
      </c>
      <c r="F181" s="6">
        <f>'CL &amp; Data'!D603</f>
        <v>-41.385100999999999</v>
      </c>
      <c r="H181" s="6">
        <f>'CL &amp; Data'!E603</f>
        <v>-11.891035</v>
      </c>
      <c r="J181" s="6">
        <f>'CL &amp; Data'!F603</f>
        <v>-30.21405</v>
      </c>
      <c r="L181" s="6">
        <f>'CL &amp; Data'!L603/1000000000</f>
        <v>14.081200000000001</v>
      </c>
      <c r="N181" s="6">
        <f>'CL &amp; Data'!M603</f>
        <v>-3.2030435000000002</v>
      </c>
      <c r="P181" s="6">
        <f>'CL &amp; Data'!N603</f>
        <v>-42.008881000000002</v>
      </c>
      <c r="R181" s="6">
        <f>'CL &amp; Data'!O603</f>
        <v>-30.271457999999999</v>
      </c>
      <c r="T181" s="6">
        <f>'CL &amp; Data'!P603</f>
        <v>-11.801659000000001</v>
      </c>
    </row>
    <row r="182" spans="2:20" x14ac:dyDescent="0.25">
      <c r="B182" s="6">
        <f>'CL &amp; Data'!B604/1000000000</f>
        <v>14.161149999999999</v>
      </c>
      <c r="D182" s="6">
        <f>'CL &amp; Data'!C604</f>
        <v>-19.609596</v>
      </c>
      <c r="F182" s="6">
        <f>'CL &amp; Data'!D604</f>
        <v>-41.752910999999997</v>
      </c>
      <c r="H182" s="6">
        <f>'CL &amp; Data'!E604</f>
        <v>-11.502359999999999</v>
      </c>
      <c r="J182" s="6">
        <f>'CL &amp; Data'!F604</f>
        <v>-31.035274999999999</v>
      </c>
      <c r="L182" s="6">
        <f>'CL &amp; Data'!L604/1000000000</f>
        <v>14.161149999999999</v>
      </c>
      <c r="N182" s="6">
        <f>'CL &amp; Data'!M604</f>
        <v>-3.1128222999999999</v>
      </c>
      <c r="P182" s="6">
        <f>'CL &amp; Data'!N604</f>
        <v>-42.067337000000002</v>
      </c>
      <c r="R182" s="6">
        <f>'CL &amp; Data'!O604</f>
        <v>-31.048323</v>
      </c>
      <c r="T182" s="6">
        <f>'CL &amp; Data'!P604</f>
        <v>-11.420807</v>
      </c>
    </row>
    <row r="183" spans="2:20" x14ac:dyDescent="0.25">
      <c r="B183" s="6">
        <f>'CL &amp; Data'!B605/1000000000</f>
        <v>14.241099999999999</v>
      </c>
      <c r="D183" s="6">
        <f>'CL &amp; Data'!C605</f>
        <v>-18.655646999999998</v>
      </c>
      <c r="F183" s="6">
        <f>'CL &amp; Data'!D605</f>
        <v>-42.190398999999999</v>
      </c>
      <c r="H183" s="6">
        <f>'CL &amp; Data'!E605</f>
        <v>-11.148308</v>
      </c>
      <c r="J183" s="6">
        <f>'CL &amp; Data'!F605</f>
        <v>-31.989311000000001</v>
      </c>
      <c r="L183" s="6">
        <f>'CL &amp; Data'!L605/1000000000</f>
        <v>14.241099999999999</v>
      </c>
      <c r="N183" s="6">
        <f>'CL &amp; Data'!M605</f>
        <v>-2.9940557000000001</v>
      </c>
      <c r="P183" s="6">
        <f>'CL &amp; Data'!N605</f>
        <v>-42.381393000000003</v>
      </c>
      <c r="R183" s="6">
        <f>'CL &amp; Data'!O605</f>
        <v>-32.041060999999999</v>
      </c>
      <c r="T183" s="6">
        <f>'CL &amp; Data'!P605</f>
        <v>-11.099955</v>
      </c>
    </row>
    <row r="184" spans="2:20" x14ac:dyDescent="0.25">
      <c r="B184" s="6">
        <f>'CL &amp; Data'!B606/1000000000</f>
        <v>14.32105</v>
      </c>
      <c r="D184" s="6">
        <f>'CL &amp; Data'!C606</f>
        <v>-18.916235</v>
      </c>
      <c r="F184" s="6">
        <f>'CL &amp; Data'!D606</f>
        <v>-42.761702999999997</v>
      </c>
      <c r="H184" s="6">
        <f>'CL &amp; Data'!E606</f>
        <v>-10.870222</v>
      </c>
      <c r="J184" s="6">
        <f>'CL &amp; Data'!F606</f>
        <v>-33.102061999999997</v>
      </c>
      <c r="L184" s="6">
        <f>'CL &amp; Data'!L606/1000000000</f>
        <v>14.32105</v>
      </c>
      <c r="N184" s="6">
        <f>'CL &amp; Data'!M606</f>
        <v>-3.0247042</v>
      </c>
      <c r="P184" s="6">
        <f>'CL &amp; Data'!N606</f>
        <v>-42.912734999999998</v>
      </c>
      <c r="R184" s="6">
        <f>'CL &amp; Data'!O606</f>
        <v>-33.185634999999998</v>
      </c>
      <c r="T184" s="6">
        <f>'CL &amp; Data'!P606</f>
        <v>-10.849793</v>
      </c>
    </row>
    <row r="185" spans="2:20" x14ac:dyDescent="0.25">
      <c r="B185" s="6">
        <f>'CL &amp; Data'!B607/1000000000</f>
        <v>14.401</v>
      </c>
      <c r="D185" s="6">
        <f>'CL &amp; Data'!C607</f>
        <v>-18.325050000000001</v>
      </c>
      <c r="F185" s="6">
        <f>'CL &amp; Data'!D607</f>
        <v>-43.525145999999999</v>
      </c>
      <c r="H185" s="6">
        <f>'CL &amp; Data'!E607</f>
        <v>-10.685617000000001</v>
      </c>
      <c r="J185" s="6">
        <f>'CL &amp; Data'!F607</f>
        <v>-34.366928000000001</v>
      </c>
      <c r="L185" s="6">
        <f>'CL &amp; Data'!L607/1000000000</f>
        <v>14.401</v>
      </c>
      <c r="N185" s="6">
        <f>'CL &amp; Data'!M607</f>
        <v>-3.0753781999999998</v>
      </c>
      <c r="P185" s="6">
        <f>'CL &amp; Data'!N607</f>
        <v>-43.590007999999997</v>
      </c>
      <c r="R185" s="6">
        <f>'CL &amp; Data'!O607</f>
        <v>-34.424610000000001</v>
      </c>
      <c r="T185" s="6">
        <f>'CL &amp; Data'!P607</f>
        <v>-10.691395</v>
      </c>
    </row>
    <row r="186" spans="2:20" x14ac:dyDescent="0.25">
      <c r="B186" s="6">
        <f>'CL &amp; Data'!B608/1000000000</f>
        <v>14.48095</v>
      </c>
      <c r="D186" s="6">
        <f>'CL &amp; Data'!C608</f>
        <v>-17.263666000000001</v>
      </c>
      <c r="F186" s="6">
        <f>'CL &amp; Data'!D608</f>
        <v>-44.585979000000002</v>
      </c>
      <c r="H186" s="6">
        <f>'CL &amp; Data'!E608</f>
        <v>-10.598907000000001</v>
      </c>
      <c r="J186" s="6">
        <f>'CL &amp; Data'!F608</f>
        <v>-35.812786000000003</v>
      </c>
      <c r="L186" s="6">
        <f>'CL &amp; Data'!L608/1000000000</f>
        <v>14.48095</v>
      </c>
      <c r="N186" s="6">
        <f>'CL &amp; Data'!M608</f>
        <v>-3.0053787000000001</v>
      </c>
      <c r="P186" s="6">
        <f>'CL &amp; Data'!N608</f>
        <v>-44.691890999999998</v>
      </c>
      <c r="R186" s="6">
        <f>'CL &amp; Data'!O608</f>
        <v>-35.912112999999998</v>
      </c>
      <c r="T186" s="6">
        <f>'CL &amp; Data'!P608</f>
        <v>-10.635472</v>
      </c>
    </row>
    <row r="187" spans="2:20" x14ac:dyDescent="0.25">
      <c r="B187" s="6">
        <f>'CL &amp; Data'!B609/1000000000</f>
        <v>14.5609</v>
      </c>
      <c r="D187" s="6">
        <f>'CL &amp; Data'!C609</f>
        <v>-17.987164</v>
      </c>
      <c r="F187" s="6">
        <f>'CL &amp; Data'!D609</f>
        <v>-45.933154999999999</v>
      </c>
      <c r="H187" s="6">
        <f>'CL &amp; Data'!E609</f>
        <v>-10.593646</v>
      </c>
      <c r="J187" s="6">
        <f>'CL &amp; Data'!F609</f>
        <v>-37.507168</v>
      </c>
      <c r="L187" s="6">
        <f>'CL &amp; Data'!L609/1000000000</f>
        <v>14.5609</v>
      </c>
      <c r="N187" s="6">
        <f>'CL &amp; Data'!M609</f>
        <v>-3.0038499999999999</v>
      </c>
      <c r="P187" s="6">
        <f>'CL &amp; Data'!N609</f>
        <v>-46.384234999999997</v>
      </c>
      <c r="R187" s="6">
        <f>'CL &amp; Data'!O609</f>
        <v>-37.714378000000004</v>
      </c>
      <c r="T187" s="6">
        <f>'CL &amp; Data'!P609</f>
        <v>-10.688628</v>
      </c>
    </row>
    <row r="188" spans="2:20" x14ac:dyDescent="0.25">
      <c r="B188" s="6">
        <f>'CL &amp; Data'!B610/1000000000</f>
        <v>14.64085</v>
      </c>
      <c r="D188" s="6">
        <f>'CL &amp; Data'!C610</f>
        <v>-19.010470999999999</v>
      </c>
      <c r="F188" s="6">
        <f>'CL &amp; Data'!D610</f>
        <v>-47.896144999999997</v>
      </c>
      <c r="H188" s="6">
        <f>'CL &amp; Data'!E610</f>
        <v>-10.72705</v>
      </c>
      <c r="J188" s="6">
        <f>'CL &amp; Data'!F610</f>
        <v>-39.502223999999998</v>
      </c>
      <c r="L188" s="6">
        <f>'CL &amp; Data'!L610/1000000000</f>
        <v>14.64085</v>
      </c>
      <c r="N188" s="6">
        <f>'CL &amp; Data'!M610</f>
        <v>-3.1795111</v>
      </c>
      <c r="P188" s="6">
        <f>'CL &amp; Data'!N610</f>
        <v>-48.514557000000003</v>
      </c>
      <c r="R188" s="6">
        <f>'CL &amp; Data'!O610</f>
        <v>-39.696285000000003</v>
      </c>
      <c r="T188" s="6">
        <f>'CL &amp; Data'!P610</f>
        <v>-10.869714</v>
      </c>
    </row>
    <row r="189" spans="2:20" x14ac:dyDescent="0.25">
      <c r="B189" s="6">
        <f>'CL &amp; Data'!B611/1000000000</f>
        <v>14.720800000000001</v>
      </c>
      <c r="D189" s="6">
        <f>'CL &amp; Data'!C611</f>
        <v>-18.351513000000001</v>
      </c>
      <c r="F189" s="6">
        <f>'CL &amp; Data'!D611</f>
        <v>-51.128962999999999</v>
      </c>
      <c r="H189" s="6">
        <f>'CL &amp; Data'!E611</f>
        <v>-11.038065</v>
      </c>
      <c r="J189" s="6">
        <f>'CL &amp; Data'!F611</f>
        <v>-41.929192</v>
      </c>
      <c r="L189" s="6">
        <f>'CL &amp; Data'!L611/1000000000</f>
        <v>14.720800000000001</v>
      </c>
      <c r="N189" s="6">
        <f>'CL &amp; Data'!M611</f>
        <v>-3.2185087000000001</v>
      </c>
      <c r="P189" s="6">
        <f>'CL &amp; Data'!N611</f>
        <v>-51.466431</v>
      </c>
      <c r="R189" s="6">
        <f>'CL &amp; Data'!O611</f>
        <v>-42.068638</v>
      </c>
      <c r="T189" s="6">
        <f>'CL &amp; Data'!P611</f>
        <v>-11.187900000000001</v>
      </c>
    </row>
    <row r="190" spans="2:20" x14ac:dyDescent="0.25">
      <c r="B190" s="6">
        <f>'CL &amp; Data'!B612/1000000000</f>
        <v>14.800750000000001</v>
      </c>
      <c r="D190" s="6">
        <f>'CL &amp; Data'!C612</f>
        <v>-19.107536</v>
      </c>
      <c r="F190" s="6">
        <f>'CL &amp; Data'!D612</f>
        <v>-56.947994000000001</v>
      </c>
      <c r="H190" s="6">
        <f>'CL &amp; Data'!E612</f>
        <v>-11.447361000000001</v>
      </c>
      <c r="J190" s="6">
        <f>'CL &amp; Data'!F612</f>
        <v>-44.512047000000003</v>
      </c>
      <c r="L190" s="6">
        <f>'CL &amp; Data'!L612/1000000000</f>
        <v>14.800750000000001</v>
      </c>
      <c r="N190" s="6">
        <f>'CL &amp; Data'!M612</f>
        <v>-3.0997108999999998</v>
      </c>
      <c r="P190" s="6">
        <f>'CL &amp; Data'!N612</f>
        <v>-55.145614999999999</v>
      </c>
      <c r="R190" s="6">
        <f>'CL &amp; Data'!O612</f>
        <v>-44.616985</v>
      </c>
      <c r="T190" s="6">
        <f>'CL &amp; Data'!P612</f>
        <v>-11.647145</v>
      </c>
    </row>
    <row r="191" spans="2:20" x14ac:dyDescent="0.25">
      <c r="B191" s="6">
        <f>'CL &amp; Data'!B613/1000000000</f>
        <v>14.880699999999999</v>
      </c>
      <c r="D191" s="6">
        <f>'CL &amp; Data'!C613</f>
        <v>-20.373199</v>
      </c>
      <c r="F191" s="6">
        <f>'CL &amp; Data'!D613</f>
        <v>-59.039555</v>
      </c>
      <c r="H191" s="6">
        <f>'CL &amp; Data'!E613</f>
        <v>-11.985669</v>
      </c>
      <c r="J191" s="6">
        <f>'CL &amp; Data'!F613</f>
        <v>-46.070369999999997</v>
      </c>
      <c r="L191" s="6">
        <f>'CL &amp; Data'!L613/1000000000</f>
        <v>14.880699999999999</v>
      </c>
      <c r="N191" s="6">
        <f>'CL &amp; Data'!M613</f>
        <v>-3.2683439000000001</v>
      </c>
      <c r="P191" s="6">
        <f>'CL &amp; Data'!N613</f>
        <v>-57.241256999999997</v>
      </c>
      <c r="R191" s="6">
        <f>'CL &amp; Data'!O613</f>
        <v>-46.168827</v>
      </c>
      <c r="T191" s="6">
        <f>'CL &amp; Data'!P613</f>
        <v>-12.252331999999999</v>
      </c>
    </row>
    <row r="192" spans="2:20" x14ac:dyDescent="0.25">
      <c r="B192" s="6">
        <f>'CL &amp; Data'!B614/1000000000</f>
        <v>14.960649999999999</v>
      </c>
      <c r="D192" s="6">
        <f>'CL &amp; Data'!C614</f>
        <v>-19.215881</v>
      </c>
      <c r="F192" s="6">
        <f>'CL &amp; Data'!D614</f>
        <v>-59.776878000000004</v>
      </c>
      <c r="H192" s="6">
        <f>'CL &amp; Data'!E614</f>
        <v>-12.749116000000001</v>
      </c>
      <c r="J192" s="6">
        <f>'CL &amp; Data'!F614</f>
        <v>-46.317901999999997</v>
      </c>
      <c r="L192" s="6">
        <f>'CL &amp; Data'!L614/1000000000</f>
        <v>14.960649999999999</v>
      </c>
      <c r="N192" s="6">
        <f>'CL &amp; Data'!M614</f>
        <v>-3.4610596</v>
      </c>
      <c r="P192" s="6">
        <f>'CL &amp; Data'!N614</f>
        <v>-57.928181000000002</v>
      </c>
      <c r="R192" s="6">
        <f>'CL &amp; Data'!O614</f>
        <v>-46.365009000000001</v>
      </c>
      <c r="T192" s="6">
        <f>'CL &amp; Data'!P614</f>
        <v>-13.003971</v>
      </c>
    </row>
    <row r="193" spans="2:20" x14ac:dyDescent="0.25">
      <c r="B193" s="6">
        <f>'CL &amp; Data'!B615/1000000000</f>
        <v>15.0406</v>
      </c>
      <c r="D193" s="6">
        <f>'CL &amp; Data'!C615</f>
        <v>-18.073709000000001</v>
      </c>
      <c r="F193" s="6">
        <f>'CL &amp; Data'!D615</f>
        <v>-59.187446999999999</v>
      </c>
      <c r="H193" s="6">
        <f>'CL &amp; Data'!E615</f>
        <v>-13.598703</v>
      </c>
      <c r="J193" s="6">
        <f>'CL &amp; Data'!F615</f>
        <v>-45.317157999999999</v>
      </c>
      <c r="L193" s="6">
        <f>'CL &amp; Data'!L615/1000000000</f>
        <v>15.0406</v>
      </c>
      <c r="N193" s="6">
        <f>'CL &amp; Data'!M615</f>
        <v>-3.1765677999999999</v>
      </c>
      <c r="P193" s="6">
        <f>'CL &amp; Data'!N615</f>
        <v>-57.482196999999999</v>
      </c>
      <c r="R193" s="6">
        <f>'CL &amp; Data'!O615</f>
        <v>-45.315185999999997</v>
      </c>
      <c r="T193" s="6">
        <f>'CL &amp; Data'!P615</f>
        <v>-13.896604999999999</v>
      </c>
    </row>
    <row r="194" spans="2:20" x14ac:dyDescent="0.25">
      <c r="B194" s="6">
        <f>'CL &amp; Data'!B616/1000000000</f>
        <v>15.12055</v>
      </c>
      <c r="D194" s="6">
        <f>'CL &amp; Data'!C616</f>
        <v>-18.184414</v>
      </c>
      <c r="F194" s="6">
        <f>'CL &amp; Data'!D616</f>
        <v>-56.736961000000001</v>
      </c>
      <c r="H194" s="6">
        <f>'CL &amp; Data'!E616</f>
        <v>-14.542630000000001</v>
      </c>
      <c r="J194" s="6">
        <f>'CL &amp; Data'!F616</f>
        <v>-42.975932999999998</v>
      </c>
      <c r="L194" s="6">
        <f>'CL &amp; Data'!L616/1000000000</f>
        <v>15.12055</v>
      </c>
      <c r="N194" s="6">
        <f>'CL &amp; Data'!M616</f>
        <v>-3.1619902</v>
      </c>
      <c r="P194" s="6">
        <f>'CL &amp; Data'!N616</f>
        <v>-55.626449999999998</v>
      </c>
      <c r="R194" s="6">
        <f>'CL &amp; Data'!O616</f>
        <v>-43.024563000000001</v>
      </c>
      <c r="T194" s="6">
        <f>'CL &amp; Data'!P616</f>
        <v>-14.928568</v>
      </c>
    </row>
    <row r="195" spans="2:20" x14ac:dyDescent="0.25">
      <c r="B195" s="6">
        <f>'CL &amp; Data'!B617/1000000000</f>
        <v>15.2005</v>
      </c>
      <c r="D195" s="6">
        <f>'CL &amp; Data'!C617</f>
        <v>-16.103912000000001</v>
      </c>
      <c r="F195" s="6">
        <f>'CL &amp; Data'!D617</f>
        <v>-51.216285999999997</v>
      </c>
      <c r="H195" s="6">
        <f>'CL &amp; Data'!E617</f>
        <v>-15.715922000000001</v>
      </c>
      <c r="J195" s="6">
        <f>'CL &amp; Data'!F617</f>
        <v>-39.669556</v>
      </c>
      <c r="L195" s="6">
        <f>'CL &amp; Data'!L617/1000000000</f>
        <v>15.2005</v>
      </c>
      <c r="N195" s="6">
        <f>'CL &amp; Data'!M617</f>
        <v>-3.5735530999999998</v>
      </c>
      <c r="P195" s="6">
        <f>'CL &amp; Data'!N617</f>
        <v>-52.515923000000001</v>
      </c>
      <c r="R195" s="6">
        <f>'CL &amp; Data'!O617</f>
        <v>-39.809463999999998</v>
      </c>
      <c r="T195" s="6">
        <f>'CL &amp; Data'!P617</f>
        <v>-16.096274999999999</v>
      </c>
    </row>
    <row r="196" spans="2:20" x14ac:dyDescent="0.25">
      <c r="B196" s="6">
        <f>'CL &amp; Data'!B618/1000000000</f>
        <v>15.28045</v>
      </c>
      <c r="D196" s="6">
        <f>'CL &amp; Data'!C618</f>
        <v>-13.69167</v>
      </c>
      <c r="F196" s="6">
        <f>'CL &amp; Data'!D618</f>
        <v>-48.780354000000003</v>
      </c>
      <c r="H196" s="6">
        <f>'CL &amp; Data'!E618</f>
        <v>-16.982683000000002</v>
      </c>
      <c r="J196" s="6">
        <f>'CL &amp; Data'!F618</f>
        <v>-36.650405999999997</v>
      </c>
      <c r="L196" s="6">
        <f>'CL &amp; Data'!L618/1000000000</f>
        <v>15.28045</v>
      </c>
      <c r="N196" s="6">
        <f>'CL &amp; Data'!M618</f>
        <v>-3.1811326000000002</v>
      </c>
      <c r="P196" s="6">
        <f>'CL &amp; Data'!N618</f>
        <v>-50.207400999999997</v>
      </c>
      <c r="R196" s="6">
        <f>'CL &amp; Data'!O618</f>
        <v>-36.653571999999997</v>
      </c>
      <c r="T196" s="6">
        <f>'CL &amp; Data'!P618</f>
        <v>-17.400459000000001</v>
      </c>
    </row>
    <row r="197" spans="2:20" x14ac:dyDescent="0.25">
      <c r="B197" s="6">
        <f>'CL &amp; Data'!B619/1000000000</f>
        <v>15.3604</v>
      </c>
      <c r="D197" s="6">
        <f>'CL &amp; Data'!C619</f>
        <v>-13.33619</v>
      </c>
      <c r="F197" s="6">
        <f>'CL &amp; Data'!D619</f>
        <v>-47.168368999999998</v>
      </c>
      <c r="H197" s="6">
        <f>'CL &amp; Data'!E619</f>
        <v>-18.353491000000002</v>
      </c>
      <c r="J197" s="6">
        <f>'CL &amp; Data'!F619</f>
        <v>-34.156322000000003</v>
      </c>
      <c r="L197" s="6">
        <f>'CL &amp; Data'!L619/1000000000</f>
        <v>15.3604</v>
      </c>
      <c r="N197" s="6">
        <f>'CL &amp; Data'!M619</f>
        <v>-2.8558737999999999</v>
      </c>
      <c r="P197" s="6">
        <f>'CL &amp; Data'!N619</f>
        <v>-48.418357999999998</v>
      </c>
      <c r="R197" s="6">
        <f>'CL &amp; Data'!O619</f>
        <v>-34.052543999999997</v>
      </c>
      <c r="T197" s="6">
        <f>'CL &amp; Data'!P619</f>
        <v>-18.846329000000001</v>
      </c>
    </row>
    <row r="198" spans="2:20" x14ac:dyDescent="0.25">
      <c r="B198" s="6">
        <f>'CL &amp; Data'!B620/1000000000</f>
        <v>15.44035</v>
      </c>
      <c r="D198" s="6">
        <f>'CL &amp; Data'!C620</f>
        <v>-11.920317000000001</v>
      </c>
      <c r="F198" s="6">
        <f>'CL &amp; Data'!D620</f>
        <v>-46.064380999999997</v>
      </c>
      <c r="H198" s="6">
        <f>'CL &amp; Data'!E620</f>
        <v>-19.937601000000001</v>
      </c>
      <c r="J198" s="6">
        <f>'CL &amp; Data'!F620</f>
        <v>-32.079524999999997</v>
      </c>
      <c r="L198" s="6">
        <f>'CL &amp; Data'!L620/1000000000</f>
        <v>15.44035</v>
      </c>
      <c r="N198" s="6">
        <f>'CL &amp; Data'!M620</f>
        <v>-3.4916425000000002</v>
      </c>
      <c r="P198" s="6">
        <f>'CL &amp; Data'!N620</f>
        <v>-47.002597999999999</v>
      </c>
      <c r="R198" s="6">
        <f>'CL &amp; Data'!O620</f>
        <v>-32.008823</v>
      </c>
      <c r="T198" s="6">
        <f>'CL &amp; Data'!P620</f>
        <v>-20.426836000000002</v>
      </c>
    </row>
    <row r="199" spans="2:20" x14ac:dyDescent="0.25">
      <c r="B199" s="6">
        <f>'CL &amp; Data'!B621/1000000000</f>
        <v>15.520300000000001</v>
      </c>
      <c r="D199" s="6">
        <f>'CL &amp; Data'!C621</f>
        <v>-9.4997205999999998</v>
      </c>
      <c r="F199" s="6">
        <f>'CL &amp; Data'!D621</f>
        <v>-45.113384000000003</v>
      </c>
      <c r="H199" s="6">
        <f>'CL &amp; Data'!E621</f>
        <v>-21.569642999999999</v>
      </c>
      <c r="J199" s="6">
        <f>'CL &amp; Data'!F621</f>
        <v>-30.370083000000001</v>
      </c>
      <c r="L199" s="6">
        <f>'CL &amp; Data'!L621/1000000000</f>
        <v>15.520300000000001</v>
      </c>
      <c r="N199" s="6">
        <f>'CL &amp; Data'!M621</f>
        <v>-3.1846399000000001</v>
      </c>
      <c r="P199" s="6">
        <f>'CL &amp; Data'!N621</f>
        <v>-45.586039999999997</v>
      </c>
      <c r="R199" s="6">
        <f>'CL &amp; Data'!O621</f>
        <v>-30.039490000000001</v>
      </c>
      <c r="T199" s="6">
        <f>'CL &amp; Data'!P621</f>
        <v>-22.138414000000001</v>
      </c>
    </row>
    <row r="200" spans="2:20" x14ac:dyDescent="0.25">
      <c r="B200" s="6">
        <f>'CL &amp; Data'!B622/1000000000</f>
        <v>15.600250000000001</v>
      </c>
      <c r="D200" s="6">
        <f>'CL &amp; Data'!C622</f>
        <v>-8.9323958999999995</v>
      </c>
      <c r="F200" s="6">
        <f>'CL &amp; Data'!D622</f>
        <v>-44.381393000000003</v>
      </c>
      <c r="H200" s="6">
        <f>'CL &amp; Data'!E622</f>
        <v>-23.337826</v>
      </c>
      <c r="J200" s="6">
        <f>'CL &amp; Data'!F622</f>
        <v>-28.920641</v>
      </c>
      <c r="L200" s="6">
        <f>'CL &amp; Data'!L622/1000000000</f>
        <v>15.600250000000001</v>
      </c>
      <c r="N200" s="6">
        <f>'CL &amp; Data'!M622</f>
        <v>-2.5086648</v>
      </c>
      <c r="P200" s="6">
        <f>'CL &amp; Data'!N622</f>
        <v>-44.398670000000003</v>
      </c>
      <c r="R200" s="6">
        <f>'CL &amp; Data'!O622</f>
        <v>-28.346406999999999</v>
      </c>
      <c r="T200" s="6">
        <f>'CL &amp; Data'!P622</f>
        <v>-23.956758000000001</v>
      </c>
    </row>
    <row r="201" spans="2:20" x14ac:dyDescent="0.25">
      <c r="B201" s="6">
        <f>'CL &amp; Data'!B623/1000000000</f>
        <v>15.680199999999999</v>
      </c>
      <c r="D201" s="6">
        <f>'CL &amp; Data'!C623</f>
        <v>-8.5201034999999994</v>
      </c>
      <c r="F201" s="6">
        <f>'CL &amp; Data'!D623</f>
        <v>-43.905880000000003</v>
      </c>
      <c r="H201" s="6">
        <f>'CL &amp; Data'!E623</f>
        <v>-25.186523000000001</v>
      </c>
      <c r="J201" s="6">
        <f>'CL &amp; Data'!F623</f>
        <v>-27.648764</v>
      </c>
      <c r="L201" s="6">
        <f>'CL &amp; Data'!L623/1000000000</f>
        <v>15.680199999999999</v>
      </c>
      <c r="N201" s="6">
        <f>'CL &amp; Data'!M623</f>
        <v>-3.2362242000000001</v>
      </c>
      <c r="P201" s="6">
        <f>'CL &amp; Data'!N623</f>
        <v>-43.620013999999998</v>
      </c>
      <c r="R201" s="6">
        <f>'CL &amp; Data'!O623</f>
        <v>-27.15513</v>
      </c>
      <c r="T201" s="6">
        <f>'CL &amp; Data'!P623</f>
        <v>-25.78314</v>
      </c>
    </row>
    <row r="202" spans="2:20" x14ac:dyDescent="0.25">
      <c r="B202" s="6">
        <f>'CL &amp; Data'!B624/1000000000</f>
        <v>15.760149999999999</v>
      </c>
      <c r="D202" s="6">
        <f>'CL &amp; Data'!C624</f>
        <v>-6.5480856999999997</v>
      </c>
      <c r="F202" s="6">
        <f>'CL &amp; Data'!D624</f>
        <v>-43.269114999999999</v>
      </c>
      <c r="H202" s="6">
        <f>'CL &amp; Data'!E624</f>
        <v>-26.718236999999998</v>
      </c>
      <c r="J202" s="6">
        <f>'CL &amp; Data'!F624</f>
        <v>-26.532820000000001</v>
      </c>
      <c r="L202" s="6">
        <f>'CL &amp; Data'!L624/1000000000</f>
        <v>15.760149999999999</v>
      </c>
      <c r="N202" s="6">
        <f>'CL &amp; Data'!M624</f>
        <v>-3.2952416000000002</v>
      </c>
      <c r="P202" s="6">
        <f>'CL &amp; Data'!N624</f>
        <v>-42.873576999999997</v>
      </c>
      <c r="R202" s="6">
        <f>'CL &amp; Data'!O624</f>
        <v>-25.879124000000001</v>
      </c>
      <c r="T202" s="6">
        <f>'CL &amp; Data'!P624</f>
        <v>-27.466362</v>
      </c>
    </row>
    <row r="203" spans="2:20" x14ac:dyDescent="0.25">
      <c r="B203" s="6">
        <f>'CL &amp; Data'!B625/1000000000</f>
        <v>15.8401</v>
      </c>
      <c r="D203" s="6">
        <f>'CL &amp; Data'!C625</f>
        <v>-5.7253265000000004</v>
      </c>
      <c r="F203" s="6">
        <f>'CL &amp; Data'!D625</f>
        <v>-42.662182000000001</v>
      </c>
      <c r="H203" s="6">
        <f>'CL &amp; Data'!E625</f>
        <v>-28.09252</v>
      </c>
      <c r="J203" s="6">
        <f>'CL &amp; Data'!F625</f>
        <v>-25.520492999999998</v>
      </c>
      <c r="L203" s="6">
        <f>'CL &amp; Data'!L625/1000000000</f>
        <v>15.8401</v>
      </c>
      <c r="N203" s="6">
        <f>'CL &amp; Data'!M625</f>
        <v>-2.4576476</v>
      </c>
      <c r="P203" s="6">
        <f>'CL &amp; Data'!N625</f>
        <v>-42.226554999999998</v>
      </c>
      <c r="R203" s="6">
        <f>'CL &amp; Data'!O625</f>
        <v>-24.639772000000001</v>
      </c>
      <c r="T203" s="6">
        <f>'CL &amp; Data'!P625</f>
        <v>-28.894591999999999</v>
      </c>
    </row>
    <row r="204" spans="2:20" x14ac:dyDescent="0.25">
      <c r="B204" s="6">
        <f>'CL &amp; Data'!B626/1000000000</f>
        <v>15.92005</v>
      </c>
      <c r="D204" s="6">
        <f>'CL &amp; Data'!C626</f>
        <v>-5.5810642000000001</v>
      </c>
      <c r="F204" s="6">
        <f>'CL &amp; Data'!D626</f>
        <v>-42.309688999999999</v>
      </c>
      <c r="H204" s="6">
        <f>'CL &amp; Data'!E626</f>
        <v>-29.173819000000002</v>
      </c>
      <c r="J204" s="6">
        <f>'CL &amp; Data'!F626</f>
        <v>-24.751916999999999</v>
      </c>
      <c r="L204" s="6">
        <f>'CL &amp; Data'!L626/1000000000</f>
        <v>15.92005</v>
      </c>
      <c r="N204" s="6">
        <f>'CL &amp; Data'!M626</f>
        <v>-2.3657040999999999</v>
      </c>
      <c r="P204" s="6">
        <f>'CL &amp; Data'!N626</f>
        <v>-41.959862000000001</v>
      </c>
      <c r="R204" s="6">
        <f>'CL &amp; Data'!O626</f>
        <v>-23.878592000000001</v>
      </c>
      <c r="T204" s="6">
        <f>'CL &amp; Data'!P626</f>
        <v>-29.933128</v>
      </c>
    </row>
    <row r="205" spans="2:20" x14ac:dyDescent="0.25">
      <c r="B205" s="6">
        <f>'CL &amp; Data'!B627/1000000000</f>
        <v>16</v>
      </c>
      <c r="D205" s="6">
        <f>'CL &amp; Data'!C627</f>
        <v>-4.9091654</v>
      </c>
      <c r="F205" s="6">
        <f>'CL &amp; Data'!D627</f>
        <v>-41.954044000000003</v>
      </c>
      <c r="H205" s="6">
        <f>'CL &amp; Data'!E627</f>
        <v>-29.788077999999999</v>
      </c>
      <c r="J205" s="6">
        <f>'CL &amp; Data'!F627</f>
        <v>-24.210713999999999</v>
      </c>
      <c r="L205" s="6">
        <f>'CL &amp; Data'!L627/1000000000</f>
        <v>16</v>
      </c>
      <c r="N205" s="6">
        <f>'CL &amp; Data'!M627</f>
        <v>-2.3390262000000002</v>
      </c>
      <c r="P205" s="6">
        <f>'CL &amp; Data'!N627</f>
        <v>-41.770862999999999</v>
      </c>
      <c r="R205" s="6">
        <f>'CL &amp; Data'!O627</f>
        <v>-23.296832999999999</v>
      </c>
      <c r="T205" s="6">
        <f>'CL &amp; Data'!P627</f>
        <v>-30.576578000000001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topLeftCell="A70" workbookViewId="0">
      <selection activeCell="S3" sqref="S3:S103"/>
    </sheetView>
  </sheetViews>
  <sheetFormatPr defaultRowHeight="15" x14ac:dyDescent="0.25"/>
  <cols>
    <col min="1" max="1" width="13.7109375" style="40" customWidth="1"/>
    <col min="2" max="2" width="8" style="6" customWidth="1"/>
    <col min="3" max="3" width="2" style="7" customWidth="1"/>
    <col min="4" max="4" width="12" style="6" customWidth="1"/>
    <col min="5" max="5" width="15.5703125" style="13" bestFit="1" customWidth="1"/>
    <col min="6" max="6" width="14.42578125" style="5" bestFit="1" customWidth="1"/>
    <col min="7" max="7" width="2" style="7" customWidth="1"/>
    <col min="8" max="8" width="24.42578125" style="6" customWidth="1"/>
    <col min="9" max="9" width="15.5703125" style="13" bestFit="1" customWidth="1"/>
    <col min="10" max="10" width="14.42578125" style="5" bestFit="1" customWidth="1"/>
    <col min="11" max="11" width="13.7109375" style="40" customWidth="1"/>
    <col min="12" max="12" width="8" style="6" customWidth="1"/>
    <col min="13" max="13" width="2" style="7" customWidth="1"/>
    <col min="14" max="14" width="12" style="6" customWidth="1"/>
    <col min="15" max="15" width="15.7109375" style="13" bestFit="1" customWidth="1"/>
    <col min="16" max="16" width="14.42578125" style="5" bestFit="1" customWidth="1"/>
    <col min="17" max="17" width="2" style="7" customWidth="1"/>
    <col min="18" max="18" width="12" style="6" customWidth="1"/>
    <col min="19" max="19" width="15.7109375" style="13" bestFit="1" customWidth="1"/>
    <col min="20" max="20" width="14.42578125" style="5" bestFit="1" customWidth="1"/>
    <col min="21" max="21" width="2" style="7" customWidth="1"/>
    <col min="22" max="22" width="8" style="80" customWidth="1"/>
    <col min="27" max="16384" width="9.140625" style="3"/>
  </cols>
  <sheetData>
    <row r="1" spans="1:22" x14ac:dyDescent="0.25">
      <c r="B1" s="6" t="s">
        <v>11</v>
      </c>
      <c r="D1" s="44" t="str">
        <f>'CL &amp; Data'!C214</f>
        <v>IF CL-HSLO 4G-RF Log Mag(dB)</v>
      </c>
      <c r="E1" s="13" t="s">
        <v>15</v>
      </c>
      <c r="F1" s="44" t="str">
        <f>'CL &amp; Data'!D214</f>
        <v>IF RL-HSLO 4G-RF Log Mag(dB)</v>
      </c>
      <c r="H1" s="6" t="str">
        <f>'CL &amp; Data'!C320</f>
        <v>IF CL-LSLO 12-RF Log Mag(dB)</v>
      </c>
      <c r="I1" s="13" t="s">
        <v>15</v>
      </c>
      <c r="J1" s="44" t="str">
        <f>'CL &amp; Data'!D320</f>
        <v>IF RL-LSLO 12-RF Log Mag(dB)</v>
      </c>
      <c r="L1" s="6" t="s">
        <v>11</v>
      </c>
      <c r="N1" s="42" t="str">
        <f>'CL &amp; Data'!M214</f>
        <v>IF CL-HSLO 4G-RF Log Mag(dB)</v>
      </c>
      <c r="O1" s="13" t="s">
        <v>14</v>
      </c>
      <c r="P1" s="44" t="str">
        <f>'CL &amp; Data'!N214</f>
        <v>IF RL-HSLO 4G-RF Log Mag(dB)</v>
      </c>
      <c r="R1" s="6" t="str">
        <f>'CL &amp; Data'!M320</f>
        <v>IF CL-LSLO 12-RF Log Mag(dB)</v>
      </c>
      <c r="S1" s="13" t="s">
        <v>14</v>
      </c>
      <c r="T1" s="44" t="str">
        <f>'CL &amp; Data'!N320</f>
        <v>IF RL-LSLO 12-RF Log Mag(dB)</v>
      </c>
      <c r="V1" s="80" t="s">
        <v>11</v>
      </c>
    </row>
    <row r="2" spans="1:22" x14ac:dyDescent="0.25">
      <c r="A2" s="39" t="s">
        <v>106</v>
      </c>
      <c r="E2" s="37" t="s">
        <v>105</v>
      </c>
      <c r="F2" s="6"/>
      <c r="I2" s="37" t="s">
        <v>105</v>
      </c>
      <c r="J2" s="6"/>
      <c r="K2" s="39" t="s">
        <v>107</v>
      </c>
      <c r="O2" s="37" t="s">
        <v>105</v>
      </c>
      <c r="P2" s="6"/>
      <c r="S2" s="37" t="s">
        <v>105</v>
      </c>
      <c r="T2" s="6"/>
    </row>
    <row r="3" spans="1:22" x14ac:dyDescent="0.25">
      <c r="B3" s="6">
        <f>'CL &amp; Data'!B215/1000000000</f>
        <v>0.01</v>
      </c>
      <c r="C3" s="8"/>
      <c r="D3" s="6">
        <f>'CL &amp; Data'!C215</f>
        <v>-7.3730669000000004</v>
      </c>
      <c r="E3" s="13">
        <f>D3-$D$5</f>
        <v>-5.8201800000000858E-2</v>
      </c>
      <c r="F3" s="6">
        <f>'CL &amp; Data'!D215</f>
        <v>-14.176513</v>
      </c>
      <c r="G3" s="8"/>
      <c r="H3" s="6">
        <f>'CL &amp; Data'!C321</f>
        <v>-10.214047000000001</v>
      </c>
      <c r="I3" s="13">
        <f>H3-$H$3</f>
        <v>0</v>
      </c>
      <c r="J3" s="6">
        <f>'CL &amp; Data'!D321</f>
        <v>-16.699677999999999</v>
      </c>
      <c r="L3" s="6">
        <f>'CL &amp; Data'!L215/1000000000</f>
        <v>0.01</v>
      </c>
      <c r="M3" s="8"/>
      <c r="N3" s="6">
        <f>'CL &amp; Data'!M215</f>
        <v>-7.9855714000000004</v>
      </c>
      <c r="O3" s="13">
        <f>N3-$N$23</f>
        <v>-0.389297</v>
      </c>
      <c r="P3" s="6">
        <f>'CL &amp; Data'!N215</f>
        <v>-12.645657999999999</v>
      </c>
      <c r="Q3" s="8"/>
      <c r="R3" s="6">
        <f>'CL &amp; Data'!M321</f>
        <v>-10.03129</v>
      </c>
      <c r="S3" s="13">
        <f>R3-$R$25</f>
        <v>-0.20538709999999938</v>
      </c>
      <c r="T3" s="6">
        <f>'CL &amp; Data'!N321</f>
        <v>-22.694566999999999</v>
      </c>
      <c r="U3" s="8"/>
      <c r="V3" s="80">
        <f>'CL &amp; Data'!B321/1000000000</f>
        <v>0.01</v>
      </c>
    </row>
    <row r="4" spans="1:22" x14ac:dyDescent="0.25">
      <c r="A4" s="51" t="s">
        <v>115</v>
      </c>
      <c r="B4" s="6">
        <f>'CL &amp; Data'!B216/1000000000</f>
        <v>6.9900000000000004E-2</v>
      </c>
      <c r="C4" s="8"/>
      <c r="D4" s="6">
        <f>'CL &amp; Data'!C216</f>
        <v>-7.3454895000000002</v>
      </c>
      <c r="E4" s="13">
        <f t="shared" ref="E4:E67" si="0">D4-$D$5</f>
        <v>-3.0624400000000662E-2</v>
      </c>
      <c r="F4" s="6">
        <f>'CL &amp; Data'!D216</f>
        <v>-14.472936000000001</v>
      </c>
      <c r="G4" s="8"/>
      <c r="H4" s="6">
        <f>'CL &amp; Data'!C322</f>
        <v>-10.260230999999999</v>
      </c>
      <c r="I4" s="13">
        <f t="shared" ref="I4:I67" si="1">H4-$H$3</f>
        <v>-4.6183999999998449E-2</v>
      </c>
      <c r="J4" s="6">
        <f>'CL &amp; Data'!D322</f>
        <v>-16.771919</v>
      </c>
      <c r="K4" s="51" t="s">
        <v>115</v>
      </c>
      <c r="L4" s="6">
        <f>'CL &amp; Data'!L216/1000000000</f>
        <v>6.9900000000000004E-2</v>
      </c>
      <c r="M4" s="8"/>
      <c r="N4" s="6">
        <f>'CL &amp; Data'!M216</f>
        <v>-7.9850463999999999</v>
      </c>
      <c r="O4" s="13">
        <f t="shared" ref="O4:O67" si="2">N4-$N$23</f>
        <v>-0.38877199999999945</v>
      </c>
      <c r="P4" s="6">
        <f>'CL &amp; Data'!N216</f>
        <v>-12.731441999999999</v>
      </c>
      <c r="Q4" s="8"/>
      <c r="R4" s="6">
        <f>'CL &amp; Data'!M322</f>
        <v>-10.016102</v>
      </c>
      <c r="S4" s="13">
        <f t="shared" ref="S4:S67" si="3">R4-$R$25</f>
        <v>-0.19019909999999918</v>
      </c>
      <c r="T4" s="6">
        <f>'CL &amp; Data'!N322</f>
        <v>-23.230886000000002</v>
      </c>
      <c r="U4" s="8"/>
      <c r="V4" s="80">
        <f>'CL &amp; Data'!B322/1000000000</f>
        <v>6.9900000000000004E-2</v>
      </c>
    </row>
    <row r="5" spans="1:22" x14ac:dyDescent="0.25">
      <c r="A5" s="51" t="s">
        <v>202</v>
      </c>
      <c r="B5" s="6">
        <f>'CL &amp; Data'!B217/1000000000</f>
        <v>0.1298</v>
      </c>
      <c r="C5" s="8"/>
      <c r="D5" s="6">
        <f>'CL &amp; Data'!C217</f>
        <v>-7.3148650999999996</v>
      </c>
      <c r="E5" s="13">
        <f t="shared" si="0"/>
        <v>0</v>
      </c>
      <c r="F5" s="6">
        <f>'CL &amp; Data'!D217</f>
        <v>-14.598953</v>
      </c>
      <c r="G5" s="8"/>
      <c r="H5" s="6">
        <f>'CL &amp; Data'!C323</f>
        <v>-10.342279</v>
      </c>
      <c r="I5" s="13">
        <f t="shared" si="1"/>
        <v>-0.12823199999999879</v>
      </c>
      <c r="J5" s="6">
        <f>'CL &amp; Data'!D323</f>
        <v>-16.793973999999999</v>
      </c>
      <c r="K5" s="51" t="s">
        <v>202</v>
      </c>
      <c r="L5" s="6">
        <f>'CL &amp; Data'!L217/1000000000</f>
        <v>0.1298</v>
      </c>
      <c r="M5" s="8"/>
      <c r="N5" s="6">
        <f>'CL &amp; Data'!M217</f>
        <v>-8.0084438000000002</v>
      </c>
      <c r="O5" s="13">
        <f t="shared" si="2"/>
        <v>-0.4121693999999998</v>
      </c>
      <c r="P5" s="6">
        <f>'CL &amp; Data'!N217</f>
        <v>-12.914273</v>
      </c>
      <c r="Q5" s="8"/>
      <c r="R5" s="6">
        <f>'CL &amp; Data'!M323</f>
        <v>-10.006508999999999</v>
      </c>
      <c r="S5" s="13">
        <f t="shared" si="3"/>
        <v>-0.18060609999999855</v>
      </c>
      <c r="T5" s="6">
        <f>'CL &amp; Data'!N323</f>
        <v>-23.734327</v>
      </c>
      <c r="U5" s="8"/>
      <c r="V5" s="80">
        <f>'CL &amp; Data'!B323/1000000000</f>
        <v>0.1298</v>
      </c>
    </row>
    <row r="6" spans="1:22" x14ac:dyDescent="0.25">
      <c r="A6" s="51" t="s">
        <v>203</v>
      </c>
      <c r="B6" s="6">
        <f>'CL &amp; Data'!B218/1000000000</f>
        <v>0.18970000000000001</v>
      </c>
      <c r="C6" s="8"/>
      <c r="D6" s="6">
        <f>'CL &amp; Data'!C218</f>
        <v>-7.3194280000000003</v>
      </c>
      <c r="E6" s="13">
        <f t="shared" si="0"/>
        <v>-4.5629000000007025E-3</v>
      </c>
      <c r="F6" s="6">
        <f>'CL &amp; Data'!D218</f>
        <v>-15.000278</v>
      </c>
      <c r="G6" s="8"/>
      <c r="H6" s="6">
        <f>'CL &amp; Data'!C324</f>
        <v>-10.365159999999999</v>
      </c>
      <c r="I6" s="13">
        <f t="shared" si="1"/>
        <v>-0.15111299999999872</v>
      </c>
      <c r="J6" s="6">
        <f>'CL &amp; Data'!D324</f>
        <v>-16.677620000000001</v>
      </c>
      <c r="K6" s="51" t="s">
        <v>203</v>
      </c>
      <c r="L6" s="6">
        <f>'CL &amp; Data'!L218/1000000000</f>
        <v>0.18970000000000001</v>
      </c>
      <c r="M6" s="8"/>
      <c r="N6" s="6">
        <f>'CL &amp; Data'!M218</f>
        <v>-8.0169572999999996</v>
      </c>
      <c r="O6" s="13">
        <f t="shared" si="2"/>
        <v>-0.42068289999999919</v>
      </c>
      <c r="P6" s="6">
        <f>'CL &amp; Data'!N218</f>
        <v>-12.973456000000001</v>
      </c>
      <c r="Q6" s="8"/>
      <c r="R6" s="6">
        <f>'CL &amp; Data'!M324</f>
        <v>-9.9575051999999999</v>
      </c>
      <c r="S6" s="13">
        <f t="shared" si="3"/>
        <v>-0.13160229999999906</v>
      </c>
      <c r="T6" s="6">
        <f>'CL &amp; Data'!N324</f>
        <v>-23.977886000000002</v>
      </c>
      <c r="U6" s="8"/>
      <c r="V6" s="80">
        <f>'CL &amp; Data'!B324/1000000000</f>
        <v>0.18970000000000001</v>
      </c>
    </row>
    <row r="7" spans="1:22" x14ac:dyDescent="0.25">
      <c r="B7" s="6">
        <f>'CL &amp; Data'!B219/1000000000</f>
        <v>0.24959999999999999</v>
      </c>
      <c r="C7" s="8"/>
      <c r="D7" s="6">
        <f>'CL &amp; Data'!C219</f>
        <v>-7.3376903999999996</v>
      </c>
      <c r="E7" s="13">
        <f t="shared" si="0"/>
        <v>-2.2825300000000048E-2</v>
      </c>
      <c r="F7" s="6">
        <f>'CL &amp; Data'!D219</f>
        <v>-15.315327</v>
      </c>
      <c r="G7" s="8"/>
      <c r="H7" s="6">
        <f>'CL &amp; Data'!C325</f>
        <v>-10.413371</v>
      </c>
      <c r="I7" s="13">
        <f t="shared" si="1"/>
        <v>-0.19932399999999895</v>
      </c>
      <c r="J7" s="6">
        <f>'CL &amp; Data'!D325</f>
        <v>-16.875921000000002</v>
      </c>
      <c r="L7" s="6">
        <f>'CL &amp; Data'!L219/1000000000</f>
        <v>0.24959999999999999</v>
      </c>
      <c r="M7" s="8"/>
      <c r="N7" s="6">
        <f>'CL &amp; Data'!M219</f>
        <v>-8.0074415000000005</v>
      </c>
      <c r="O7" s="13">
        <f t="shared" si="2"/>
        <v>-0.41116710000000012</v>
      </c>
      <c r="P7" s="6">
        <f>'CL &amp; Data'!N219</f>
        <v>-12.981730000000001</v>
      </c>
      <c r="Q7" s="8"/>
      <c r="R7" s="6">
        <f>'CL &amp; Data'!M325</f>
        <v>-9.9166222000000008</v>
      </c>
      <c r="S7" s="13">
        <f t="shared" si="3"/>
        <v>-9.0719299999999947E-2</v>
      </c>
      <c r="T7" s="6">
        <f>'CL &amp; Data'!N325</f>
        <v>-24.411619000000002</v>
      </c>
      <c r="U7" s="8"/>
      <c r="V7" s="80">
        <f>'CL &amp; Data'!B325/1000000000</f>
        <v>0.24959999999999999</v>
      </c>
    </row>
    <row r="8" spans="1:22" x14ac:dyDescent="0.25">
      <c r="B8" s="6">
        <f>'CL &amp; Data'!B220/1000000000</f>
        <v>0.3095</v>
      </c>
      <c r="C8" s="8"/>
      <c r="D8" s="6">
        <f>'CL &amp; Data'!C220</f>
        <v>-7.3662434000000001</v>
      </c>
      <c r="E8" s="13">
        <f t="shared" si="0"/>
        <v>-5.1378300000000543E-2</v>
      </c>
      <c r="F8" s="6">
        <f>'CL &amp; Data'!D220</f>
        <v>-15.600682000000001</v>
      </c>
      <c r="G8" s="8"/>
      <c r="H8" s="6">
        <f>'CL &amp; Data'!C326</f>
        <v>-10.439914</v>
      </c>
      <c r="I8" s="13">
        <f t="shared" si="1"/>
        <v>-0.22586699999999915</v>
      </c>
      <c r="J8" s="6">
        <f>'CL &amp; Data'!D326</f>
        <v>-17.075424000000002</v>
      </c>
      <c r="L8" s="6">
        <f>'CL &amp; Data'!L220/1000000000</f>
        <v>0.3095</v>
      </c>
      <c r="M8" s="8"/>
      <c r="N8" s="6">
        <f>'CL &amp; Data'!M220</f>
        <v>-8.0045289999999998</v>
      </c>
      <c r="O8" s="13">
        <f t="shared" si="2"/>
        <v>-0.40825459999999936</v>
      </c>
      <c r="P8" s="6">
        <f>'CL &amp; Data'!N220</f>
        <v>-13.022587</v>
      </c>
      <c r="Q8" s="8"/>
      <c r="R8" s="6">
        <f>'CL &amp; Data'!M326</f>
        <v>-9.8918151999999999</v>
      </c>
      <c r="S8" s="13">
        <f t="shared" si="3"/>
        <v>-6.5912299999999036E-2</v>
      </c>
      <c r="T8" s="6">
        <f>'CL &amp; Data'!N326</f>
        <v>-24.471346</v>
      </c>
      <c r="U8" s="8"/>
      <c r="V8" s="80">
        <f>'CL &amp; Data'!B326/1000000000</f>
        <v>0.3095</v>
      </c>
    </row>
    <row r="9" spans="1:22" x14ac:dyDescent="0.25">
      <c r="B9" s="6">
        <f>'CL &amp; Data'!B221/1000000000</f>
        <v>0.36940000000000001</v>
      </c>
      <c r="C9" s="8"/>
      <c r="D9" s="6">
        <f>'CL &amp; Data'!C221</f>
        <v>-7.3585491000000003</v>
      </c>
      <c r="E9" s="13">
        <f t="shared" si="0"/>
        <v>-4.3684000000000722E-2</v>
      </c>
      <c r="F9" s="6">
        <f>'CL &amp; Data'!D221</f>
        <v>-15.531114000000001</v>
      </c>
      <c r="G9" s="8"/>
      <c r="H9" s="6">
        <f>'CL &amp; Data'!C327</f>
        <v>-10.457997000000001</v>
      </c>
      <c r="I9" s="13">
        <f t="shared" si="1"/>
        <v>-0.24394999999999989</v>
      </c>
      <c r="J9" s="6">
        <f>'CL &amp; Data'!D327</f>
        <v>-17.261216999999998</v>
      </c>
      <c r="L9" s="6">
        <f>'CL &amp; Data'!L221/1000000000</f>
        <v>0.36940000000000001</v>
      </c>
      <c r="M9" s="8"/>
      <c r="N9" s="6">
        <f>'CL &amp; Data'!M221</f>
        <v>-7.9898876999999997</v>
      </c>
      <c r="O9" s="13">
        <f t="shared" si="2"/>
        <v>-0.39361329999999928</v>
      </c>
      <c r="P9" s="6">
        <f>'CL &amp; Data'!N221</f>
        <v>-13.196498</v>
      </c>
      <c r="Q9" s="8"/>
      <c r="R9" s="6">
        <f>'CL &amp; Data'!M327</f>
        <v>-9.8674326000000008</v>
      </c>
      <c r="S9" s="13">
        <f t="shared" si="3"/>
        <v>-4.1529699999999892E-2</v>
      </c>
      <c r="T9" s="6">
        <f>'CL &amp; Data'!N327</f>
        <v>-24.051905000000001</v>
      </c>
      <c r="U9" s="8"/>
      <c r="V9" s="80">
        <f>'CL &amp; Data'!B327/1000000000</f>
        <v>0.36940000000000001</v>
      </c>
    </row>
    <row r="10" spans="1:22" x14ac:dyDescent="0.25">
      <c r="B10" s="6">
        <f>'CL &amp; Data'!B222/1000000000</f>
        <v>0.42930000000000001</v>
      </c>
      <c r="C10" s="8"/>
      <c r="D10" s="6">
        <f>'CL &amp; Data'!C222</f>
        <v>-7.4055152</v>
      </c>
      <c r="E10" s="13">
        <f t="shared" si="0"/>
        <v>-9.06501000000004E-2</v>
      </c>
      <c r="F10" s="6">
        <f>'CL &amp; Data'!D222</f>
        <v>-15.829688000000001</v>
      </c>
      <c r="G10" s="8"/>
      <c r="H10" s="6">
        <f>'CL &amp; Data'!C328</f>
        <v>-10.460891</v>
      </c>
      <c r="I10" s="13">
        <f t="shared" si="1"/>
        <v>-0.2468439999999994</v>
      </c>
      <c r="J10" s="6">
        <f>'CL &amp; Data'!D328</f>
        <v>-17.290648999999998</v>
      </c>
      <c r="L10" s="6">
        <f>'CL &amp; Data'!L222/1000000000</f>
        <v>0.42930000000000001</v>
      </c>
      <c r="M10" s="8"/>
      <c r="N10" s="6">
        <f>'CL &amp; Data'!M222</f>
        <v>-7.9821844000000004</v>
      </c>
      <c r="O10" s="13">
        <f t="shared" si="2"/>
        <v>-0.38590999999999998</v>
      </c>
      <c r="P10" s="6">
        <f>'CL &amp; Data'!N222</f>
        <v>-13.248581</v>
      </c>
      <c r="Q10" s="8"/>
      <c r="R10" s="6">
        <f>'CL &amp; Data'!M328</f>
        <v>-9.8505993000000007</v>
      </c>
      <c r="S10" s="13">
        <f t="shared" si="3"/>
        <v>-2.4696399999999841E-2</v>
      </c>
      <c r="T10" s="6">
        <f>'CL &amp; Data'!N328</f>
        <v>-23.453613000000001</v>
      </c>
      <c r="U10" s="8"/>
      <c r="V10" s="80">
        <f>'CL &amp; Data'!B328/1000000000</f>
        <v>0.42930000000000001</v>
      </c>
    </row>
    <row r="11" spans="1:22" x14ac:dyDescent="0.25">
      <c r="B11" s="6">
        <f>'CL &amp; Data'!B223/1000000000</f>
        <v>0.48920000000000002</v>
      </c>
      <c r="C11" s="8"/>
      <c r="D11" s="6">
        <f>'CL &amp; Data'!C223</f>
        <v>-7.4169874</v>
      </c>
      <c r="E11" s="13">
        <f t="shared" si="0"/>
        <v>-0.10212230000000044</v>
      </c>
      <c r="F11" s="6">
        <f>'CL &amp; Data'!D223</f>
        <v>-16.041927000000001</v>
      </c>
      <c r="G11" s="8"/>
      <c r="H11" s="6">
        <f>'CL &amp; Data'!C329</f>
        <v>-10.481666000000001</v>
      </c>
      <c r="I11" s="13">
        <f t="shared" si="1"/>
        <v>-0.26761899999999983</v>
      </c>
      <c r="J11" s="6">
        <f>'CL &amp; Data'!D329</f>
        <v>-17.557818999999999</v>
      </c>
      <c r="L11" s="6">
        <f>'CL &amp; Data'!L223/1000000000</f>
        <v>0.48920000000000002</v>
      </c>
      <c r="M11" s="8"/>
      <c r="N11" s="6">
        <f>'CL &amp; Data'!M223</f>
        <v>-7.9480266999999998</v>
      </c>
      <c r="O11" s="13">
        <f t="shared" si="2"/>
        <v>-0.35175229999999935</v>
      </c>
      <c r="P11" s="6">
        <f>'CL &amp; Data'!N223</f>
        <v>-13.456996</v>
      </c>
      <c r="Q11" s="8"/>
      <c r="R11" s="6">
        <f>'CL &amp; Data'!M329</f>
        <v>-9.8173093999999992</v>
      </c>
      <c r="S11" s="13">
        <f t="shared" si="3"/>
        <v>8.593500000001697E-3</v>
      </c>
      <c r="T11" s="6">
        <f>'CL &amp; Data'!N329</f>
        <v>-23.133745000000001</v>
      </c>
      <c r="U11" s="8"/>
      <c r="V11" s="80">
        <f>'CL &amp; Data'!B329/1000000000</f>
        <v>0.48920000000000002</v>
      </c>
    </row>
    <row r="12" spans="1:22" x14ac:dyDescent="0.25">
      <c r="B12" s="6">
        <f>'CL &amp; Data'!B224/1000000000</f>
        <v>0.54910000000000003</v>
      </c>
      <c r="C12" s="8"/>
      <c r="D12" s="6">
        <f>'CL &amp; Data'!C224</f>
        <v>-7.4297414000000002</v>
      </c>
      <c r="E12" s="13">
        <f t="shared" si="0"/>
        <v>-0.1148763000000006</v>
      </c>
      <c r="F12" s="6">
        <f>'CL &amp; Data'!D224</f>
        <v>-16.218195000000001</v>
      </c>
      <c r="G12" s="8"/>
      <c r="H12" s="6">
        <f>'CL &amp; Data'!C330</f>
        <v>-10.521333</v>
      </c>
      <c r="I12" s="13">
        <f t="shared" si="1"/>
        <v>-0.3072859999999995</v>
      </c>
      <c r="J12" s="6">
        <f>'CL &amp; Data'!D330</f>
        <v>-17.718239000000001</v>
      </c>
      <c r="L12" s="6">
        <f>'CL &amp; Data'!L224/1000000000</f>
        <v>0.54910000000000003</v>
      </c>
      <c r="M12" s="8"/>
      <c r="N12" s="6">
        <f>'CL &amp; Data'!M224</f>
        <v>-7.9182347999999996</v>
      </c>
      <c r="O12" s="13">
        <f t="shared" si="2"/>
        <v>-0.32196039999999915</v>
      </c>
      <c r="P12" s="6">
        <f>'CL &amp; Data'!N224</f>
        <v>-13.794912999999999</v>
      </c>
      <c r="Q12" s="8"/>
      <c r="R12" s="6">
        <f>'CL &amp; Data'!M330</f>
        <v>-9.8189954999999998</v>
      </c>
      <c r="S12" s="13">
        <f t="shared" si="3"/>
        <v>6.9074000000011182E-3</v>
      </c>
      <c r="T12" s="6">
        <f>'CL &amp; Data'!N330</f>
        <v>-22.470109999999998</v>
      </c>
      <c r="U12" s="8"/>
      <c r="V12" s="80">
        <f>'CL &amp; Data'!B330/1000000000</f>
        <v>0.54910000000000003</v>
      </c>
    </row>
    <row r="13" spans="1:22" x14ac:dyDescent="0.25">
      <c r="B13" s="6">
        <f>'CL &amp; Data'!B225/1000000000</f>
        <v>0.60899999999999999</v>
      </c>
      <c r="C13" s="8"/>
      <c r="D13" s="6">
        <f>'CL &amp; Data'!C225</f>
        <v>-7.3985390999999998</v>
      </c>
      <c r="E13" s="13">
        <f t="shared" si="0"/>
        <v>-8.3674000000000248E-2</v>
      </c>
      <c r="F13" s="6">
        <f>'CL &amp; Data'!D225</f>
        <v>-16.121645000000001</v>
      </c>
      <c r="G13" s="8"/>
      <c r="H13" s="6">
        <f>'CL &amp; Data'!C331</f>
        <v>-10.551757</v>
      </c>
      <c r="I13" s="13">
        <f t="shared" si="1"/>
        <v>-0.33770999999999951</v>
      </c>
      <c r="J13" s="6">
        <f>'CL &amp; Data'!D331</f>
        <v>-17.707142000000001</v>
      </c>
      <c r="L13" s="6">
        <f>'CL &amp; Data'!L225/1000000000</f>
        <v>0.60899999999999999</v>
      </c>
      <c r="M13" s="8"/>
      <c r="N13" s="6">
        <f>'CL &amp; Data'!M225</f>
        <v>-7.8804917000000003</v>
      </c>
      <c r="O13" s="13">
        <f t="shared" si="2"/>
        <v>-0.2842172999999999</v>
      </c>
      <c r="P13" s="6">
        <f>'CL &amp; Data'!N225</f>
        <v>-14.075351</v>
      </c>
      <c r="Q13" s="8"/>
      <c r="R13" s="6">
        <f>'CL &amp; Data'!M331</f>
        <v>-9.8125409999999995</v>
      </c>
      <c r="S13" s="13">
        <f t="shared" si="3"/>
        <v>1.336190000000137E-2</v>
      </c>
      <c r="T13" s="6">
        <f>'CL &amp; Data'!N331</f>
        <v>-21.607233000000001</v>
      </c>
      <c r="U13" s="8"/>
      <c r="V13" s="80">
        <f>'CL &amp; Data'!B331/1000000000</f>
        <v>0.60899999999999999</v>
      </c>
    </row>
    <row r="14" spans="1:22" x14ac:dyDescent="0.25">
      <c r="B14" s="6">
        <f>'CL &amp; Data'!B226/1000000000</f>
        <v>0.66890000000000005</v>
      </c>
      <c r="C14" s="8"/>
      <c r="D14" s="6">
        <f>'CL &amp; Data'!C226</f>
        <v>-7.3968905999999999</v>
      </c>
      <c r="E14" s="13">
        <f t="shared" si="0"/>
        <v>-8.2025500000000306E-2</v>
      </c>
      <c r="F14" s="6">
        <f>'CL &amp; Data'!D226</f>
        <v>-16.366589000000001</v>
      </c>
      <c r="G14" s="8"/>
      <c r="H14" s="6">
        <f>'CL &amp; Data'!C332</f>
        <v>-10.545524</v>
      </c>
      <c r="I14" s="13">
        <f t="shared" si="1"/>
        <v>-0.33147699999999958</v>
      </c>
      <c r="J14" s="6">
        <f>'CL &amp; Data'!D332</f>
        <v>-17.502527000000001</v>
      </c>
      <c r="L14" s="6">
        <f>'CL &amp; Data'!L226/1000000000</f>
        <v>0.66890000000000005</v>
      </c>
      <c r="M14" s="8"/>
      <c r="N14" s="6">
        <f>'CL &amp; Data'!M226</f>
        <v>-7.8256763999999999</v>
      </c>
      <c r="O14" s="13">
        <f t="shared" si="2"/>
        <v>-0.22940199999999944</v>
      </c>
      <c r="P14" s="6">
        <f>'CL &amp; Data'!N226</f>
        <v>-14.166615999999999</v>
      </c>
      <c r="Q14" s="8"/>
      <c r="R14" s="6">
        <f>'CL &amp; Data'!M332</f>
        <v>-9.7921162000000006</v>
      </c>
      <c r="S14" s="13">
        <f t="shared" si="3"/>
        <v>3.378670000000028E-2</v>
      </c>
      <c r="T14" s="6">
        <f>'CL &amp; Data'!N332</f>
        <v>-20.803554999999999</v>
      </c>
      <c r="U14" s="8"/>
      <c r="V14" s="80">
        <f>'CL &amp; Data'!B332/1000000000</f>
        <v>0.66890000000000005</v>
      </c>
    </row>
    <row r="15" spans="1:22" x14ac:dyDescent="0.25">
      <c r="B15" s="6">
        <f>'CL &amp; Data'!B227/1000000000</f>
        <v>0.7288</v>
      </c>
      <c r="C15" s="8"/>
      <c r="D15" s="6">
        <f>'CL &amp; Data'!C227</f>
        <v>-7.4129820000000004</v>
      </c>
      <c r="E15" s="13">
        <f t="shared" si="0"/>
        <v>-9.811690000000084E-2</v>
      </c>
      <c r="F15" s="6">
        <f>'CL &amp; Data'!D227</f>
        <v>-16.722930999999999</v>
      </c>
      <c r="G15" s="8"/>
      <c r="H15" s="6">
        <f>'CL &amp; Data'!C333</f>
        <v>-10.563594</v>
      </c>
      <c r="I15" s="13">
        <f t="shared" si="1"/>
        <v>-0.34954699999999939</v>
      </c>
      <c r="J15" s="6">
        <f>'CL &amp; Data'!D333</f>
        <v>-17.599121</v>
      </c>
      <c r="L15" s="6">
        <f>'CL &amp; Data'!L227/1000000000</f>
        <v>0.7288</v>
      </c>
      <c r="M15" s="8"/>
      <c r="N15" s="6">
        <f>'CL &amp; Data'!M227</f>
        <v>-7.7630792</v>
      </c>
      <c r="O15" s="13">
        <f t="shared" si="2"/>
        <v>-0.16680479999999953</v>
      </c>
      <c r="P15" s="6">
        <f>'CL &amp; Data'!N227</f>
        <v>-14.244107</v>
      </c>
      <c r="Q15" s="8"/>
      <c r="R15" s="6">
        <f>'CL &amp; Data'!M333</f>
        <v>-9.7852868999999991</v>
      </c>
      <c r="S15" s="13">
        <f t="shared" si="3"/>
        <v>4.0616000000001762E-2</v>
      </c>
      <c r="T15" s="6">
        <f>'CL &amp; Data'!N333</f>
        <v>-20.197205</v>
      </c>
      <c r="U15" s="8"/>
      <c r="V15" s="80">
        <f>'CL &amp; Data'!B333/1000000000</f>
        <v>0.7288</v>
      </c>
    </row>
    <row r="16" spans="1:22" x14ac:dyDescent="0.25">
      <c r="B16" s="6">
        <f>'CL &amp; Data'!B228/1000000000</f>
        <v>0.78869999999999996</v>
      </c>
      <c r="C16" s="8"/>
      <c r="D16" s="6">
        <f>'CL &amp; Data'!C228</f>
        <v>-7.4178410000000001</v>
      </c>
      <c r="E16" s="13">
        <f t="shared" si="0"/>
        <v>-0.10297590000000056</v>
      </c>
      <c r="F16" s="6">
        <f>'CL &amp; Data'!D228</f>
        <v>-16.520641000000001</v>
      </c>
      <c r="G16" s="8"/>
      <c r="H16" s="6">
        <f>'CL &amp; Data'!C334</f>
        <v>-10.602876</v>
      </c>
      <c r="I16" s="13">
        <f t="shared" si="1"/>
        <v>-0.38882899999999943</v>
      </c>
      <c r="J16" s="6">
        <f>'CL &amp; Data'!D334</f>
        <v>-17.930261999999999</v>
      </c>
      <c r="L16" s="6">
        <f>'CL &amp; Data'!L228/1000000000</f>
        <v>0.78869999999999996</v>
      </c>
      <c r="M16" s="8"/>
      <c r="N16" s="6">
        <f>'CL &amp; Data'!M228</f>
        <v>-7.7223306000000003</v>
      </c>
      <c r="O16" s="13">
        <f t="shared" si="2"/>
        <v>-0.12605619999999984</v>
      </c>
      <c r="P16" s="6">
        <f>'CL &amp; Data'!N228</f>
        <v>-14.419101</v>
      </c>
      <c r="Q16" s="8"/>
      <c r="R16" s="6">
        <f>'CL &amp; Data'!M334</f>
        <v>-9.8030290999999998</v>
      </c>
      <c r="S16" s="13">
        <f t="shared" si="3"/>
        <v>2.2873800000001054E-2</v>
      </c>
      <c r="T16" s="6">
        <f>'CL &amp; Data'!N334</f>
        <v>-19.446546999999999</v>
      </c>
      <c r="U16" s="8"/>
      <c r="V16" s="80">
        <f>'CL &amp; Data'!B334/1000000000</f>
        <v>0.78869999999999996</v>
      </c>
    </row>
    <row r="17" spans="2:22" x14ac:dyDescent="0.25">
      <c r="B17" s="6">
        <f>'CL &amp; Data'!B229/1000000000</f>
        <v>0.84860000000000002</v>
      </c>
      <c r="C17" s="8"/>
      <c r="D17" s="6">
        <f>'CL &amp; Data'!C229</f>
        <v>-7.4615121000000002</v>
      </c>
      <c r="E17" s="13">
        <f t="shared" si="0"/>
        <v>-0.14664700000000064</v>
      </c>
      <c r="F17" s="6">
        <f>'CL &amp; Data'!D229</f>
        <v>-16.502023999999999</v>
      </c>
      <c r="G17" s="8"/>
      <c r="H17" s="6">
        <f>'CL &amp; Data'!C335</f>
        <v>-10.631833</v>
      </c>
      <c r="I17" s="13">
        <f t="shared" si="1"/>
        <v>-0.41778599999999955</v>
      </c>
      <c r="J17" s="6">
        <f>'CL &amp; Data'!D335</f>
        <v>-18.287172000000002</v>
      </c>
      <c r="L17" s="6">
        <f>'CL &amp; Data'!L229/1000000000</f>
        <v>0.84860000000000002</v>
      </c>
      <c r="M17" s="8"/>
      <c r="N17" s="6">
        <f>'CL &amp; Data'!M229</f>
        <v>-7.6815128000000001</v>
      </c>
      <c r="O17" s="13">
        <f t="shared" si="2"/>
        <v>-8.5238399999999714E-2</v>
      </c>
      <c r="P17" s="6">
        <f>'CL &amp; Data'!N229</f>
        <v>-14.429850999999999</v>
      </c>
      <c r="Q17" s="8"/>
      <c r="R17" s="6">
        <f>'CL &amp; Data'!M335</f>
        <v>-9.8206214999999997</v>
      </c>
      <c r="S17" s="13">
        <f t="shared" si="3"/>
        <v>5.2814000000012129E-3</v>
      </c>
      <c r="T17" s="6">
        <f>'CL &amp; Data'!N335</f>
        <v>-18.587996</v>
      </c>
      <c r="U17" s="8"/>
      <c r="V17" s="80">
        <f>'CL &amp; Data'!B335/1000000000</f>
        <v>0.84860000000000002</v>
      </c>
    </row>
    <row r="18" spans="2:22" x14ac:dyDescent="0.25">
      <c r="B18" s="6">
        <f>'CL &amp; Data'!B230/1000000000</f>
        <v>0.90849999999999997</v>
      </c>
      <c r="C18" s="8"/>
      <c r="D18" s="6">
        <f>'CL &amp; Data'!C230</f>
        <v>-7.4968252</v>
      </c>
      <c r="E18" s="13">
        <f t="shared" si="0"/>
        <v>-0.1819601000000004</v>
      </c>
      <c r="F18" s="6">
        <f>'CL &amp; Data'!D230</f>
        <v>-16.533176000000001</v>
      </c>
      <c r="G18" s="8"/>
      <c r="H18" s="6">
        <f>'CL &amp; Data'!C336</f>
        <v>-10.615016000000001</v>
      </c>
      <c r="I18" s="13">
        <f t="shared" si="1"/>
        <v>-0.40096899999999991</v>
      </c>
      <c r="J18" s="6">
        <f>'CL &amp; Data'!D336</f>
        <v>-18.384920000000001</v>
      </c>
      <c r="L18" s="6">
        <f>'CL &amp; Data'!L230/1000000000</f>
        <v>0.90849999999999997</v>
      </c>
      <c r="M18" s="8"/>
      <c r="N18" s="6">
        <f>'CL &amp; Data'!M230</f>
        <v>-7.6635609000000002</v>
      </c>
      <c r="O18" s="13">
        <f t="shared" si="2"/>
        <v>-6.7286499999999805E-2</v>
      </c>
      <c r="P18" s="6">
        <f>'CL &amp; Data'!N230</f>
        <v>-14.462726999999999</v>
      </c>
      <c r="Q18" s="8"/>
      <c r="R18" s="6">
        <f>'CL &amp; Data'!M336</f>
        <v>-9.8112154</v>
      </c>
      <c r="S18" s="13">
        <f t="shared" si="3"/>
        <v>1.4687500000000853E-2</v>
      </c>
      <c r="T18" s="6">
        <f>'CL &amp; Data'!N336</f>
        <v>-17.903465000000001</v>
      </c>
      <c r="U18" s="8"/>
      <c r="V18" s="80">
        <f>'CL &amp; Data'!B336/1000000000</f>
        <v>0.90849999999999997</v>
      </c>
    </row>
    <row r="19" spans="2:22" x14ac:dyDescent="0.25">
      <c r="B19" s="6">
        <f>'CL &amp; Data'!B231/1000000000</f>
        <v>0.96840000000000004</v>
      </c>
      <c r="C19" s="8"/>
      <c r="D19" s="6">
        <f>'CL &amp; Data'!C231</f>
        <v>-7.5554151999999997</v>
      </c>
      <c r="E19" s="13">
        <f t="shared" si="0"/>
        <v>-0.2405501000000001</v>
      </c>
      <c r="F19" s="6">
        <f>'CL &amp; Data'!D231</f>
        <v>-16.913139000000001</v>
      </c>
      <c r="G19" s="8"/>
      <c r="H19" s="6">
        <f>'CL &amp; Data'!C337</f>
        <v>-10.608378999999999</v>
      </c>
      <c r="I19" s="13">
        <f t="shared" si="1"/>
        <v>-0.39433199999999857</v>
      </c>
      <c r="J19" s="6">
        <f>'CL &amp; Data'!D337</f>
        <v>-18.508272000000002</v>
      </c>
      <c r="L19" s="6">
        <f>'CL &amp; Data'!L231/1000000000</f>
        <v>0.96840000000000004</v>
      </c>
      <c r="M19" s="8"/>
      <c r="N19" s="6">
        <f>'CL &amp; Data'!M231</f>
        <v>-7.6619906000000002</v>
      </c>
      <c r="O19" s="13">
        <f t="shared" si="2"/>
        <v>-6.571619999999978E-2</v>
      </c>
      <c r="P19" s="6">
        <f>'CL &amp; Data'!N231</f>
        <v>-14.888344999999999</v>
      </c>
      <c r="Q19" s="8"/>
      <c r="R19" s="6">
        <f>'CL &amp; Data'!M337</f>
        <v>-9.8114451999999996</v>
      </c>
      <c r="S19" s="13">
        <f t="shared" si="3"/>
        <v>1.4457700000001239E-2</v>
      </c>
      <c r="T19" s="6">
        <f>'CL &amp; Data'!N337</f>
        <v>-17.320036000000002</v>
      </c>
      <c r="U19" s="8"/>
      <c r="V19" s="80">
        <f>'CL &amp; Data'!B337/1000000000</f>
        <v>0.96840000000000004</v>
      </c>
    </row>
    <row r="20" spans="2:22" x14ac:dyDescent="0.25">
      <c r="B20" s="6">
        <f>'CL &amp; Data'!B232/1000000000</f>
        <v>1.0283</v>
      </c>
      <c r="C20" s="8"/>
      <c r="D20" s="6">
        <f>'CL &amp; Data'!C232</f>
        <v>-7.5556106999999999</v>
      </c>
      <c r="E20" s="13">
        <f t="shared" si="0"/>
        <v>-0.24074560000000034</v>
      </c>
      <c r="F20" s="6">
        <f>'CL &amp; Data'!D232</f>
        <v>-16.813949999999998</v>
      </c>
      <c r="G20" s="8"/>
      <c r="H20" s="6">
        <f>'CL &amp; Data'!C338</f>
        <v>-10.645405</v>
      </c>
      <c r="I20" s="13">
        <f t="shared" si="1"/>
        <v>-0.43135799999999946</v>
      </c>
      <c r="J20" s="6">
        <f>'CL &amp; Data'!D338</f>
        <v>-18.638698999999999</v>
      </c>
      <c r="L20" s="6">
        <f>'CL &amp; Data'!L232/1000000000</f>
        <v>1.0283</v>
      </c>
      <c r="M20" s="8"/>
      <c r="N20" s="6">
        <f>'CL &amp; Data'!M232</f>
        <v>-7.6464676999999996</v>
      </c>
      <c r="O20" s="13">
        <f t="shared" si="2"/>
        <v>-5.0193299999999219E-2</v>
      </c>
      <c r="P20" s="6">
        <f>'CL &amp; Data'!N232</f>
        <v>-15.807796</v>
      </c>
      <c r="Q20" s="8"/>
      <c r="R20" s="6">
        <f>'CL &amp; Data'!M338</f>
        <v>-9.8191137000000008</v>
      </c>
      <c r="S20" s="13">
        <f t="shared" si="3"/>
        <v>6.7892000000000507E-3</v>
      </c>
      <c r="T20" s="6">
        <f>'CL &amp; Data'!N338</f>
        <v>-16.634437999999999</v>
      </c>
      <c r="U20" s="8"/>
      <c r="V20" s="80">
        <f>'CL &amp; Data'!B338/1000000000</f>
        <v>1.0283</v>
      </c>
    </row>
    <row r="21" spans="2:22" x14ac:dyDescent="0.25">
      <c r="B21" s="6">
        <f>'CL &amp; Data'!B233/1000000000</f>
        <v>1.0882000000000001</v>
      </c>
      <c r="C21" s="8"/>
      <c r="D21" s="6">
        <f>'CL &amp; Data'!C233</f>
        <v>-7.5196123000000004</v>
      </c>
      <c r="E21" s="13">
        <f t="shared" si="0"/>
        <v>-0.2047472000000008</v>
      </c>
      <c r="F21" s="6">
        <f>'CL &amp; Data'!D233</f>
        <v>-16.767948000000001</v>
      </c>
      <c r="G21" s="8"/>
      <c r="H21" s="6">
        <f>'CL &amp; Data'!C339</f>
        <v>-10.724766000000001</v>
      </c>
      <c r="I21" s="13">
        <f t="shared" si="1"/>
        <v>-0.51071899999999992</v>
      </c>
      <c r="J21" s="6">
        <f>'CL &amp; Data'!D339</f>
        <v>-18.413274999999999</v>
      </c>
      <c r="L21" s="6">
        <f>'CL &amp; Data'!L233/1000000000</f>
        <v>1.0882000000000001</v>
      </c>
      <c r="M21" s="8"/>
      <c r="N21" s="6">
        <f>'CL &amp; Data'!M233</f>
        <v>-7.6149649999999998</v>
      </c>
      <c r="O21" s="13">
        <f t="shared" si="2"/>
        <v>-1.8690599999999336E-2</v>
      </c>
      <c r="P21" s="6">
        <f>'CL &amp; Data'!N233</f>
        <v>-16.593081999999999</v>
      </c>
      <c r="Q21" s="8"/>
      <c r="R21" s="6">
        <f>'CL &amp; Data'!M339</f>
        <v>-9.8494396000000002</v>
      </c>
      <c r="S21" s="13">
        <f t="shared" si="3"/>
        <v>-2.35366999999993E-2</v>
      </c>
      <c r="T21" s="6">
        <f>'CL &amp; Data'!N339</f>
        <v>-15.854628</v>
      </c>
      <c r="U21" s="8"/>
      <c r="V21" s="80">
        <f>'CL &amp; Data'!B339/1000000000</f>
        <v>1.0882000000000001</v>
      </c>
    </row>
    <row r="22" spans="2:22" x14ac:dyDescent="0.25">
      <c r="B22" s="6">
        <f>'CL &amp; Data'!B234/1000000000</f>
        <v>1.1480999999999999</v>
      </c>
      <c r="C22" s="8"/>
      <c r="D22" s="6">
        <f>'CL &amp; Data'!C234</f>
        <v>-7.4855609000000003</v>
      </c>
      <c r="E22" s="13">
        <f t="shared" si="0"/>
        <v>-0.17069580000000073</v>
      </c>
      <c r="F22" s="6">
        <f>'CL &amp; Data'!D234</f>
        <v>-16.965425</v>
      </c>
      <c r="G22" s="8"/>
      <c r="H22" s="6">
        <f>'CL &amp; Data'!C340</f>
        <v>-10.751454000000001</v>
      </c>
      <c r="I22" s="13">
        <f t="shared" si="1"/>
        <v>-0.53740699999999997</v>
      </c>
      <c r="J22" s="6">
        <f>'CL &amp; Data'!D340</f>
        <v>-17.772189999999998</v>
      </c>
      <c r="L22" s="6">
        <f>'CL &amp; Data'!L234/1000000000</f>
        <v>1.1480999999999999</v>
      </c>
      <c r="M22" s="8"/>
      <c r="N22" s="6">
        <f>'CL &amp; Data'!M234</f>
        <v>-7.5813470000000001</v>
      </c>
      <c r="O22" s="13">
        <f t="shared" si="2"/>
        <v>1.4927400000000368E-2</v>
      </c>
      <c r="P22" s="6">
        <f>'CL &amp; Data'!N234</f>
        <v>-17.195581000000001</v>
      </c>
      <c r="Q22" s="8"/>
      <c r="R22" s="6">
        <f>'CL &amp; Data'!M340</f>
        <v>-9.8415852000000008</v>
      </c>
      <c r="S22" s="13">
        <f t="shared" si="3"/>
        <v>-1.5682299999999927E-2</v>
      </c>
      <c r="T22" s="6">
        <f>'CL &amp; Data'!N340</f>
        <v>-15.195454</v>
      </c>
      <c r="U22" s="8"/>
      <c r="V22" s="80">
        <f>'CL &amp; Data'!B340/1000000000</f>
        <v>1.1480999999999999</v>
      </c>
    </row>
    <row r="23" spans="2:22" x14ac:dyDescent="0.25">
      <c r="B23" s="6">
        <f>'CL &amp; Data'!B235/1000000000</f>
        <v>1.208</v>
      </c>
      <c r="C23" s="8"/>
      <c r="D23" s="6">
        <f>'CL &amp; Data'!C235</f>
        <v>-7.4685211000000002</v>
      </c>
      <c r="E23" s="13">
        <f t="shared" si="0"/>
        <v>-0.15365600000000068</v>
      </c>
      <c r="F23" s="6">
        <f>'CL &amp; Data'!D235</f>
        <v>-17.273482999999999</v>
      </c>
      <c r="G23" s="8"/>
      <c r="H23" s="6">
        <f>'CL &amp; Data'!C341</f>
        <v>-10.763904999999999</v>
      </c>
      <c r="I23" s="13">
        <f t="shared" si="1"/>
        <v>-0.54985799999999863</v>
      </c>
      <c r="J23" s="6">
        <f>'CL &amp; Data'!D341</f>
        <v>-17.263501999999999</v>
      </c>
      <c r="L23" s="6">
        <f>'CL &amp; Data'!L235/1000000000</f>
        <v>1.208</v>
      </c>
      <c r="M23" s="8"/>
      <c r="N23" s="6">
        <f>'CL &amp; Data'!M235</f>
        <v>-7.5962744000000004</v>
      </c>
      <c r="O23" s="13">
        <f t="shared" si="2"/>
        <v>0</v>
      </c>
      <c r="P23" s="6">
        <f>'CL &amp; Data'!N235</f>
        <v>-18.112392</v>
      </c>
      <c r="Q23" s="8"/>
      <c r="R23" s="6">
        <f>'CL &amp; Data'!M341</f>
        <v>-9.8277006</v>
      </c>
      <c r="S23" s="13">
        <f t="shared" si="3"/>
        <v>-1.797699999999125E-3</v>
      </c>
      <c r="T23" s="6">
        <f>'CL &amp; Data'!N341</f>
        <v>-14.736131</v>
      </c>
      <c r="U23" s="8"/>
      <c r="V23" s="80">
        <f>'CL &amp; Data'!B341/1000000000</f>
        <v>1.208</v>
      </c>
    </row>
    <row r="24" spans="2:22" x14ac:dyDescent="0.25">
      <c r="B24" s="6">
        <f>'CL &amp; Data'!B236/1000000000</f>
        <v>1.2679</v>
      </c>
      <c r="C24" s="8"/>
      <c r="D24" s="6">
        <f>'CL &amp; Data'!C236</f>
        <v>-7.4547124</v>
      </c>
      <c r="E24" s="13">
        <f t="shared" si="0"/>
        <v>-0.13984730000000045</v>
      </c>
      <c r="F24" s="6">
        <f>'CL &amp; Data'!D236</f>
        <v>-17.132090000000002</v>
      </c>
      <c r="G24" s="8"/>
      <c r="H24" s="6">
        <f>'CL &amp; Data'!C342</f>
        <v>-10.820309999999999</v>
      </c>
      <c r="I24" s="13">
        <f t="shared" si="1"/>
        <v>-0.60626299999999844</v>
      </c>
      <c r="J24" s="6">
        <f>'CL &amp; Data'!D342</f>
        <v>-17.008171000000001</v>
      </c>
      <c r="L24" s="6">
        <f>'CL &amp; Data'!L236/1000000000</f>
        <v>1.2679</v>
      </c>
      <c r="M24" s="8"/>
      <c r="N24" s="6">
        <f>'CL &amp; Data'!M236</f>
        <v>-7.6307564000000001</v>
      </c>
      <c r="O24" s="13">
        <f t="shared" si="2"/>
        <v>-3.448199999999968E-2</v>
      </c>
      <c r="P24" s="6">
        <f>'CL &amp; Data'!N236</f>
        <v>-18.944341999999999</v>
      </c>
      <c r="Q24" s="8"/>
      <c r="R24" s="6">
        <f>'CL &amp; Data'!M342</f>
        <v>-9.8242884000000004</v>
      </c>
      <c r="S24" s="13">
        <f t="shared" si="3"/>
        <v>1.6145000000005183E-3</v>
      </c>
      <c r="T24" s="6">
        <f>'CL &amp; Data'!N342</f>
        <v>-14.264139999999999</v>
      </c>
      <c r="U24" s="8"/>
      <c r="V24" s="80">
        <f>'CL &amp; Data'!B342/1000000000</f>
        <v>1.2679</v>
      </c>
    </row>
    <row r="25" spans="2:22" x14ac:dyDescent="0.25">
      <c r="B25" s="6">
        <f>'CL &amp; Data'!B237/1000000000</f>
        <v>1.3278000000000001</v>
      </c>
      <c r="C25" s="8"/>
      <c r="D25" s="6">
        <f>'CL &amp; Data'!C237</f>
        <v>-7.4554992000000002</v>
      </c>
      <c r="E25" s="13">
        <f t="shared" si="0"/>
        <v>-0.14063410000000065</v>
      </c>
      <c r="F25" s="6">
        <f>'CL &amp; Data'!D237</f>
        <v>-16.821156999999999</v>
      </c>
      <c r="G25" s="8"/>
      <c r="H25" s="6">
        <f>'CL &amp; Data'!C343</f>
        <v>-10.917736</v>
      </c>
      <c r="I25" s="13">
        <f t="shared" si="1"/>
        <v>-0.7036889999999989</v>
      </c>
      <c r="J25" s="6">
        <f>'CL &amp; Data'!D343</f>
        <v>-16.729821999999999</v>
      </c>
      <c r="L25" s="6">
        <f>'CL &amp; Data'!L237/1000000000</f>
        <v>1.3278000000000001</v>
      </c>
      <c r="M25" s="8"/>
      <c r="N25" s="6">
        <f>'CL &amp; Data'!M237</f>
        <v>-7.6632179999999996</v>
      </c>
      <c r="O25" s="13">
        <f t="shared" si="2"/>
        <v>-6.6943599999999215E-2</v>
      </c>
      <c r="P25" s="6">
        <f>'CL &amp; Data'!N237</f>
        <v>-19.133785</v>
      </c>
      <c r="Q25" s="8"/>
      <c r="R25" s="6">
        <f>'CL &amp; Data'!M343</f>
        <v>-9.8259029000000009</v>
      </c>
      <c r="S25" s="13">
        <f t="shared" si="3"/>
        <v>0</v>
      </c>
      <c r="T25" s="6">
        <f>'CL &amp; Data'!N343</f>
        <v>-13.723742</v>
      </c>
      <c r="U25" s="8"/>
      <c r="V25" s="80">
        <f>'CL &amp; Data'!B343/1000000000</f>
        <v>1.3278000000000001</v>
      </c>
    </row>
    <row r="26" spans="2:22" x14ac:dyDescent="0.25">
      <c r="B26" s="6">
        <f>'CL &amp; Data'!B238/1000000000</f>
        <v>1.3876999999999999</v>
      </c>
      <c r="C26" s="8"/>
      <c r="D26" s="6">
        <f>'CL &amp; Data'!C238</f>
        <v>-7.4985809000000003</v>
      </c>
      <c r="E26" s="13">
        <f t="shared" si="0"/>
        <v>-0.18371580000000076</v>
      </c>
      <c r="F26" s="6">
        <f>'CL &amp; Data'!D238</f>
        <v>-16.790427999999999</v>
      </c>
      <c r="G26" s="8"/>
      <c r="H26" s="6">
        <f>'CL &amp; Data'!C344</f>
        <v>-10.967594</v>
      </c>
      <c r="I26" s="13">
        <f t="shared" si="1"/>
        <v>-0.7535469999999993</v>
      </c>
      <c r="J26" s="6">
        <f>'CL &amp; Data'!D344</f>
        <v>-16.25996</v>
      </c>
      <c r="L26" s="6">
        <f>'CL &amp; Data'!L238/1000000000</f>
        <v>1.3876999999999999</v>
      </c>
      <c r="M26" s="8"/>
      <c r="N26" s="6">
        <f>'CL &amp; Data'!M238</f>
        <v>-7.6826844000000003</v>
      </c>
      <c r="O26" s="13">
        <f t="shared" si="2"/>
        <v>-8.6409999999999876E-2</v>
      </c>
      <c r="P26" s="6">
        <f>'CL &amp; Data'!N238</f>
        <v>-19.066364</v>
      </c>
      <c r="Q26" s="8"/>
      <c r="R26" s="6">
        <f>'CL &amp; Data'!M344</f>
        <v>-9.8298597000000001</v>
      </c>
      <c r="S26" s="13">
        <f t="shared" si="3"/>
        <v>-3.9567999999992054E-3</v>
      </c>
      <c r="T26" s="6">
        <f>'CL &amp; Data'!N344</f>
        <v>-13.321812</v>
      </c>
      <c r="U26" s="8"/>
      <c r="V26" s="80">
        <f>'CL &amp; Data'!B344/1000000000</f>
        <v>1.3876999999999999</v>
      </c>
    </row>
    <row r="27" spans="2:22" x14ac:dyDescent="0.25">
      <c r="B27" s="6">
        <f>'CL &amp; Data'!B239/1000000000</f>
        <v>1.4476</v>
      </c>
      <c r="C27" s="8"/>
      <c r="D27" s="6">
        <f>'CL &amp; Data'!C239</f>
        <v>-7.5510621000000002</v>
      </c>
      <c r="E27" s="13">
        <f t="shared" si="0"/>
        <v>-0.23619700000000066</v>
      </c>
      <c r="F27" s="6">
        <f>'CL &amp; Data'!D239</f>
        <v>-16.738548000000002</v>
      </c>
      <c r="G27" s="8"/>
      <c r="H27" s="6">
        <f>'CL &amp; Data'!C345</f>
        <v>-10.985362</v>
      </c>
      <c r="I27" s="13">
        <f t="shared" si="1"/>
        <v>-0.77131499999999953</v>
      </c>
      <c r="J27" s="6">
        <f>'CL &amp; Data'!D345</f>
        <v>-15.823155</v>
      </c>
      <c r="L27" s="6">
        <f>'CL &amp; Data'!L239/1000000000</f>
        <v>1.4476</v>
      </c>
      <c r="M27" s="8"/>
      <c r="N27" s="6">
        <f>'CL &amp; Data'!M239</f>
        <v>-7.7304287</v>
      </c>
      <c r="O27" s="13">
        <f t="shared" si="2"/>
        <v>-0.13415429999999962</v>
      </c>
      <c r="P27" s="6">
        <f>'CL &amp; Data'!N239</f>
        <v>-19.376944000000002</v>
      </c>
      <c r="Q27" s="8"/>
      <c r="R27" s="6">
        <f>'CL &amp; Data'!M345</f>
        <v>-9.8359822999999995</v>
      </c>
      <c r="S27" s="13">
        <f t="shared" si="3"/>
        <v>-1.0079399999998628E-2</v>
      </c>
      <c r="T27" s="6">
        <f>'CL &amp; Data'!N345</f>
        <v>-13.124891999999999</v>
      </c>
      <c r="U27" s="8"/>
      <c r="V27" s="80">
        <f>'CL &amp; Data'!B345/1000000000</f>
        <v>1.4476</v>
      </c>
    </row>
    <row r="28" spans="2:22" x14ac:dyDescent="0.25">
      <c r="B28" s="6">
        <f>'CL &amp; Data'!B240/1000000000</f>
        <v>1.5075000000000001</v>
      </c>
      <c r="C28" s="8"/>
      <c r="D28" s="6">
        <f>'CL &amp; Data'!C240</f>
        <v>-7.5654335000000001</v>
      </c>
      <c r="E28" s="13">
        <f t="shared" si="0"/>
        <v>-0.25056840000000058</v>
      </c>
      <c r="F28" s="6">
        <f>'CL &amp; Data'!D240</f>
        <v>-16.400663000000002</v>
      </c>
      <c r="G28" s="8"/>
      <c r="H28" s="6">
        <f>'CL &amp; Data'!C346</f>
        <v>-11.019216</v>
      </c>
      <c r="I28" s="13">
        <f t="shared" si="1"/>
        <v>-0.80516899999999936</v>
      </c>
      <c r="J28" s="6">
        <f>'CL &amp; Data'!D346</f>
        <v>-15.630055</v>
      </c>
      <c r="L28" s="6">
        <f>'CL &amp; Data'!L240/1000000000</f>
        <v>1.5075000000000001</v>
      </c>
      <c r="M28" s="8"/>
      <c r="N28" s="6">
        <f>'CL &amp; Data'!M240</f>
        <v>-7.7740111000000001</v>
      </c>
      <c r="O28" s="13">
        <f t="shared" si="2"/>
        <v>-0.17773669999999964</v>
      </c>
      <c r="P28" s="6">
        <f>'CL &amp; Data'!N240</f>
        <v>-19.642986000000001</v>
      </c>
      <c r="Q28" s="8"/>
      <c r="R28" s="6">
        <f>'CL &amp; Data'!M346</f>
        <v>-9.8511734000000004</v>
      </c>
      <c r="S28" s="13">
        <f t="shared" si="3"/>
        <v>-2.5270499999999529E-2</v>
      </c>
      <c r="T28" s="6">
        <f>'CL &amp; Data'!N346</f>
        <v>-12.919305</v>
      </c>
      <c r="U28" s="8"/>
      <c r="V28" s="80">
        <f>'CL &amp; Data'!B346/1000000000</f>
        <v>1.5075000000000001</v>
      </c>
    </row>
    <row r="29" spans="2:22" x14ac:dyDescent="0.25">
      <c r="B29" s="6">
        <f>'CL &amp; Data'!B241/1000000000</f>
        <v>1.5673999999999999</v>
      </c>
      <c r="C29" s="8"/>
      <c r="D29" s="6">
        <f>'CL &amp; Data'!C241</f>
        <v>-7.5222464000000002</v>
      </c>
      <c r="E29" s="13">
        <f t="shared" si="0"/>
        <v>-0.20738130000000066</v>
      </c>
      <c r="F29" s="6">
        <f>'CL &amp; Data'!D241</f>
        <v>-15.831026</v>
      </c>
      <c r="G29" s="8"/>
      <c r="H29" s="6">
        <f>'CL &amp; Data'!C347</f>
        <v>-11.118207</v>
      </c>
      <c r="I29" s="13">
        <f t="shared" si="1"/>
        <v>-0.90415999999999919</v>
      </c>
      <c r="J29" s="6">
        <f>'CL &amp; Data'!D347</f>
        <v>-15.539171</v>
      </c>
      <c r="L29" s="6">
        <f>'CL &amp; Data'!L241/1000000000</f>
        <v>1.5673999999999999</v>
      </c>
      <c r="M29" s="8"/>
      <c r="N29" s="6">
        <f>'CL &amp; Data'!M241</f>
        <v>-7.7937573999999996</v>
      </c>
      <c r="O29" s="13">
        <f t="shared" si="2"/>
        <v>-0.19748299999999919</v>
      </c>
      <c r="P29" s="6">
        <f>'CL &amp; Data'!N241</f>
        <v>-19.35088</v>
      </c>
      <c r="Q29" s="8"/>
      <c r="R29" s="6">
        <f>'CL &amp; Data'!M347</f>
        <v>-9.8914641999999997</v>
      </c>
      <c r="S29" s="13">
        <f t="shared" si="3"/>
        <v>-6.5561299999998823E-2</v>
      </c>
      <c r="T29" s="6">
        <f>'CL &amp; Data'!N347</f>
        <v>-12.604385000000001</v>
      </c>
      <c r="U29" s="8"/>
      <c r="V29" s="80">
        <f>'CL &amp; Data'!B347/1000000000</f>
        <v>1.5673999999999999</v>
      </c>
    </row>
    <row r="30" spans="2:22" x14ac:dyDescent="0.25">
      <c r="B30" s="6">
        <f>'CL &amp; Data'!B242/1000000000</f>
        <v>1.6273</v>
      </c>
      <c r="C30" s="8"/>
      <c r="D30" s="6">
        <f>'CL &amp; Data'!C242</f>
        <v>-7.5232638999999999</v>
      </c>
      <c r="E30" s="13">
        <f t="shared" si="0"/>
        <v>-0.20839880000000033</v>
      </c>
      <c r="F30" s="6">
        <f>'CL &amp; Data'!D242</f>
        <v>-15.586942000000001</v>
      </c>
      <c r="G30" s="8"/>
      <c r="H30" s="6">
        <f>'CL &amp; Data'!C348</f>
        <v>-11.161708000000001</v>
      </c>
      <c r="I30" s="13">
        <f t="shared" si="1"/>
        <v>-0.94766100000000009</v>
      </c>
      <c r="J30" s="6">
        <f>'CL &amp; Data'!D348</f>
        <v>-15.239777999999999</v>
      </c>
      <c r="L30" s="6">
        <f>'CL &amp; Data'!L242/1000000000</f>
        <v>1.6273</v>
      </c>
      <c r="M30" s="8"/>
      <c r="N30" s="6">
        <f>'CL &amp; Data'!M242</f>
        <v>-7.8161578</v>
      </c>
      <c r="O30" s="13">
        <f t="shared" si="2"/>
        <v>-0.21988339999999962</v>
      </c>
      <c r="P30" s="6">
        <f>'CL &amp; Data'!N242</f>
        <v>-19.033897</v>
      </c>
      <c r="Q30" s="8"/>
      <c r="R30" s="6">
        <f>'CL &amp; Data'!M348</f>
        <v>-9.9173793999999997</v>
      </c>
      <c r="S30" s="13">
        <f t="shared" si="3"/>
        <v>-9.147649999999885E-2</v>
      </c>
      <c r="T30" s="6">
        <f>'CL &amp; Data'!N348</f>
        <v>-12.353228</v>
      </c>
      <c r="U30" s="8"/>
      <c r="V30" s="80">
        <f>'CL &amp; Data'!B348/1000000000</f>
        <v>1.6273</v>
      </c>
    </row>
    <row r="31" spans="2:22" x14ac:dyDescent="0.25">
      <c r="B31" s="6">
        <f>'CL &amp; Data'!B243/1000000000</f>
        <v>1.6872</v>
      </c>
      <c r="C31" s="8"/>
      <c r="D31" s="6">
        <f>'CL &amp; Data'!C243</f>
        <v>-7.5487194000000004</v>
      </c>
      <c r="E31" s="13">
        <f t="shared" si="0"/>
        <v>-0.23385430000000085</v>
      </c>
      <c r="F31" s="6">
        <f>'CL &amp; Data'!D243</f>
        <v>-15.509038</v>
      </c>
      <c r="G31" s="8"/>
      <c r="H31" s="6">
        <f>'CL &amp; Data'!C349</f>
        <v>-11.125392</v>
      </c>
      <c r="I31" s="13">
        <f t="shared" si="1"/>
        <v>-0.91134499999999896</v>
      </c>
      <c r="J31" s="6">
        <f>'CL &amp; Data'!D349</f>
        <v>-14.884696</v>
      </c>
      <c r="L31" s="6">
        <f>'CL &amp; Data'!L243/1000000000</f>
        <v>1.6872</v>
      </c>
      <c r="M31" s="8"/>
      <c r="N31" s="6">
        <f>'CL &amp; Data'!M243</f>
        <v>-7.8662786000000002</v>
      </c>
      <c r="O31" s="13">
        <f t="shared" si="2"/>
        <v>-0.27000419999999981</v>
      </c>
      <c r="P31" s="6">
        <f>'CL &amp; Data'!N243</f>
        <v>-19.115807</v>
      </c>
      <c r="Q31" s="8"/>
      <c r="R31" s="6">
        <f>'CL &amp; Data'!M349</f>
        <v>-9.9377642000000002</v>
      </c>
      <c r="S31" s="13">
        <f t="shared" si="3"/>
        <v>-0.11186129999999928</v>
      </c>
      <c r="T31" s="6">
        <f>'CL &amp; Data'!N349</f>
        <v>-12.258519</v>
      </c>
      <c r="U31" s="8"/>
      <c r="V31" s="80">
        <f>'CL &amp; Data'!B349/1000000000</f>
        <v>1.6872</v>
      </c>
    </row>
    <row r="32" spans="2:22" x14ac:dyDescent="0.25">
      <c r="B32" s="6">
        <f>'CL &amp; Data'!B244/1000000000</f>
        <v>1.7471000000000001</v>
      </c>
      <c r="C32" s="8"/>
      <c r="D32" s="6">
        <f>'CL &amp; Data'!C244</f>
        <v>-7.5342789000000003</v>
      </c>
      <c r="E32" s="13">
        <f t="shared" si="0"/>
        <v>-0.21941380000000077</v>
      </c>
      <c r="F32" s="6">
        <f>'CL &amp; Data'!D244</f>
        <v>-15.125408999999999</v>
      </c>
      <c r="G32" s="8"/>
      <c r="H32" s="6">
        <f>'CL &amp; Data'!C350</f>
        <v>-11.147183</v>
      </c>
      <c r="I32" s="13">
        <f t="shared" si="1"/>
        <v>-0.9331359999999993</v>
      </c>
      <c r="J32" s="6">
        <f>'CL &amp; Data'!D350</f>
        <v>-14.797081</v>
      </c>
      <c r="L32" s="6">
        <f>'CL &amp; Data'!L244/1000000000</f>
        <v>1.7471000000000001</v>
      </c>
      <c r="M32" s="8"/>
      <c r="N32" s="6">
        <f>'CL &amp; Data'!M244</f>
        <v>-7.9385241999999998</v>
      </c>
      <c r="O32" s="13">
        <f t="shared" si="2"/>
        <v>-0.34224979999999938</v>
      </c>
      <c r="P32" s="6">
        <f>'CL &amp; Data'!N244</f>
        <v>-19.073425</v>
      </c>
      <c r="Q32" s="8"/>
      <c r="R32" s="6">
        <f>'CL &amp; Data'!M350</f>
        <v>-9.9867439000000005</v>
      </c>
      <c r="S32" s="13">
        <f t="shared" si="3"/>
        <v>-0.16084099999999957</v>
      </c>
      <c r="T32" s="6">
        <f>'CL &amp; Data'!N350</f>
        <v>-12.183956999999999</v>
      </c>
      <c r="U32" s="8"/>
      <c r="V32" s="80">
        <f>'CL &amp; Data'!B350/1000000000</f>
        <v>1.7471000000000001</v>
      </c>
    </row>
    <row r="33" spans="2:22" x14ac:dyDescent="0.25">
      <c r="B33" s="6">
        <f>'CL &amp; Data'!B245/1000000000</f>
        <v>1.8069999999999999</v>
      </c>
      <c r="C33" s="8"/>
      <c r="D33" s="6">
        <f>'CL &amp; Data'!C245</f>
        <v>-7.4659848000000002</v>
      </c>
      <c r="E33" s="13">
        <f t="shared" si="0"/>
        <v>-0.15111970000000063</v>
      </c>
      <c r="F33" s="6">
        <f>'CL &amp; Data'!D245</f>
        <v>-14.541677</v>
      </c>
      <c r="G33" s="8"/>
      <c r="H33" s="6">
        <f>'CL &amp; Data'!C351</f>
        <v>-11.246395</v>
      </c>
      <c r="I33" s="13">
        <f t="shared" si="1"/>
        <v>-1.0323479999999989</v>
      </c>
      <c r="J33" s="6">
        <f>'CL &amp; Data'!D351</f>
        <v>-14.864279</v>
      </c>
      <c r="L33" s="6">
        <f>'CL &amp; Data'!L245/1000000000</f>
        <v>1.8069999999999999</v>
      </c>
      <c r="M33" s="8"/>
      <c r="N33" s="6">
        <f>'CL &amp; Data'!M245</f>
        <v>-7.9944734999999998</v>
      </c>
      <c r="O33" s="13">
        <f t="shared" si="2"/>
        <v>-0.39819909999999936</v>
      </c>
      <c r="P33" s="6">
        <f>'CL &amp; Data'!N245</f>
        <v>-18.395033000000002</v>
      </c>
      <c r="Q33" s="8"/>
      <c r="R33" s="6">
        <f>'CL &amp; Data'!M351</f>
        <v>-10.072132999999999</v>
      </c>
      <c r="S33" s="13">
        <f t="shared" si="3"/>
        <v>-0.24623009999999823</v>
      </c>
      <c r="T33" s="6">
        <f>'CL &amp; Data'!N351</f>
        <v>-11.991838</v>
      </c>
      <c r="U33" s="8"/>
      <c r="V33" s="80">
        <f>'CL &amp; Data'!B351/1000000000</f>
        <v>1.8069999999999999</v>
      </c>
    </row>
    <row r="34" spans="2:22" x14ac:dyDescent="0.25">
      <c r="B34" s="6">
        <f>'CL &amp; Data'!B246/1000000000</f>
        <v>1.8669</v>
      </c>
      <c r="C34" s="8"/>
      <c r="D34" s="6">
        <f>'CL &amp; Data'!C246</f>
        <v>-7.4665537000000004</v>
      </c>
      <c r="E34" s="13">
        <f t="shared" si="0"/>
        <v>-0.15168860000000084</v>
      </c>
      <c r="F34" s="6">
        <f>'CL &amp; Data'!D246</f>
        <v>-14.210926000000001</v>
      </c>
      <c r="G34" s="8"/>
      <c r="H34" s="6">
        <f>'CL &amp; Data'!C352</f>
        <v>-11.346335</v>
      </c>
      <c r="I34" s="13">
        <f t="shared" si="1"/>
        <v>-1.1322879999999991</v>
      </c>
      <c r="J34" s="6">
        <f>'CL &amp; Data'!D352</f>
        <v>-14.716863</v>
      </c>
      <c r="L34" s="6">
        <f>'CL &amp; Data'!L246/1000000000</f>
        <v>1.8669</v>
      </c>
      <c r="M34" s="8"/>
      <c r="N34" s="6">
        <f>'CL &amp; Data'!M246</f>
        <v>-8.0495701000000004</v>
      </c>
      <c r="O34" s="13">
        <f t="shared" si="2"/>
        <v>-0.45329569999999997</v>
      </c>
      <c r="P34" s="6">
        <f>'CL &amp; Data'!N246</f>
        <v>-17.767717000000001</v>
      </c>
      <c r="Q34" s="8"/>
      <c r="R34" s="6">
        <f>'CL &amp; Data'!M352</f>
        <v>-10.155722000000001</v>
      </c>
      <c r="S34" s="13">
        <f t="shared" si="3"/>
        <v>-0.32981909999999992</v>
      </c>
      <c r="T34" s="6">
        <f>'CL &amp; Data'!N352</f>
        <v>-11.840733</v>
      </c>
      <c r="U34" s="8"/>
      <c r="V34" s="80">
        <f>'CL &amp; Data'!B352/1000000000</f>
        <v>1.8669</v>
      </c>
    </row>
    <row r="35" spans="2:22" x14ac:dyDescent="0.25">
      <c r="B35" s="6">
        <f>'CL &amp; Data'!B247/1000000000</f>
        <v>1.9268000000000001</v>
      </c>
      <c r="C35" s="8"/>
      <c r="D35" s="6">
        <f>'CL &amp; Data'!C247</f>
        <v>-7.5570054000000004</v>
      </c>
      <c r="E35" s="13">
        <f t="shared" si="0"/>
        <v>-0.24214030000000086</v>
      </c>
      <c r="F35" s="6">
        <f>'CL &amp; Data'!D247</f>
        <v>-13.9977</v>
      </c>
      <c r="G35" s="8"/>
      <c r="H35" s="6">
        <f>'CL &amp; Data'!C353</f>
        <v>-11.317845</v>
      </c>
      <c r="I35" s="13">
        <f t="shared" si="1"/>
        <v>-1.1037979999999994</v>
      </c>
      <c r="J35" s="6">
        <f>'CL &amp; Data'!D353</f>
        <v>-14.348212999999999</v>
      </c>
      <c r="L35" s="6">
        <f>'CL &amp; Data'!L247/1000000000</f>
        <v>1.9268000000000001</v>
      </c>
      <c r="M35" s="8"/>
      <c r="N35" s="6">
        <f>'CL &amp; Data'!M247</f>
        <v>-8.1453504999999993</v>
      </c>
      <c r="O35" s="13">
        <f t="shared" si="2"/>
        <v>-0.54907609999999885</v>
      </c>
      <c r="P35" s="6">
        <f>'CL &amp; Data'!N247</f>
        <v>-17.424976000000001</v>
      </c>
      <c r="Q35" s="8"/>
      <c r="R35" s="6">
        <f>'CL &amp; Data'!M353</f>
        <v>-10.221367000000001</v>
      </c>
      <c r="S35" s="13">
        <f t="shared" si="3"/>
        <v>-0.39546409999999987</v>
      </c>
      <c r="T35" s="6">
        <f>'CL &amp; Data'!N353</f>
        <v>-11.857328000000001</v>
      </c>
      <c r="U35" s="8"/>
      <c r="V35" s="80">
        <f>'CL &amp; Data'!B353/1000000000</f>
        <v>1.9268000000000001</v>
      </c>
    </row>
    <row r="36" spans="2:22" x14ac:dyDescent="0.25">
      <c r="B36" s="6">
        <f>'CL &amp; Data'!B248/1000000000</f>
        <v>1.9866999999999999</v>
      </c>
      <c r="C36" s="8"/>
      <c r="D36" s="6">
        <f>'CL &amp; Data'!C248</f>
        <v>-7.6591972999999998</v>
      </c>
      <c r="E36" s="13">
        <f t="shared" si="0"/>
        <v>-0.3443322000000002</v>
      </c>
      <c r="F36" s="6">
        <f>'CL &amp; Data'!D248</f>
        <v>-13.667794000000001</v>
      </c>
      <c r="G36" s="8"/>
      <c r="H36" s="6">
        <f>'CL &amp; Data'!C354</f>
        <v>-11.308687000000001</v>
      </c>
      <c r="I36" s="13">
        <f t="shared" si="1"/>
        <v>-1.0946400000000001</v>
      </c>
      <c r="J36" s="6">
        <f>'CL &amp; Data'!D354</f>
        <v>-14.158383000000001</v>
      </c>
      <c r="L36" s="6">
        <f>'CL &amp; Data'!L248/1000000000</f>
        <v>1.9866999999999999</v>
      </c>
      <c r="M36" s="8"/>
      <c r="N36" s="6">
        <f>'CL &amp; Data'!M248</f>
        <v>-8.2379122000000002</v>
      </c>
      <c r="O36" s="13">
        <f t="shared" si="2"/>
        <v>-0.64163779999999981</v>
      </c>
      <c r="P36" s="6">
        <f>'CL &amp; Data'!N248</f>
        <v>-16.858795000000001</v>
      </c>
      <c r="Q36" s="8"/>
      <c r="R36" s="6">
        <f>'CL &amp; Data'!M354</f>
        <v>-10.319471999999999</v>
      </c>
      <c r="S36" s="13">
        <f t="shared" si="3"/>
        <v>-0.49356909999999843</v>
      </c>
      <c r="T36" s="6">
        <f>'CL &amp; Data'!N354</f>
        <v>-11.837669</v>
      </c>
      <c r="U36" s="8"/>
      <c r="V36" s="80">
        <f>'CL &amp; Data'!B354/1000000000</f>
        <v>1.9866999999999999</v>
      </c>
    </row>
    <row r="37" spans="2:22" x14ac:dyDescent="0.25">
      <c r="B37" s="6">
        <f>'CL &amp; Data'!B249/1000000000</f>
        <v>2.0466000000000002</v>
      </c>
      <c r="C37" s="8"/>
      <c r="D37" s="6">
        <f>'CL &amp; Data'!C249</f>
        <v>-7.6965102999999999</v>
      </c>
      <c r="E37" s="13">
        <f t="shared" si="0"/>
        <v>-0.38164520000000035</v>
      </c>
      <c r="F37" s="6">
        <f>'CL &amp; Data'!D249</f>
        <v>-13.228683999999999</v>
      </c>
      <c r="G37" s="8"/>
      <c r="H37" s="6">
        <f>'CL &amp; Data'!C355</f>
        <v>-11.406726000000001</v>
      </c>
      <c r="I37" s="13">
        <f t="shared" si="1"/>
        <v>-1.192679</v>
      </c>
      <c r="J37" s="6">
        <f>'CL &amp; Data'!D355</f>
        <v>-14.143174999999999</v>
      </c>
      <c r="L37" s="6">
        <f>'CL &amp; Data'!L249/1000000000</f>
        <v>2.0466000000000002</v>
      </c>
      <c r="M37" s="8"/>
      <c r="N37" s="6">
        <f>'CL &amp; Data'!M249</f>
        <v>-8.3026198999999998</v>
      </c>
      <c r="O37" s="13">
        <f t="shared" si="2"/>
        <v>-0.7063454999999994</v>
      </c>
      <c r="P37" s="6">
        <f>'CL &amp; Data'!N249</f>
        <v>-16.033331</v>
      </c>
      <c r="Q37" s="8"/>
      <c r="R37" s="6">
        <f>'CL &amp; Data'!M355</f>
        <v>-10.464496</v>
      </c>
      <c r="S37" s="13">
        <f t="shared" si="3"/>
        <v>-0.63859309999999958</v>
      </c>
      <c r="T37" s="6">
        <f>'CL &amp; Data'!N355</f>
        <v>-11.702574</v>
      </c>
      <c r="U37" s="8"/>
      <c r="V37" s="80">
        <f>'CL &amp; Data'!B355/1000000000</f>
        <v>2.0466000000000002</v>
      </c>
    </row>
    <row r="38" spans="2:22" x14ac:dyDescent="0.25">
      <c r="B38" s="6">
        <f>'CL &amp; Data'!B250/1000000000</f>
        <v>2.1065</v>
      </c>
      <c r="C38" s="8"/>
      <c r="D38" s="6">
        <f>'CL &amp; Data'!C250</f>
        <v>-7.7441988000000004</v>
      </c>
      <c r="E38" s="13">
        <f t="shared" si="0"/>
        <v>-0.42933370000000082</v>
      </c>
      <c r="F38" s="6">
        <f>'CL &amp; Data'!D250</f>
        <v>-12.948071000000001</v>
      </c>
      <c r="G38" s="8"/>
      <c r="H38" s="6">
        <f>'CL &amp; Data'!C356</f>
        <v>-11.522523</v>
      </c>
      <c r="I38" s="13">
        <f t="shared" si="1"/>
        <v>-1.3084759999999989</v>
      </c>
      <c r="J38" s="6">
        <f>'CL &amp; Data'!D356</f>
        <v>-13.897304999999999</v>
      </c>
      <c r="L38" s="6">
        <f>'CL &amp; Data'!L250/1000000000</f>
        <v>2.1065</v>
      </c>
      <c r="M38" s="8"/>
      <c r="N38" s="6">
        <f>'CL &amp; Data'!M250</f>
        <v>-8.3550901</v>
      </c>
      <c r="O38" s="13">
        <f t="shared" si="2"/>
        <v>-0.75881569999999954</v>
      </c>
      <c r="P38" s="6">
        <f>'CL &amp; Data'!N250</f>
        <v>-15.361732</v>
      </c>
      <c r="Q38" s="8"/>
      <c r="R38" s="6">
        <f>'CL &amp; Data'!M356</f>
        <v>-10.598784</v>
      </c>
      <c r="S38" s="13">
        <f t="shared" si="3"/>
        <v>-0.77288109999999932</v>
      </c>
      <c r="T38" s="6">
        <f>'CL &amp; Data'!N356</f>
        <v>-11.488236000000001</v>
      </c>
      <c r="U38" s="8"/>
      <c r="V38" s="80">
        <f>'CL &amp; Data'!B356/1000000000</f>
        <v>2.1065</v>
      </c>
    </row>
    <row r="39" spans="2:22" x14ac:dyDescent="0.25">
      <c r="B39" s="6">
        <f>'CL &amp; Data'!B251/1000000000</f>
        <v>2.1663999999999999</v>
      </c>
      <c r="C39" s="8"/>
      <c r="D39" s="6">
        <f>'CL &amp; Data'!C251</f>
        <v>-7.8874712000000002</v>
      </c>
      <c r="E39" s="13">
        <f t="shared" si="0"/>
        <v>-0.57260610000000067</v>
      </c>
      <c r="F39" s="6">
        <f>'CL &amp; Data'!D251</f>
        <v>-12.904923</v>
      </c>
      <c r="G39" s="8"/>
      <c r="H39" s="6">
        <f>'CL &amp; Data'!C357</f>
        <v>-11.496187000000001</v>
      </c>
      <c r="I39" s="13">
        <f t="shared" si="1"/>
        <v>-1.2821400000000001</v>
      </c>
      <c r="J39" s="6">
        <f>'CL &amp; Data'!D357</f>
        <v>-13.409575</v>
      </c>
      <c r="L39" s="6">
        <f>'CL &amp; Data'!L251/1000000000</f>
        <v>2.1663999999999999</v>
      </c>
      <c r="M39" s="8"/>
      <c r="N39" s="6">
        <f>'CL &amp; Data'!M251</f>
        <v>-8.4467897000000001</v>
      </c>
      <c r="O39" s="13">
        <f t="shared" si="2"/>
        <v>-0.85051529999999964</v>
      </c>
      <c r="P39" s="6">
        <f>'CL &amp; Data'!N251</f>
        <v>-14.995601000000001</v>
      </c>
      <c r="Q39" s="8"/>
      <c r="R39" s="6">
        <f>'CL &amp; Data'!M357</f>
        <v>-10.684620000000001</v>
      </c>
      <c r="S39" s="13">
        <f t="shared" si="3"/>
        <v>-0.85871709999999979</v>
      </c>
      <c r="T39" s="6">
        <f>'CL &amp; Data'!N357</f>
        <v>-11.316158</v>
      </c>
      <c r="U39" s="8"/>
      <c r="V39" s="80">
        <f>'CL &amp; Data'!B357/1000000000</f>
        <v>2.1663999999999999</v>
      </c>
    </row>
    <row r="40" spans="2:22" x14ac:dyDescent="0.25">
      <c r="B40" s="6">
        <f>'CL &amp; Data'!B252/1000000000</f>
        <v>2.2263000000000002</v>
      </c>
      <c r="C40" s="8"/>
      <c r="D40" s="6">
        <f>'CL &amp; Data'!C252</f>
        <v>-8.0102834999999999</v>
      </c>
      <c r="E40" s="13">
        <f t="shared" si="0"/>
        <v>-0.69541840000000033</v>
      </c>
      <c r="F40" s="6">
        <f>'CL &amp; Data'!D252</f>
        <v>-12.695691</v>
      </c>
      <c r="G40" s="8"/>
      <c r="H40" s="6">
        <f>'CL &amp; Data'!C358</f>
        <v>-11.431124000000001</v>
      </c>
      <c r="I40" s="13">
        <f t="shared" si="1"/>
        <v>-1.2170769999999997</v>
      </c>
      <c r="J40" s="6">
        <f>'CL &amp; Data'!D358</f>
        <v>-13.146091</v>
      </c>
      <c r="L40" s="6">
        <f>'CL &amp; Data'!L252/1000000000</f>
        <v>2.2263000000000002</v>
      </c>
      <c r="M40" s="8"/>
      <c r="N40" s="6">
        <f>'CL &amp; Data'!M252</f>
        <v>-8.5461539999999996</v>
      </c>
      <c r="O40" s="13">
        <f t="shared" si="2"/>
        <v>-0.94987959999999916</v>
      </c>
      <c r="P40" s="6">
        <f>'CL &amp; Data'!N252</f>
        <v>-14.481799000000001</v>
      </c>
      <c r="Q40" s="8"/>
      <c r="R40" s="6">
        <f>'CL &amp; Data'!M358</f>
        <v>-10.792233</v>
      </c>
      <c r="S40" s="13">
        <f t="shared" si="3"/>
        <v>-0.96633009999999864</v>
      </c>
      <c r="T40" s="6">
        <f>'CL &amp; Data'!N358</f>
        <v>-11.153995999999999</v>
      </c>
      <c r="U40" s="8"/>
      <c r="V40" s="80">
        <f>'CL &amp; Data'!B358/1000000000</f>
        <v>2.2263000000000002</v>
      </c>
    </row>
    <row r="41" spans="2:22" x14ac:dyDescent="0.25">
      <c r="B41" s="6">
        <f>'CL &amp; Data'!B253/1000000000</f>
        <v>2.2862</v>
      </c>
      <c r="C41" s="8"/>
      <c r="D41" s="6">
        <f>'CL &amp; Data'!C253</f>
        <v>-8.1018609999999995</v>
      </c>
      <c r="E41" s="13">
        <f t="shared" si="0"/>
        <v>-0.78699589999999997</v>
      </c>
      <c r="F41" s="6">
        <f>'CL &amp; Data'!D253</f>
        <v>-12.294395</v>
      </c>
      <c r="G41" s="8"/>
      <c r="H41" s="6">
        <f>'CL &amp; Data'!C359</f>
        <v>-11.482670000000001</v>
      </c>
      <c r="I41" s="13">
        <f t="shared" si="1"/>
        <v>-1.2686229999999998</v>
      </c>
      <c r="J41" s="6">
        <f>'CL &amp; Data'!D359</f>
        <v>-13.181010000000001</v>
      </c>
      <c r="L41" s="6">
        <f>'CL &amp; Data'!L253/1000000000</f>
        <v>2.2862</v>
      </c>
      <c r="M41" s="8"/>
      <c r="N41" s="6">
        <f>'CL &amp; Data'!M253</f>
        <v>-8.6148547999999998</v>
      </c>
      <c r="O41" s="13">
        <f t="shared" si="2"/>
        <v>-1.0185803999999994</v>
      </c>
      <c r="P41" s="6">
        <f>'CL &amp; Data'!N253</f>
        <v>-13.847796000000001</v>
      </c>
      <c r="Q41" s="8"/>
      <c r="R41" s="6">
        <f>'CL &amp; Data'!M359</f>
        <v>-10.937205000000001</v>
      </c>
      <c r="S41" s="13">
        <f t="shared" si="3"/>
        <v>-1.1113020999999996</v>
      </c>
      <c r="T41" s="6">
        <f>'CL &amp; Data'!N359</f>
        <v>-10.890314999999999</v>
      </c>
      <c r="U41" s="8"/>
      <c r="V41" s="80">
        <f>'CL &amp; Data'!B359/1000000000</f>
        <v>2.2862</v>
      </c>
    </row>
    <row r="42" spans="2:22" x14ac:dyDescent="0.25">
      <c r="B42" s="6">
        <f>'CL &amp; Data'!B254/1000000000</f>
        <v>2.3460999999999999</v>
      </c>
      <c r="C42" s="8"/>
      <c r="D42" s="6">
        <f>'CL &amp; Data'!C254</f>
        <v>-8.1823873999999996</v>
      </c>
      <c r="E42" s="13">
        <f t="shared" si="0"/>
        <v>-0.86752230000000008</v>
      </c>
      <c r="F42" s="6">
        <f>'CL &amp; Data'!D254</f>
        <v>-11.917657</v>
      </c>
      <c r="G42" s="8"/>
      <c r="H42" s="6">
        <f>'CL &amp; Data'!C360</f>
        <v>-11.606161</v>
      </c>
      <c r="I42" s="13">
        <f t="shared" si="1"/>
        <v>-1.3921139999999994</v>
      </c>
      <c r="J42" s="6">
        <f>'CL &amp; Data'!D360</f>
        <v>-12.936018000000001</v>
      </c>
      <c r="L42" s="6">
        <f>'CL &amp; Data'!L254/1000000000</f>
        <v>2.3460999999999999</v>
      </c>
      <c r="M42" s="8"/>
      <c r="N42" s="6">
        <f>'CL &amp; Data'!M254</f>
        <v>-8.6823463000000007</v>
      </c>
      <c r="O42" s="13">
        <f t="shared" si="2"/>
        <v>-1.0860719000000003</v>
      </c>
      <c r="P42" s="6">
        <f>'CL &amp; Data'!N254</f>
        <v>-13.240753</v>
      </c>
      <c r="Q42" s="8"/>
      <c r="R42" s="6">
        <f>'CL &amp; Data'!M360</f>
        <v>-11.069013</v>
      </c>
      <c r="S42" s="13">
        <f t="shared" si="3"/>
        <v>-1.2431100999999991</v>
      </c>
      <c r="T42" s="6">
        <f>'CL &amp; Data'!N360</f>
        <v>-10.485651000000001</v>
      </c>
      <c r="U42" s="8"/>
      <c r="V42" s="80">
        <f>'CL &amp; Data'!B360/1000000000</f>
        <v>2.3460999999999999</v>
      </c>
    </row>
    <row r="43" spans="2:22" x14ac:dyDescent="0.25">
      <c r="B43" s="6">
        <f>'CL &amp; Data'!B255/1000000000</f>
        <v>2.4060000000000001</v>
      </c>
      <c r="C43" s="8"/>
      <c r="D43" s="6">
        <f>'CL &amp; Data'!C255</f>
        <v>-8.3691578</v>
      </c>
      <c r="E43" s="13">
        <f t="shared" si="0"/>
        <v>-1.0542927000000004</v>
      </c>
      <c r="F43" s="6">
        <f>'CL &amp; Data'!D255</f>
        <v>-11.679544999999999</v>
      </c>
      <c r="G43" s="8"/>
      <c r="H43" s="6">
        <f>'CL &amp; Data'!C361</f>
        <v>-11.623837</v>
      </c>
      <c r="I43" s="13">
        <f t="shared" si="1"/>
        <v>-1.4097899999999992</v>
      </c>
      <c r="J43" s="6">
        <f>'CL &amp; Data'!D361</f>
        <v>-12.443110000000001</v>
      </c>
      <c r="L43" s="6">
        <f>'CL &amp; Data'!L255/1000000000</f>
        <v>2.4060000000000001</v>
      </c>
      <c r="M43" s="8"/>
      <c r="N43" s="6">
        <f>'CL &amp; Data'!M255</f>
        <v>-8.7906712999999996</v>
      </c>
      <c r="O43" s="13">
        <f t="shared" si="2"/>
        <v>-1.1943968999999992</v>
      </c>
      <c r="P43" s="6">
        <f>'CL &amp; Data'!N255</f>
        <v>-12.776565</v>
      </c>
      <c r="Q43" s="8"/>
      <c r="R43" s="6">
        <f>'CL &amp; Data'!M361</f>
        <v>-11.175132</v>
      </c>
      <c r="S43" s="13">
        <f t="shared" si="3"/>
        <v>-1.3492290999999987</v>
      </c>
      <c r="T43" s="6">
        <f>'CL &amp; Data'!N361</f>
        <v>-10.160043999999999</v>
      </c>
      <c r="U43" s="8"/>
      <c r="V43" s="80">
        <f>'CL &amp; Data'!B361/1000000000</f>
        <v>2.4060000000000001</v>
      </c>
    </row>
    <row r="44" spans="2:22" x14ac:dyDescent="0.25">
      <c r="B44" s="6">
        <f>'CL &amp; Data'!B256/1000000000</f>
        <v>2.4659</v>
      </c>
      <c r="C44" s="8"/>
      <c r="D44" s="6">
        <f>'CL &amp; Data'!C256</f>
        <v>-8.5441293999999992</v>
      </c>
      <c r="E44" s="13">
        <f t="shared" si="0"/>
        <v>-1.2292642999999996</v>
      </c>
      <c r="F44" s="6">
        <f>'CL &amp; Data'!D256</f>
        <v>-11.292246</v>
      </c>
      <c r="G44" s="8"/>
      <c r="H44" s="6">
        <f>'CL &amp; Data'!C362</f>
        <v>-11.593662999999999</v>
      </c>
      <c r="I44" s="13">
        <f t="shared" si="1"/>
        <v>-1.3796159999999986</v>
      </c>
      <c r="J44" s="6">
        <f>'CL &amp; Data'!D362</f>
        <v>-12.053179999999999</v>
      </c>
      <c r="L44" s="6">
        <f>'CL &amp; Data'!L256/1000000000</f>
        <v>2.4659</v>
      </c>
      <c r="M44" s="8"/>
      <c r="N44" s="6">
        <f>'CL &amp; Data'!M256</f>
        <v>-8.9265813999999999</v>
      </c>
      <c r="O44" s="13">
        <f t="shared" si="2"/>
        <v>-1.3303069999999995</v>
      </c>
      <c r="P44" s="6">
        <f>'CL &amp; Data'!N256</f>
        <v>-12.209809999999999</v>
      </c>
      <c r="Q44" s="8"/>
      <c r="R44" s="6">
        <f>'CL &amp; Data'!M362</f>
        <v>-11.31949</v>
      </c>
      <c r="S44" s="13">
        <f t="shared" si="3"/>
        <v>-1.4935870999999992</v>
      </c>
      <c r="T44" s="6">
        <f>'CL &amp; Data'!N362</f>
        <v>-9.861084</v>
      </c>
      <c r="U44" s="8"/>
      <c r="V44" s="80">
        <f>'CL &amp; Data'!B362/1000000000</f>
        <v>2.4659</v>
      </c>
    </row>
    <row r="45" spans="2:22" x14ac:dyDescent="0.25">
      <c r="B45" s="6">
        <f>'CL &amp; Data'!B257/1000000000</f>
        <v>2.5257999999999998</v>
      </c>
      <c r="C45" s="8"/>
      <c r="D45" s="6">
        <f>'CL &amp; Data'!C257</f>
        <v>-8.6763849000000004</v>
      </c>
      <c r="E45" s="13">
        <f t="shared" si="0"/>
        <v>-1.3615198000000008</v>
      </c>
      <c r="F45" s="6">
        <f>'CL &amp; Data'!D257</f>
        <v>-10.790575</v>
      </c>
      <c r="G45" s="8"/>
      <c r="H45" s="6">
        <f>'CL &amp; Data'!C363</f>
        <v>-11.648745999999999</v>
      </c>
      <c r="I45" s="13">
        <f t="shared" si="1"/>
        <v>-1.4346989999999984</v>
      </c>
      <c r="J45" s="6">
        <f>'CL &amp; Data'!D363</f>
        <v>-11.824107</v>
      </c>
      <c r="L45" s="6">
        <f>'CL &amp; Data'!L257/1000000000</f>
        <v>2.5257999999999998</v>
      </c>
      <c r="M45" s="8"/>
      <c r="N45" s="6">
        <f>'CL &amp; Data'!M257</f>
        <v>-9.0394439999999996</v>
      </c>
      <c r="O45" s="13">
        <f t="shared" si="2"/>
        <v>-1.4431695999999992</v>
      </c>
      <c r="P45" s="6">
        <f>'CL &amp; Data'!N257</f>
        <v>-11.534098</v>
      </c>
      <c r="Q45" s="8"/>
      <c r="R45" s="6">
        <f>'CL &amp; Data'!M363</f>
        <v>-11.515017</v>
      </c>
      <c r="S45" s="13">
        <f t="shared" si="3"/>
        <v>-1.6891140999999994</v>
      </c>
      <c r="T45" s="6">
        <f>'CL &amp; Data'!N363</f>
        <v>-9.4194478999999998</v>
      </c>
      <c r="U45" s="8"/>
      <c r="V45" s="80">
        <f>'CL &amp; Data'!B363/1000000000</f>
        <v>2.5257999999999998</v>
      </c>
    </row>
    <row r="46" spans="2:22" x14ac:dyDescent="0.25">
      <c r="B46" s="6">
        <f>'CL &amp; Data'!B258/1000000000</f>
        <v>2.5857000000000001</v>
      </c>
      <c r="C46" s="8"/>
      <c r="D46" s="6">
        <f>'CL &amp; Data'!C258</f>
        <v>-8.7782698000000003</v>
      </c>
      <c r="E46" s="13">
        <f t="shared" si="0"/>
        <v>-1.4634047000000008</v>
      </c>
      <c r="F46" s="6">
        <f>'CL &amp; Data'!D258</f>
        <v>-10.334925999999999</v>
      </c>
      <c r="G46" s="8"/>
      <c r="H46" s="6">
        <f>'CL &amp; Data'!C364</f>
        <v>-11.80536</v>
      </c>
      <c r="I46" s="13">
        <f t="shared" si="1"/>
        <v>-1.5913129999999995</v>
      </c>
      <c r="J46" s="6">
        <f>'CL &amp; Data'!D364</f>
        <v>-11.322072</v>
      </c>
      <c r="L46" s="6">
        <f>'CL &amp; Data'!L258/1000000000</f>
        <v>2.5857000000000001</v>
      </c>
      <c r="M46" s="8"/>
      <c r="N46" s="6">
        <f>'CL &amp; Data'!M258</f>
        <v>-9.1543369000000006</v>
      </c>
      <c r="O46" s="13">
        <f t="shared" si="2"/>
        <v>-1.5580625000000001</v>
      </c>
      <c r="P46" s="6">
        <f>'CL &amp; Data'!N258</f>
        <v>-10.935974</v>
      </c>
      <c r="Q46" s="8"/>
      <c r="R46" s="6">
        <f>'CL &amp; Data'!M364</f>
        <v>-11.720146</v>
      </c>
      <c r="S46" s="13">
        <f t="shared" si="3"/>
        <v>-1.8942430999999988</v>
      </c>
      <c r="T46" s="6">
        <f>'CL &amp; Data'!N364</f>
        <v>-8.8934716999999992</v>
      </c>
      <c r="U46" s="8"/>
      <c r="V46" s="80">
        <f>'CL &amp; Data'!B364/1000000000</f>
        <v>2.5857000000000001</v>
      </c>
    </row>
    <row r="47" spans="2:22" x14ac:dyDescent="0.25">
      <c r="B47" s="6">
        <f>'CL &amp; Data'!B259/1000000000</f>
        <v>2.6456</v>
      </c>
      <c r="C47" s="8"/>
      <c r="D47" s="6">
        <f>'CL &amp; Data'!C259</f>
        <v>-8.9769220000000001</v>
      </c>
      <c r="E47" s="13">
        <f t="shared" si="0"/>
        <v>-1.6620569000000005</v>
      </c>
      <c r="F47" s="6">
        <f>'CL &amp; Data'!D259</f>
        <v>-10.025022</v>
      </c>
      <c r="G47" s="8"/>
      <c r="H47" s="6">
        <f>'CL &amp; Data'!C365</f>
        <v>-11.895967000000001</v>
      </c>
      <c r="I47" s="13">
        <f t="shared" si="1"/>
        <v>-1.6819199999999999</v>
      </c>
      <c r="J47" s="6">
        <f>'CL &amp; Data'!D365</f>
        <v>-10.659024</v>
      </c>
      <c r="L47" s="6">
        <f>'CL &amp; Data'!L259/1000000000</f>
        <v>2.6456</v>
      </c>
      <c r="M47" s="8"/>
      <c r="N47" s="6">
        <f>'CL &amp; Data'!M259</f>
        <v>-9.3078575000000008</v>
      </c>
      <c r="O47" s="13">
        <f t="shared" si="2"/>
        <v>-1.7115831000000004</v>
      </c>
      <c r="P47" s="6">
        <f>'CL &amp; Data'!N259</f>
        <v>-10.462287</v>
      </c>
      <c r="Q47" s="8"/>
      <c r="R47" s="6">
        <f>'CL &amp; Data'!M365</f>
        <v>-11.880794</v>
      </c>
      <c r="S47" s="13">
        <f t="shared" si="3"/>
        <v>-2.054891099999999</v>
      </c>
      <c r="T47" s="6">
        <f>'CL &amp; Data'!N365</f>
        <v>-8.4683150999999999</v>
      </c>
      <c r="U47" s="8"/>
      <c r="V47" s="80">
        <f>'CL &amp; Data'!B365/1000000000</f>
        <v>2.6456</v>
      </c>
    </row>
    <row r="48" spans="2:22" x14ac:dyDescent="0.25">
      <c r="B48" s="6">
        <f>'CL &amp; Data'!B260/1000000000</f>
        <v>2.7054999999999998</v>
      </c>
      <c r="C48" s="8"/>
      <c r="D48" s="6">
        <f>'CL &amp; Data'!C260</f>
        <v>-9.1940889000000006</v>
      </c>
      <c r="E48" s="13">
        <f t="shared" si="0"/>
        <v>-1.879223800000001</v>
      </c>
      <c r="F48" s="6">
        <f>'CL &amp; Data'!D260</f>
        <v>-9.6234120999999995</v>
      </c>
      <c r="G48" s="8"/>
      <c r="H48" s="6">
        <f>'CL &amp; Data'!C366</f>
        <v>-11.989317</v>
      </c>
      <c r="I48" s="13">
        <f t="shared" si="1"/>
        <v>-1.775269999999999</v>
      </c>
      <c r="J48" s="6">
        <f>'CL &amp; Data'!D366</f>
        <v>-10.186303000000001</v>
      </c>
      <c r="L48" s="6">
        <f>'CL &amp; Data'!L260/1000000000</f>
        <v>2.7054999999999998</v>
      </c>
      <c r="M48" s="8"/>
      <c r="N48" s="6">
        <f>'CL &amp; Data'!M260</f>
        <v>-9.4845438000000009</v>
      </c>
      <c r="O48" s="13">
        <f t="shared" si="2"/>
        <v>-1.8882694000000004</v>
      </c>
      <c r="P48" s="6">
        <f>'CL &amp; Data'!N260</f>
        <v>-9.9457655000000003</v>
      </c>
      <c r="Q48" s="8"/>
      <c r="R48" s="6">
        <f>'CL &amp; Data'!M366</f>
        <v>-12.118793</v>
      </c>
      <c r="S48" s="13">
        <f t="shared" si="3"/>
        <v>-2.2928900999999993</v>
      </c>
      <c r="T48" s="6">
        <f>'CL &amp; Data'!N366</f>
        <v>-8.1381350000000001</v>
      </c>
      <c r="U48" s="8"/>
      <c r="V48" s="80">
        <f>'CL &amp; Data'!B366/1000000000</f>
        <v>2.7054999999999998</v>
      </c>
    </row>
    <row r="49" spans="2:22" x14ac:dyDescent="0.25">
      <c r="B49" s="6">
        <f>'CL &amp; Data'!B261/1000000000</f>
        <v>2.7654000000000001</v>
      </c>
      <c r="C49" s="8"/>
      <c r="D49" s="6">
        <f>'CL &amp; Data'!C261</f>
        <v>-9.3889952000000001</v>
      </c>
      <c r="E49" s="13">
        <f t="shared" si="0"/>
        <v>-2.0741301000000005</v>
      </c>
      <c r="F49" s="6">
        <f>'CL &amp; Data'!D261</f>
        <v>-9.1269864999999992</v>
      </c>
      <c r="G49" s="8"/>
      <c r="H49" s="6">
        <f>'CL &amp; Data'!C367</f>
        <v>-12.126571</v>
      </c>
      <c r="I49" s="13">
        <f t="shared" si="1"/>
        <v>-1.9125239999999994</v>
      </c>
      <c r="J49" s="6">
        <f>'CL &amp; Data'!D367</f>
        <v>-9.8152676000000003</v>
      </c>
      <c r="L49" s="6">
        <f>'CL &amp; Data'!L261/1000000000</f>
        <v>2.7654000000000001</v>
      </c>
      <c r="M49" s="8"/>
      <c r="N49" s="6">
        <f>'CL &amp; Data'!M261</f>
        <v>-9.6462049000000007</v>
      </c>
      <c r="O49" s="13">
        <f t="shared" si="2"/>
        <v>-2.0499305000000003</v>
      </c>
      <c r="P49" s="6">
        <f>'CL &amp; Data'!N261</f>
        <v>-9.3527269000000004</v>
      </c>
      <c r="Q49" s="8"/>
      <c r="R49" s="6">
        <f>'CL &amp; Data'!M367</f>
        <v>-12.339707000000001</v>
      </c>
      <c r="S49" s="13">
        <f t="shared" si="3"/>
        <v>-2.5138040999999998</v>
      </c>
      <c r="T49" s="6">
        <f>'CL &amp; Data'!N367</f>
        <v>-7.7450742999999997</v>
      </c>
      <c r="U49" s="8"/>
      <c r="V49" s="80">
        <f>'CL &amp; Data'!B367/1000000000</f>
        <v>2.7654000000000001</v>
      </c>
    </row>
    <row r="50" spans="2:22" x14ac:dyDescent="0.25">
      <c r="B50" s="6">
        <f>'CL &amp; Data'!B262/1000000000</f>
        <v>2.8252999999999999</v>
      </c>
      <c r="C50" s="8"/>
      <c r="D50" s="6">
        <f>'CL &amp; Data'!C262</f>
        <v>-9.5858954999999995</v>
      </c>
      <c r="E50" s="13">
        <f t="shared" si="0"/>
        <v>-2.2710303999999999</v>
      </c>
      <c r="F50" s="6">
        <f>'CL &amp; Data'!D262</f>
        <v>-8.6715573999999993</v>
      </c>
      <c r="G50" s="8"/>
      <c r="H50" s="6">
        <f>'CL &amp; Data'!C368</f>
        <v>-12.31499</v>
      </c>
      <c r="I50" s="13">
        <f t="shared" si="1"/>
        <v>-2.1009429999999991</v>
      </c>
      <c r="J50" s="6">
        <f>'CL &amp; Data'!D368</f>
        <v>-9.2991046999999991</v>
      </c>
      <c r="L50" s="6">
        <f>'CL &amp; Data'!L262/1000000000</f>
        <v>2.8252999999999999</v>
      </c>
      <c r="M50" s="8"/>
      <c r="N50" s="6">
        <f>'CL &amp; Data'!M262</f>
        <v>-9.8199053000000003</v>
      </c>
      <c r="O50" s="13">
        <f t="shared" si="2"/>
        <v>-2.2236308999999999</v>
      </c>
      <c r="P50" s="6">
        <f>'CL &amp; Data'!N262</f>
        <v>-8.8349799999999998</v>
      </c>
      <c r="Q50" s="8"/>
      <c r="R50" s="6">
        <f>'CL &amp; Data'!M368</f>
        <v>-12.585229999999999</v>
      </c>
      <c r="S50" s="13">
        <f t="shared" si="3"/>
        <v>-2.7593270999999984</v>
      </c>
      <c r="T50" s="6">
        <f>'CL &amp; Data'!N368</f>
        <v>-7.3446517</v>
      </c>
      <c r="U50" s="8"/>
      <c r="V50" s="80">
        <f>'CL &amp; Data'!B368/1000000000</f>
        <v>2.8252999999999999</v>
      </c>
    </row>
    <row r="51" spans="2:22" x14ac:dyDescent="0.25">
      <c r="B51" s="6">
        <f>'CL &amp; Data'!B263/1000000000</f>
        <v>2.8852000000000002</v>
      </c>
      <c r="C51" s="8"/>
      <c r="D51" s="6">
        <f>'CL &amp; Data'!C263</f>
        <v>-9.8156700000000008</v>
      </c>
      <c r="E51" s="13">
        <f t="shared" si="0"/>
        <v>-2.5008049000000012</v>
      </c>
      <c r="F51" s="6">
        <f>'CL &amp; Data'!D263</f>
        <v>-8.3102608</v>
      </c>
      <c r="G51" s="8"/>
      <c r="H51" s="6">
        <f>'CL &amp; Data'!C369</f>
        <v>-12.478065000000001</v>
      </c>
      <c r="I51" s="13">
        <f t="shared" si="1"/>
        <v>-2.2640180000000001</v>
      </c>
      <c r="J51" s="6">
        <f>'CL &amp; Data'!D369</f>
        <v>-8.6810206999999995</v>
      </c>
      <c r="L51" s="6">
        <f>'CL &amp; Data'!L263/1000000000</f>
        <v>2.8852000000000002</v>
      </c>
      <c r="M51" s="8"/>
      <c r="N51" s="6">
        <f>'CL &amp; Data'!M263</f>
        <v>-10.042244999999999</v>
      </c>
      <c r="O51" s="13">
        <f t="shared" si="2"/>
        <v>-2.445970599999999</v>
      </c>
      <c r="P51" s="6">
        <f>'CL &amp; Data'!N263</f>
        <v>-8.3964119000000004</v>
      </c>
      <c r="Q51" s="8"/>
      <c r="R51" s="6">
        <f>'CL &amp; Data'!M369</f>
        <v>-12.786080999999999</v>
      </c>
      <c r="S51" s="13">
        <f t="shared" si="3"/>
        <v>-2.9601780999999985</v>
      </c>
      <c r="T51" s="6">
        <f>'CL &amp; Data'!N369</f>
        <v>-7.0489534999999997</v>
      </c>
      <c r="U51" s="8"/>
      <c r="V51" s="80">
        <f>'CL &amp; Data'!B369/1000000000</f>
        <v>2.8852000000000002</v>
      </c>
    </row>
    <row r="52" spans="2:22" x14ac:dyDescent="0.25">
      <c r="B52" s="6">
        <f>'CL &amp; Data'!B264/1000000000</f>
        <v>2.9451000000000001</v>
      </c>
      <c r="C52" s="8"/>
      <c r="D52" s="6">
        <f>'CL &amp; Data'!C264</f>
        <v>-10.057166</v>
      </c>
      <c r="E52" s="13">
        <f t="shared" si="0"/>
        <v>-2.7423009000000009</v>
      </c>
      <c r="F52" s="6">
        <f>'CL &amp; Data'!D264</f>
        <v>-7.8897214</v>
      </c>
      <c r="G52" s="8"/>
      <c r="H52" s="6">
        <f>'CL &amp; Data'!C370</f>
        <v>-12.665457999999999</v>
      </c>
      <c r="I52" s="13">
        <f t="shared" si="1"/>
        <v>-2.4514109999999985</v>
      </c>
      <c r="J52" s="6">
        <f>'CL &amp; Data'!D370</f>
        <v>-8.2208518999999995</v>
      </c>
      <c r="L52" s="6">
        <f>'CL &amp; Data'!L264/1000000000</f>
        <v>2.9451000000000001</v>
      </c>
      <c r="M52" s="8"/>
      <c r="N52" s="6">
        <f>'CL &amp; Data'!M264</f>
        <v>-10.288887000000001</v>
      </c>
      <c r="O52" s="13">
        <f t="shared" si="2"/>
        <v>-2.6926126000000004</v>
      </c>
      <c r="P52" s="6">
        <f>'CL &amp; Data'!N264</f>
        <v>-7.9450792999999997</v>
      </c>
      <c r="Q52" s="8"/>
      <c r="R52" s="6">
        <f>'CL &amp; Data'!M370</f>
        <v>-13.032715</v>
      </c>
      <c r="S52" s="13">
        <f t="shared" si="3"/>
        <v>-3.2068120999999987</v>
      </c>
      <c r="T52" s="6">
        <f>'CL &amp; Data'!N370</f>
        <v>-6.7937659999999997</v>
      </c>
      <c r="U52" s="8"/>
      <c r="V52" s="80">
        <f>'CL &amp; Data'!B370/1000000000</f>
        <v>2.9451000000000001</v>
      </c>
    </row>
    <row r="53" spans="2:22" x14ac:dyDescent="0.25">
      <c r="B53" s="6">
        <f>'CL &amp; Data'!B265/1000000000</f>
        <v>3.0049999999999999</v>
      </c>
      <c r="C53" s="8"/>
      <c r="D53" s="6">
        <f>'CL &amp; Data'!C265</f>
        <v>-10.258946999999999</v>
      </c>
      <c r="E53" s="13">
        <f t="shared" si="0"/>
        <v>-2.9440818999999996</v>
      </c>
      <c r="F53" s="6">
        <f>'CL &amp; Data'!D265</f>
        <v>-7.4635667999999997</v>
      </c>
      <c r="G53" s="8"/>
      <c r="H53" s="6">
        <f>'CL &amp; Data'!C371</f>
        <v>-12.894818000000001</v>
      </c>
      <c r="I53" s="13">
        <f t="shared" si="1"/>
        <v>-2.680771</v>
      </c>
      <c r="J53" s="6">
        <f>'CL &amp; Data'!D371</f>
        <v>-7.8229908999999997</v>
      </c>
      <c r="L53" s="6">
        <f>'CL &amp; Data'!L265/1000000000</f>
        <v>3.0049999999999999</v>
      </c>
      <c r="M53" s="8"/>
      <c r="N53" s="6">
        <f>'CL &amp; Data'!M265</f>
        <v>-10.526176</v>
      </c>
      <c r="O53" s="13">
        <f t="shared" si="2"/>
        <v>-2.9299015999999991</v>
      </c>
      <c r="P53" s="6">
        <f>'CL &amp; Data'!N265</f>
        <v>-7.4899868999999999</v>
      </c>
      <c r="Q53" s="8"/>
      <c r="R53" s="6">
        <f>'CL &amp; Data'!M371</f>
        <v>-13.271960999999999</v>
      </c>
      <c r="S53" s="13">
        <f t="shared" si="3"/>
        <v>-3.4460580999999983</v>
      </c>
      <c r="T53" s="6">
        <f>'CL &amp; Data'!N371</f>
        <v>-6.4927701999999998</v>
      </c>
      <c r="U53" s="8"/>
      <c r="V53" s="80">
        <f>'CL &amp; Data'!B371/1000000000</f>
        <v>3.0049999999999999</v>
      </c>
    </row>
    <row r="54" spans="2:22" x14ac:dyDescent="0.25">
      <c r="B54" s="6">
        <f>'CL &amp; Data'!B266/1000000000</f>
        <v>3.0649000000000002</v>
      </c>
      <c r="D54" s="6">
        <f>'CL &amp; Data'!C266</f>
        <v>-10.456007</v>
      </c>
      <c r="E54" s="13">
        <f t="shared" si="0"/>
        <v>-3.1411419</v>
      </c>
      <c r="F54" s="6">
        <f>'CL &amp; Data'!D266</f>
        <v>-7.0724806999999998</v>
      </c>
      <c r="H54" s="6">
        <f>'CL &amp; Data'!C372</f>
        <v>-13.143406000000001</v>
      </c>
      <c r="I54" s="13">
        <f t="shared" si="1"/>
        <v>-2.9293589999999998</v>
      </c>
      <c r="J54" s="6">
        <f>'CL &amp; Data'!D372</f>
        <v>-7.3381195000000004</v>
      </c>
      <c r="L54" s="6">
        <f>'CL &amp; Data'!L266/1000000000</f>
        <v>3.0649000000000002</v>
      </c>
      <c r="N54" s="6">
        <f>'CL &amp; Data'!M266</f>
        <v>-10.782666000000001</v>
      </c>
      <c r="O54" s="13">
        <f t="shared" si="2"/>
        <v>-3.1863916000000003</v>
      </c>
      <c r="P54" s="6">
        <f>'CL &amp; Data'!N266</f>
        <v>-7.0926356000000004</v>
      </c>
      <c r="R54" s="6">
        <f>'CL &amp; Data'!M372</f>
        <v>-13.529215000000001</v>
      </c>
      <c r="S54" s="13">
        <f t="shared" si="3"/>
        <v>-3.7033120999999998</v>
      </c>
      <c r="T54" s="6">
        <f>'CL &amp; Data'!N372</f>
        <v>-6.1897855000000002</v>
      </c>
      <c r="V54" s="80">
        <f>'CL &amp; Data'!B372/1000000000</f>
        <v>3.0649000000000002</v>
      </c>
    </row>
    <row r="55" spans="2:22" x14ac:dyDescent="0.25">
      <c r="B55" s="6">
        <f>'CL &amp; Data'!B267/1000000000</f>
        <v>3.1248</v>
      </c>
      <c r="D55" s="6">
        <f>'CL &amp; Data'!C267</f>
        <v>-10.742787</v>
      </c>
      <c r="E55" s="13">
        <f t="shared" si="0"/>
        <v>-3.4279219000000003</v>
      </c>
      <c r="F55" s="6">
        <f>'CL &amp; Data'!D267</f>
        <v>-6.7533946</v>
      </c>
      <c r="H55" s="6">
        <f>'CL &amp; Data'!C373</f>
        <v>-13.405144</v>
      </c>
      <c r="I55" s="13">
        <f t="shared" si="1"/>
        <v>-3.1910969999999992</v>
      </c>
      <c r="J55" s="6">
        <f>'CL &amp; Data'!D373</f>
        <v>-6.8586916999999996</v>
      </c>
      <c r="L55" s="6">
        <f>'CL &amp; Data'!L267/1000000000</f>
        <v>3.1248</v>
      </c>
      <c r="N55" s="6">
        <f>'CL &amp; Data'!M267</f>
        <v>-11.094954</v>
      </c>
      <c r="O55" s="13">
        <f t="shared" si="2"/>
        <v>-3.4986795999999991</v>
      </c>
      <c r="P55" s="6">
        <f>'CL &amp; Data'!N267</f>
        <v>-6.7340559999999998</v>
      </c>
      <c r="R55" s="6">
        <f>'CL &amp; Data'!M373</f>
        <v>-13.818797</v>
      </c>
      <c r="S55" s="13">
        <f t="shared" si="3"/>
        <v>-3.9928940999999991</v>
      </c>
      <c r="T55" s="6">
        <f>'CL &amp; Data'!N373</f>
        <v>-5.9447675000000002</v>
      </c>
      <c r="V55" s="80">
        <f>'CL &amp; Data'!B373/1000000000</f>
        <v>3.1248</v>
      </c>
    </row>
    <row r="56" spans="2:22" x14ac:dyDescent="0.25">
      <c r="B56" s="6">
        <f>'CL &amp; Data'!B268/1000000000</f>
        <v>3.1846999999999999</v>
      </c>
      <c r="D56" s="6">
        <f>'CL &amp; Data'!C268</f>
        <v>-11.081227999999999</v>
      </c>
      <c r="E56" s="13">
        <f t="shared" si="0"/>
        <v>-3.7663628999999998</v>
      </c>
      <c r="F56" s="6">
        <f>'CL &amp; Data'!D268</f>
        <v>-6.4325504000000002</v>
      </c>
      <c r="H56" s="6">
        <f>'CL &amp; Data'!C374</f>
        <v>-13.717228</v>
      </c>
      <c r="I56" s="13">
        <f t="shared" si="1"/>
        <v>-3.5031809999999997</v>
      </c>
      <c r="J56" s="6">
        <f>'CL &amp; Data'!D374</f>
        <v>-6.4788651000000002</v>
      </c>
      <c r="L56" s="6">
        <f>'CL &amp; Data'!L268/1000000000</f>
        <v>3.1846999999999999</v>
      </c>
      <c r="N56" s="6">
        <f>'CL &amp; Data'!M268</f>
        <v>-11.465748</v>
      </c>
      <c r="O56" s="13">
        <f t="shared" si="2"/>
        <v>-3.8694735999999992</v>
      </c>
      <c r="P56" s="6">
        <f>'CL &amp; Data'!N268</f>
        <v>-6.3652934999999999</v>
      </c>
      <c r="R56" s="6">
        <f>'CL &amp; Data'!M374</f>
        <v>-14.155459</v>
      </c>
      <c r="S56" s="13">
        <f t="shared" si="3"/>
        <v>-4.3295560999999996</v>
      </c>
      <c r="T56" s="6">
        <f>'CL &amp; Data'!N374</f>
        <v>-5.7000561000000003</v>
      </c>
      <c r="V56" s="80">
        <f>'CL &amp; Data'!B374/1000000000</f>
        <v>3.1846999999999999</v>
      </c>
    </row>
    <row r="57" spans="2:22" x14ac:dyDescent="0.25">
      <c r="B57" s="6">
        <f>'CL &amp; Data'!B269/1000000000</f>
        <v>3.2446000000000002</v>
      </c>
      <c r="D57" s="6">
        <f>'CL &amp; Data'!C269</f>
        <v>-11.414225</v>
      </c>
      <c r="E57" s="13">
        <f t="shared" si="0"/>
        <v>-4.0993599000000005</v>
      </c>
      <c r="F57" s="6">
        <f>'CL &amp; Data'!D269</f>
        <v>-6.0825176000000001</v>
      </c>
      <c r="H57" s="6">
        <f>'CL &amp; Data'!C375</f>
        <v>-14.061178</v>
      </c>
      <c r="I57" s="13">
        <f t="shared" si="1"/>
        <v>-3.8471309999999992</v>
      </c>
      <c r="J57" s="6">
        <f>'CL &amp; Data'!D375</f>
        <v>-6.1531072</v>
      </c>
      <c r="L57" s="6">
        <f>'CL &amp; Data'!L269/1000000000</f>
        <v>3.2446000000000002</v>
      </c>
      <c r="N57" s="6">
        <f>'CL &amp; Data'!M269</f>
        <v>-11.844462999999999</v>
      </c>
      <c r="O57" s="13">
        <f t="shared" si="2"/>
        <v>-4.2481885999999989</v>
      </c>
      <c r="P57" s="6">
        <f>'CL &amp; Data'!N269</f>
        <v>-5.9894147000000002</v>
      </c>
      <c r="R57" s="6">
        <f>'CL &amp; Data'!M375</f>
        <v>-14.480871</v>
      </c>
      <c r="S57" s="13">
        <f t="shared" si="3"/>
        <v>-4.6549680999999996</v>
      </c>
      <c r="T57" s="6">
        <f>'CL &amp; Data'!N375</f>
        <v>-5.4461874999999997</v>
      </c>
      <c r="V57" s="80">
        <f>'CL &amp; Data'!B375/1000000000</f>
        <v>3.2446000000000002</v>
      </c>
    </row>
    <row r="58" spans="2:22" x14ac:dyDescent="0.25">
      <c r="B58" s="6">
        <f>'CL &amp; Data'!B270/1000000000</f>
        <v>3.3045</v>
      </c>
      <c r="D58" s="6">
        <f>'CL &amp; Data'!C270</f>
        <v>-11.747947999999999</v>
      </c>
      <c r="E58" s="13">
        <f t="shared" si="0"/>
        <v>-4.4330828999999996</v>
      </c>
      <c r="F58" s="6">
        <f>'CL &amp; Data'!D270</f>
        <v>-5.7441205999999996</v>
      </c>
      <c r="H58" s="6">
        <f>'CL &amp; Data'!C376</f>
        <v>-14.398946</v>
      </c>
      <c r="I58" s="13">
        <f t="shared" si="1"/>
        <v>-4.1848989999999997</v>
      </c>
      <c r="J58" s="6">
        <f>'CL &amp; Data'!D376</f>
        <v>-5.7760286000000001</v>
      </c>
      <c r="L58" s="6">
        <f>'CL &amp; Data'!L270/1000000000</f>
        <v>3.3045</v>
      </c>
      <c r="N58" s="6">
        <f>'CL &amp; Data'!M270</f>
        <v>-12.250532</v>
      </c>
      <c r="O58" s="13">
        <f t="shared" si="2"/>
        <v>-4.6542575999999993</v>
      </c>
      <c r="P58" s="6">
        <f>'CL &amp; Data'!N270</f>
        <v>-5.6474595000000001</v>
      </c>
      <c r="R58" s="6">
        <f>'CL &amp; Data'!M376</f>
        <v>-14.850958</v>
      </c>
      <c r="S58" s="13">
        <f t="shared" si="3"/>
        <v>-5.0250550999999994</v>
      </c>
      <c r="T58" s="6">
        <f>'CL &amp; Data'!N376</f>
        <v>-5.1981902</v>
      </c>
      <c r="V58" s="80">
        <f>'CL &amp; Data'!B376/1000000000</f>
        <v>3.3045</v>
      </c>
    </row>
    <row r="59" spans="2:22" x14ac:dyDescent="0.25">
      <c r="B59" s="6">
        <f>'CL &amp; Data'!B271/1000000000</f>
        <v>3.3643999999999998</v>
      </c>
      <c r="D59" s="6">
        <f>'CL &amp; Data'!C271</f>
        <v>-12.131125000000001</v>
      </c>
      <c r="E59" s="13">
        <f t="shared" si="0"/>
        <v>-4.8162599000000013</v>
      </c>
      <c r="F59" s="6">
        <f>'CL &amp; Data'!D271</f>
        <v>-5.4390029999999996</v>
      </c>
      <c r="H59" s="6">
        <f>'CL &amp; Data'!C377</f>
        <v>-14.759771000000001</v>
      </c>
      <c r="I59" s="13">
        <f t="shared" si="1"/>
        <v>-4.5457239999999999</v>
      </c>
      <c r="J59" s="6">
        <f>'CL &amp; Data'!D377</f>
        <v>-5.4228434999999999</v>
      </c>
      <c r="L59" s="6">
        <f>'CL &amp; Data'!L271/1000000000</f>
        <v>3.3643999999999998</v>
      </c>
      <c r="N59" s="6">
        <f>'CL &amp; Data'!M271</f>
        <v>-12.695988</v>
      </c>
      <c r="O59" s="13">
        <f t="shared" si="2"/>
        <v>-5.0997135999999994</v>
      </c>
      <c r="P59" s="6">
        <f>'CL &amp; Data'!N271</f>
        <v>-5.3345623</v>
      </c>
      <c r="R59" s="6">
        <f>'CL &amp; Data'!M377</f>
        <v>-15.228275</v>
      </c>
      <c r="S59" s="13">
        <f t="shared" si="3"/>
        <v>-5.4023720999999991</v>
      </c>
      <c r="T59" s="6">
        <f>'CL &amp; Data'!N377</f>
        <v>-4.9810556999999998</v>
      </c>
      <c r="V59" s="80">
        <f>'CL &amp; Data'!B377/1000000000</f>
        <v>3.3643999999999998</v>
      </c>
    </row>
    <row r="60" spans="2:22" x14ac:dyDescent="0.25">
      <c r="B60" s="6">
        <f>'CL &amp; Data'!B272/1000000000</f>
        <v>3.4243000000000001</v>
      </c>
      <c r="D60" s="6">
        <f>'CL &amp; Data'!C272</f>
        <v>-12.584106</v>
      </c>
      <c r="E60" s="13">
        <f t="shared" si="0"/>
        <v>-5.2692409000000007</v>
      </c>
      <c r="F60" s="6">
        <f>'CL &amp; Data'!D272</f>
        <v>-5.1616378000000003</v>
      </c>
      <c r="H60" s="6">
        <f>'CL &amp; Data'!C378</f>
        <v>-15.170508999999999</v>
      </c>
      <c r="I60" s="13">
        <f t="shared" si="1"/>
        <v>-4.9564619999999984</v>
      </c>
      <c r="J60" s="6">
        <f>'CL &amp; Data'!D378</f>
        <v>-5.1275611000000003</v>
      </c>
      <c r="L60" s="6">
        <f>'CL &amp; Data'!L272/1000000000</f>
        <v>3.4243000000000001</v>
      </c>
      <c r="N60" s="6">
        <f>'CL &amp; Data'!M272</f>
        <v>-13.146307</v>
      </c>
      <c r="O60" s="13">
        <f t="shared" si="2"/>
        <v>-5.5500325999999998</v>
      </c>
      <c r="P60" s="6">
        <f>'CL &amp; Data'!N272</f>
        <v>-5.0394711000000001</v>
      </c>
      <c r="R60" s="6">
        <f>'CL &amp; Data'!M378</f>
        <v>-15.660295</v>
      </c>
      <c r="S60" s="13">
        <f t="shared" si="3"/>
        <v>-5.8343920999999987</v>
      </c>
      <c r="T60" s="6">
        <f>'CL &amp; Data'!N378</f>
        <v>-4.7680492000000001</v>
      </c>
      <c r="V60" s="80">
        <f>'CL &amp; Data'!B378/1000000000</f>
        <v>3.4243000000000001</v>
      </c>
    </row>
    <row r="61" spans="2:22" x14ac:dyDescent="0.25">
      <c r="B61" s="6">
        <f>'CL &amp; Data'!B273/1000000000</f>
        <v>3.4842</v>
      </c>
      <c r="D61" s="6">
        <f>'CL &amp; Data'!C273</f>
        <v>-13.030252000000001</v>
      </c>
      <c r="E61" s="13">
        <f t="shared" si="0"/>
        <v>-5.7153869000000013</v>
      </c>
      <c r="F61" s="6">
        <f>'CL &amp; Data'!D273</f>
        <v>-4.8813352999999999</v>
      </c>
      <c r="H61" s="6">
        <f>'CL &amp; Data'!C379</f>
        <v>-15.634651</v>
      </c>
      <c r="I61" s="13">
        <f t="shared" si="1"/>
        <v>-5.4206039999999991</v>
      </c>
      <c r="J61" s="6">
        <f>'CL &amp; Data'!D379</f>
        <v>-4.8617578000000004</v>
      </c>
      <c r="L61" s="6">
        <f>'CL &amp; Data'!L273/1000000000</f>
        <v>3.4842</v>
      </c>
      <c r="N61" s="6">
        <f>'CL &amp; Data'!M273</f>
        <v>-13.645191000000001</v>
      </c>
      <c r="O61" s="13">
        <f t="shared" si="2"/>
        <v>-6.0489166000000001</v>
      </c>
      <c r="P61" s="6">
        <f>'CL &amp; Data'!N273</f>
        <v>-4.7539119999999997</v>
      </c>
      <c r="R61" s="6">
        <f>'CL &amp; Data'!M379</f>
        <v>-16.068037</v>
      </c>
      <c r="S61" s="13">
        <f t="shared" si="3"/>
        <v>-6.2421340999999995</v>
      </c>
      <c r="T61" s="6">
        <f>'CL &amp; Data'!N379</f>
        <v>-4.5505228000000004</v>
      </c>
      <c r="V61" s="80">
        <f>'CL &amp; Data'!B379/1000000000</f>
        <v>3.4842</v>
      </c>
    </row>
    <row r="62" spans="2:22" x14ac:dyDescent="0.25">
      <c r="B62" s="6">
        <f>'CL &amp; Data'!B274/1000000000</f>
        <v>3.5440999999999998</v>
      </c>
      <c r="D62" s="6">
        <f>'CL &amp; Data'!C274</f>
        <v>-13.463609999999999</v>
      </c>
      <c r="E62" s="13">
        <f t="shared" si="0"/>
        <v>-6.1487448999999996</v>
      </c>
      <c r="F62" s="6">
        <f>'CL &amp; Data'!D274</f>
        <v>-4.6331300999999998</v>
      </c>
      <c r="H62" s="6">
        <f>'CL &amp; Data'!C380</f>
        <v>-16.102737000000001</v>
      </c>
      <c r="I62" s="13">
        <f t="shared" si="1"/>
        <v>-5.8886900000000004</v>
      </c>
      <c r="J62" s="6">
        <f>'CL &amp; Data'!D380</f>
        <v>-4.5807361999999996</v>
      </c>
      <c r="L62" s="6">
        <f>'CL &amp; Data'!L274/1000000000</f>
        <v>3.5440999999999998</v>
      </c>
      <c r="N62" s="6">
        <f>'CL &amp; Data'!M274</f>
        <v>-14.171587000000001</v>
      </c>
      <c r="O62" s="13">
        <f t="shared" si="2"/>
        <v>-6.5753126000000002</v>
      </c>
      <c r="P62" s="6">
        <f>'CL &amp; Data'!N274</f>
        <v>-4.5030559999999999</v>
      </c>
      <c r="R62" s="6">
        <f>'CL &amp; Data'!M380</f>
        <v>-16.542058999999998</v>
      </c>
      <c r="S62" s="13">
        <f t="shared" si="3"/>
        <v>-6.7161560999999974</v>
      </c>
      <c r="T62" s="6">
        <f>'CL &amp; Data'!N380</f>
        <v>-4.3626904</v>
      </c>
      <c r="V62" s="80">
        <f>'CL &amp; Data'!B380/1000000000</f>
        <v>3.5440999999999998</v>
      </c>
    </row>
    <row r="63" spans="2:22" x14ac:dyDescent="0.25">
      <c r="B63" s="6">
        <f>'CL &amp; Data'!B275/1000000000</f>
        <v>3.6040000000000001</v>
      </c>
      <c r="D63" s="6">
        <f>'CL &amp; Data'!C275</f>
        <v>-13.928629000000001</v>
      </c>
      <c r="E63" s="13">
        <f t="shared" si="0"/>
        <v>-6.6137639000000013</v>
      </c>
      <c r="F63" s="6">
        <f>'CL &amp; Data'!D275</f>
        <v>-4.4020432999999999</v>
      </c>
      <c r="H63" s="6">
        <f>'CL &amp; Data'!C381</f>
        <v>-16.584828999999999</v>
      </c>
      <c r="I63" s="13">
        <f t="shared" si="1"/>
        <v>-6.3707819999999984</v>
      </c>
      <c r="J63" s="6">
        <f>'CL &amp; Data'!D381</f>
        <v>-4.3201264999999998</v>
      </c>
      <c r="L63" s="6">
        <f>'CL &amp; Data'!L275/1000000000</f>
        <v>3.6040000000000001</v>
      </c>
      <c r="N63" s="6">
        <f>'CL &amp; Data'!M275</f>
        <v>-14.747933</v>
      </c>
      <c r="O63" s="13">
        <f t="shared" si="2"/>
        <v>-7.1516585999999993</v>
      </c>
      <c r="P63" s="6">
        <f>'CL &amp; Data'!N275</f>
        <v>-4.2730198000000001</v>
      </c>
      <c r="R63" s="6">
        <f>'CL &amp; Data'!M381</f>
        <v>-17.005507999999999</v>
      </c>
      <c r="S63" s="13">
        <f t="shared" si="3"/>
        <v>-7.1796050999999981</v>
      </c>
      <c r="T63" s="6">
        <f>'CL &amp; Data'!N381</f>
        <v>-4.1808509999999997</v>
      </c>
      <c r="V63" s="80">
        <f>'CL &amp; Data'!B381/1000000000</f>
        <v>3.6040000000000001</v>
      </c>
    </row>
    <row r="64" spans="2:22" x14ac:dyDescent="0.25">
      <c r="B64" s="6">
        <f>'CL &amp; Data'!B276/1000000000</f>
        <v>3.6638999999999999</v>
      </c>
      <c r="D64" s="6">
        <f>'CL &amp; Data'!C276</f>
        <v>-14.460578</v>
      </c>
      <c r="E64" s="13">
        <f t="shared" si="0"/>
        <v>-7.1457129000000004</v>
      </c>
      <c r="F64" s="6">
        <f>'CL &amp; Data'!D276</f>
        <v>-4.1905264999999998</v>
      </c>
      <c r="H64" s="6">
        <f>'CL &amp; Data'!C382</f>
        <v>-17.141729000000002</v>
      </c>
      <c r="I64" s="13">
        <f t="shared" si="1"/>
        <v>-6.9276820000000008</v>
      </c>
      <c r="J64" s="6">
        <f>'CL &amp; Data'!D382</f>
        <v>-4.1032599999999997</v>
      </c>
      <c r="L64" s="6">
        <f>'CL &amp; Data'!L276/1000000000</f>
        <v>3.6638999999999999</v>
      </c>
      <c r="N64" s="6">
        <f>'CL &amp; Data'!M276</f>
        <v>-15.317634</v>
      </c>
      <c r="O64" s="13">
        <f t="shared" si="2"/>
        <v>-7.7213595999999995</v>
      </c>
      <c r="P64" s="6">
        <f>'CL &amp; Data'!N276</f>
        <v>-4.0660185999999996</v>
      </c>
      <c r="R64" s="6">
        <f>'CL &amp; Data'!M382</f>
        <v>-17.520257999999998</v>
      </c>
      <c r="S64" s="13">
        <f t="shared" si="3"/>
        <v>-7.6943550999999974</v>
      </c>
      <c r="T64" s="6">
        <f>'CL &amp; Data'!N382</f>
        <v>-4.0155034000000001</v>
      </c>
      <c r="V64" s="80">
        <f>'CL &amp; Data'!B382/1000000000</f>
        <v>3.6638999999999999</v>
      </c>
    </row>
    <row r="65" spans="2:22" x14ac:dyDescent="0.25">
      <c r="B65" s="6">
        <f>'CL &amp; Data'!B277/1000000000</f>
        <v>3.7238000000000002</v>
      </c>
      <c r="D65" s="6">
        <f>'CL &amp; Data'!C277</f>
        <v>-15.019963000000001</v>
      </c>
      <c r="E65" s="13">
        <f t="shared" si="0"/>
        <v>-7.7050979000000011</v>
      </c>
      <c r="F65" s="6">
        <f>'CL &amp; Data'!D277</f>
        <v>-3.973732</v>
      </c>
      <c r="H65" s="6">
        <f>'CL &amp; Data'!C383</f>
        <v>-17.720414999999999</v>
      </c>
      <c r="I65" s="13">
        <f t="shared" si="1"/>
        <v>-7.5063679999999984</v>
      </c>
      <c r="J65" s="6">
        <f>'CL &amp; Data'!D383</f>
        <v>-3.8923774</v>
      </c>
      <c r="L65" s="6">
        <f>'CL &amp; Data'!L277/1000000000</f>
        <v>3.7238000000000002</v>
      </c>
      <c r="N65" s="6">
        <f>'CL &amp; Data'!M277</f>
        <v>-15.826604</v>
      </c>
      <c r="O65" s="13">
        <f t="shared" si="2"/>
        <v>-8.2303295999999992</v>
      </c>
      <c r="P65" s="6">
        <f>'CL &amp; Data'!N277</f>
        <v>-3.8732962999999998</v>
      </c>
      <c r="R65" s="6">
        <f>'CL &amp; Data'!M383</f>
        <v>-18.028383000000002</v>
      </c>
      <c r="S65" s="13">
        <f t="shared" si="3"/>
        <v>-8.2024801000000007</v>
      </c>
      <c r="T65" s="6">
        <f>'CL &amp; Data'!N383</f>
        <v>-3.8497054999999998</v>
      </c>
      <c r="V65" s="80">
        <f>'CL &amp; Data'!B383/1000000000</f>
        <v>3.7238000000000002</v>
      </c>
    </row>
    <row r="66" spans="2:22" x14ac:dyDescent="0.25">
      <c r="B66" s="6">
        <f>'CL &amp; Data'!B278/1000000000</f>
        <v>3.7837000000000001</v>
      </c>
      <c r="D66" s="6">
        <f>'CL &amp; Data'!C278</f>
        <v>-15.636564</v>
      </c>
      <c r="E66" s="13">
        <f t="shared" si="0"/>
        <v>-8.3216989000000012</v>
      </c>
      <c r="F66" s="6">
        <f>'CL &amp; Data'!D278</f>
        <v>-3.7650199</v>
      </c>
      <c r="H66" s="6">
        <f>'CL &amp; Data'!C384</f>
        <v>-18.346287</v>
      </c>
      <c r="I66" s="13">
        <f t="shared" si="1"/>
        <v>-8.1322399999999995</v>
      </c>
      <c r="J66" s="6">
        <f>'CL &amp; Data'!D384</f>
        <v>-3.6963455999999999</v>
      </c>
      <c r="L66" s="6">
        <f>'CL &amp; Data'!L278/1000000000</f>
        <v>3.7837000000000001</v>
      </c>
      <c r="N66" s="6">
        <f>'CL &amp; Data'!M278</f>
        <v>-16.409817</v>
      </c>
      <c r="O66" s="13">
        <f t="shared" si="2"/>
        <v>-8.8135425999999999</v>
      </c>
      <c r="P66" s="6">
        <f>'CL &amp; Data'!N278</f>
        <v>-3.6964841000000002</v>
      </c>
      <c r="R66" s="6">
        <f>'CL &amp; Data'!M384</f>
        <v>-18.602709000000001</v>
      </c>
      <c r="S66" s="13">
        <f t="shared" si="3"/>
        <v>-8.7768060999999999</v>
      </c>
      <c r="T66" s="6">
        <f>'CL &amp; Data'!N384</f>
        <v>-3.698833</v>
      </c>
      <c r="V66" s="80">
        <f>'CL &amp; Data'!B384/1000000000</f>
        <v>3.7837000000000001</v>
      </c>
    </row>
    <row r="67" spans="2:22" x14ac:dyDescent="0.25">
      <c r="B67" s="6">
        <f>'CL &amp; Data'!B279/1000000000</f>
        <v>3.8435999999999999</v>
      </c>
      <c r="D67" s="6">
        <f>'CL &amp; Data'!C279</f>
        <v>-16.273534999999999</v>
      </c>
      <c r="E67" s="13">
        <f t="shared" si="0"/>
        <v>-8.9586699000000003</v>
      </c>
      <c r="F67" s="6">
        <f>'CL &amp; Data'!D279</f>
        <v>-3.5711634000000001</v>
      </c>
      <c r="H67" s="6">
        <f>'CL &amp; Data'!C385</f>
        <v>-18.978939</v>
      </c>
      <c r="I67" s="13">
        <f t="shared" si="1"/>
        <v>-8.7648919999999997</v>
      </c>
      <c r="J67" s="6">
        <f>'CL &amp; Data'!D385</f>
        <v>-3.5047435999999998</v>
      </c>
      <c r="L67" s="6">
        <f>'CL &amp; Data'!L279/1000000000</f>
        <v>3.8435999999999999</v>
      </c>
      <c r="N67" s="6">
        <f>'CL &amp; Data'!M279</f>
        <v>-17.010224999999998</v>
      </c>
      <c r="O67" s="13">
        <f t="shared" si="2"/>
        <v>-9.4139505999999979</v>
      </c>
      <c r="P67" s="6">
        <f>'CL &amp; Data'!N279</f>
        <v>-3.5340311999999998</v>
      </c>
      <c r="R67" s="6">
        <f>'CL &amp; Data'!M385</f>
        <v>-19.203520000000001</v>
      </c>
      <c r="S67" s="13">
        <f t="shared" si="3"/>
        <v>-9.3776171000000001</v>
      </c>
      <c r="T67" s="6">
        <f>'CL &amp; Data'!N385</f>
        <v>-3.5481606000000001</v>
      </c>
      <c r="V67" s="80">
        <f>'CL &amp; Data'!B385/1000000000</f>
        <v>3.8435999999999999</v>
      </c>
    </row>
    <row r="68" spans="2:22" x14ac:dyDescent="0.25">
      <c r="B68" s="6">
        <f>'CL &amp; Data'!B280/1000000000</f>
        <v>3.9035000000000002</v>
      </c>
      <c r="D68" s="6">
        <f>'CL &amp; Data'!C280</f>
        <v>-16.997540999999998</v>
      </c>
      <c r="E68" s="13">
        <f t="shared" ref="E68:E103" si="4">D68-$D$5</f>
        <v>-9.6826758999999996</v>
      </c>
      <c r="F68" s="6">
        <f>'CL &amp; Data'!D280</f>
        <v>-3.4003448000000001</v>
      </c>
      <c r="H68" s="6">
        <f>'CL &amp; Data'!C386</f>
        <v>-19.679672</v>
      </c>
      <c r="I68" s="13">
        <f t="shared" ref="I68:I101" si="5">H68-$H$3</f>
        <v>-9.4656249999999993</v>
      </c>
      <c r="J68" s="6">
        <f>'CL &amp; Data'!D386</f>
        <v>-3.3447846999999999</v>
      </c>
      <c r="L68" s="6">
        <f>'CL &amp; Data'!L280/1000000000</f>
        <v>3.9035000000000002</v>
      </c>
      <c r="N68" s="6">
        <f>'CL &amp; Data'!M280</f>
        <v>-17.728688999999999</v>
      </c>
      <c r="O68" s="13">
        <f t="shared" ref="O68:O103" si="6">N68-$N$23</f>
        <v>-10.132414599999999</v>
      </c>
      <c r="P68" s="6">
        <f>'CL &amp; Data'!N280</f>
        <v>-3.3881310999999998</v>
      </c>
      <c r="R68" s="6">
        <f>'CL &amp; Data'!M386</f>
        <v>-19.839687000000001</v>
      </c>
      <c r="S68" s="13">
        <f t="shared" ref="S68:S103" si="7">R68-$R$25</f>
        <v>-10.013784100000001</v>
      </c>
      <c r="T68" s="6">
        <f>'CL &amp; Data'!N386</f>
        <v>-3.4001317000000002</v>
      </c>
      <c r="V68" s="80">
        <f>'CL &amp; Data'!B386/1000000000</f>
        <v>3.9035000000000002</v>
      </c>
    </row>
    <row r="69" spans="2:22" x14ac:dyDescent="0.25">
      <c r="B69" s="6">
        <f>'CL &amp; Data'!B281/1000000000</f>
        <v>3.9634</v>
      </c>
      <c r="D69" s="6">
        <f>'CL &amp; Data'!C281</f>
        <v>-17.723610000000001</v>
      </c>
      <c r="E69" s="13">
        <f t="shared" si="4"/>
        <v>-10.408744900000002</v>
      </c>
      <c r="F69" s="6">
        <f>'CL &amp; Data'!D281</f>
        <v>-3.2313931</v>
      </c>
      <c r="H69" s="6">
        <f>'CL &amp; Data'!C387</f>
        <v>-20.419529000000001</v>
      </c>
      <c r="I69" s="13">
        <f t="shared" si="5"/>
        <v>-10.205482</v>
      </c>
      <c r="J69" s="6">
        <f>'CL &amp; Data'!D387</f>
        <v>-3.1930993000000001</v>
      </c>
      <c r="L69" s="6">
        <f>'CL &amp; Data'!L281/1000000000</f>
        <v>3.9634</v>
      </c>
      <c r="N69" s="6">
        <f>'CL &amp; Data'!M281</f>
        <v>-18.350586</v>
      </c>
      <c r="O69" s="13">
        <f t="shared" si="6"/>
        <v>-10.754311599999999</v>
      </c>
      <c r="P69" s="6">
        <f>'CL &amp; Data'!N281</f>
        <v>-3.2451767999999999</v>
      </c>
      <c r="R69" s="6">
        <f>'CL &amp; Data'!M387</f>
        <v>-20.516275</v>
      </c>
      <c r="S69" s="13">
        <f t="shared" si="7"/>
        <v>-10.690372099999999</v>
      </c>
      <c r="T69" s="6">
        <f>'CL &amp; Data'!N387</f>
        <v>-3.2538919000000002</v>
      </c>
      <c r="V69" s="80">
        <f>'CL &amp; Data'!B387/1000000000</f>
        <v>3.9634</v>
      </c>
    </row>
    <row r="70" spans="2:22" x14ac:dyDescent="0.25">
      <c r="B70" s="6">
        <f>'CL &amp; Data'!B282/1000000000</f>
        <v>4.0232999999999999</v>
      </c>
      <c r="D70" s="6">
        <f>'CL &amp; Data'!C282</f>
        <v>-18.523472000000002</v>
      </c>
      <c r="E70" s="13">
        <f t="shared" si="4"/>
        <v>-11.208606900000003</v>
      </c>
      <c r="F70" s="6">
        <f>'CL &amp; Data'!D282</f>
        <v>-3.0823936000000001</v>
      </c>
      <c r="H70" s="6">
        <f>'CL &amp; Data'!C388</f>
        <v>-21.134965999999999</v>
      </c>
      <c r="I70" s="13">
        <f t="shared" si="5"/>
        <v>-10.920918999999998</v>
      </c>
      <c r="J70" s="6">
        <f>'CL &amp; Data'!D388</f>
        <v>-3.0630506999999998</v>
      </c>
      <c r="L70" s="6">
        <f>'CL &amp; Data'!L282/1000000000</f>
        <v>4.0232999999999999</v>
      </c>
      <c r="N70" s="6">
        <f>'CL &amp; Data'!M282</f>
        <v>-19.018038000000001</v>
      </c>
      <c r="O70" s="13">
        <f t="shared" si="6"/>
        <v>-11.4217636</v>
      </c>
      <c r="P70" s="6">
        <f>'CL &amp; Data'!N282</f>
        <v>-3.1158879000000002</v>
      </c>
      <c r="R70" s="6">
        <f>'CL &amp; Data'!M388</f>
        <v>-21.274908</v>
      </c>
      <c r="S70" s="13">
        <f t="shared" si="7"/>
        <v>-11.449005099999999</v>
      </c>
      <c r="T70" s="6">
        <f>'CL &amp; Data'!N388</f>
        <v>-3.1209486000000002</v>
      </c>
      <c r="V70" s="80">
        <f>'CL &amp; Data'!B388/1000000000</f>
        <v>4.0232999999999999</v>
      </c>
    </row>
    <row r="71" spans="2:22" x14ac:dyDescent="0.25">
      <c r="B71" s="6">
        <f>'CL &amp; Data'!B283/1000000000</f>
        <v>4.0831999999999997</v>
      </c>
      <c r="D71" s="6">
        <f>'CL &amp; Data'!C283</f>
        <v>-19.377383999999999</v>
      </c>
      <c r="E71" s="13">
        <f t="shared" si="4"/>
        <v>-12.062518900000001</v>
      </c>
      <c r="F71" s="6">
        <f>'CL &amp; Data'!D283</f>
        <v>-2.9424405</v>
      </c>
      <c r="H71" s="6">
        <f>'CL &amp; Data'!C389</f>
        <v>-21.870961999999999</v>
      </c>
      <c r="I71" s="13">
        <f t="shared" si="5"/>
        <v>-11.656914999999998</v>
      </c>
      <c r="J71" s="6">
        <f>'CL &amp; Data'!D389</f>
        <v>-2.9284238999999999</v>
      </c>
      <c r="L71" s="6">
        <f>'CL &amp; Data'!L283/1000000000</f>
        <v>4.0831999999999997</v>
      </c>
      <c r="N71" s="6">
        <f>'CL &amp; Data'!M283</f>
        <v>-19.731956</v>
      </c>
      <c r="O71" s="13">
        <f t="shared" si="6"/>
        <v>-12.1356816</v>
      </c>
      <c r="P71" s="6">
        <f>'CL &amp; Data'!N283</f>
        <v>-2.9981705999999999</v>
      </c>
      <c r="R71" s="6">
        <f>'CL &amp; Data'!M389</f>
        <v>-22.119595</v>
      </c>
      <c r="S71" s="13">
        <f t="shared" si="7"/>
        <v>-12.293692099999999</v>
      </c>
      <c r="T71" s="6">
        <f>'CL &amp; Data'!N389</f>
        <v>-2.9954011</v>
      </c>
      <c r="V71" s="80">
        <f>'CL &amp; Data'!B389/1000000000</f>
        <v>4.0831999999999997</v>
      </c>
    </row>
    <row r="72" spans="2:22" x14ac:dyDescent="0.25">
      <c r="B72" s="6">
        <f>'CL &amp; Data'!B284/1000000000</f>
        <v>4.1430999999999996</v>
      </c>
      <c r="D72" s="6">
        <f>'CL &amp; Data'!C284</f>
        <v>-20.310618999999999</v>
      </c>
      <c r="E72" s="13">
        <f t="shared" si="4"/>
        <v>-12.9957539</v>
      </c>
      <c r="F72" s="6">
        <f>'CL &amp; Data'!D284</f>
        <v>-2.8251021000000001</v>
      </c>
      <c r="H72" s="6">
        <f>'CL &amp; Data'!C390</f>
        <v>-22.645655000000001</v>
      </c>
      <c r="I72" s="13">
        <f t="shared" si="5"/>
        <v>-12.431608000000001</v>
      </c>
      <c r="J72" s="6">
        <f>'CL &amp; Data'!D390</f>
        <v>-2.8212337000000001</v>
      </c>
      <c r="L72" s="6">
        <f>'CL &amp; Data'!L284/1000000000</f>
        <v>4.1430999999999996</v>
      </c>
      <c r="N72" s="6">
        <f>'CL &amp; Data'!M284</f>
        <v>-20.54204</v>
      </c>
      <c r="O72" s="13">
        <f t="shared" si="6"/>
        <v>-12.9457656</v>
      </c>
      <c r="P72" s="6">
        <f>'CL &amp; Data'!N284</f>
        <v>-2.8949201000000002</v>
      </c>
      <c r="R72" s="6">
        <f>'CL &amp; Data'!M390</f>
        <v>-23.001176999999998</v>
      </c>
      <c r="S72" s="13">
        <f t="shared" si="7"/>
        <v>-13.175274099999998</v>
      </c>
      <c r="T72" s="6">
        <f>'CL &amp; Data'!N390</f>
        <v>-2.8763719000000001</v>
      </c>
      <c r="V72" s="80">
        <f>'CL &amp; Data'!B390/1000000000</f>
        <v>4.1430999999999996</v>
      </c>
    </row>
    <row r="73" spans="2:22" x14ac:dyDescent="0.25">
      <c r="B73" s="6">
        <f>'CL &amp; Data'!B285/1000000000</f>
        <v>4.2030000000000003</v>
      </c>
      <c r="D73" s="6">
        <f>'CL &amp; Data'!C285</f>
        <v>-21.241945000000001</v>
      </c>
      <c r="E73" s="13">
        <f t="shared" si="4"/>
        <v>-13.927079900000003</v>
      </c>
      <c r="F73" s="6">
        <f>'CL &amp; Data'!D285</f>
        <v>-2.7115312</v>
      </c>
      <c r="H73" s="6">
        <f>'CL &amp; Data'!C391</f>
        <v>-23.523506000000001</v>
      </c>
      <c r="I73" s="13">
        <f t="shared" si="5"/>
        <v>-13.309459</v>
      </c>
      <c r="J73" s="6">
        <f>'CL &amp; Data'!D391</f>
        <v>-2.7223166999999999</v>
      </c>
      <c r="L73" s="6">
        <f>'CL &amp; Data'!L285/1000000000</f>
        <v>4.2030000000000003</v>
      </c>
      <c r="N73" s="6">
        <f>'CL &amp; Data'!M285</f>
        <v>-21.376884</v>
      </c>
      <c r="O73" s="13">
        <f t="shared" si="6"/>
        <v>-13.7806096</v>
      </c>
      <c r="P73" s="6">
        <f>'CL &amp; Data'!N285</f>
        <v>-2.7923412000000001</v>
      </c>
      <c r="R73" s="6">
        <f>'CL &amp; Data'!M391</f>
        <v>-23.921139</v>
      </c>
      <c r="S73" s="13">
        <f t="shared" si="7"/>
        <v>-14.095236099999999</v>
      </c>
      <c r="T73" s="6">
        <f>'CL &amp; Data'!N391</f>
        <v>-2.7640435999999999</v>
      </c>
      <c r="V73" s="80">
        <f>'CL &amp; Data'!B391/1000000000</f>
        <v>4.2030000000000003</v>
      </c>
    </row>
    <row r="74" spans="2:22" x14ac:dyDescent="0.25">
      <c r="B74" s="6">
        <f>'CL &amp; Data'!B286/1000000000</f>
        <v>4.2629000000000001</v>
      </c>
      <c r="D74" s="6">
        <f>'CL &amp; Data'!C286</f>
        <v>-22.229292000000001</v>
      </c>
      <c r="E74" s="13">
        <f t="shared" si="4"/>
        <v>-14.914426900000002</v>
      </c>
      <c r="F74" s="6">
        <f>'CL &amp; Data'!D286</f>
        <v>-2.6151724000000001</v>
      </c>
      <c r="H74" s="6">
        <f>'CL &amp; Data'!C392</f>
        <v>-24.465727000000001</v>
      </c>
      <c r="I74" s="13">
        <f t="shared" si="5"/>
        <v>-14.25168</v>
      </c>
      <c r="J74" s="6">
        <f>'CL &amp; Data'!D392</f>
        <v>-2.629667</v>
      </c>
      <c r="L74" s="6">
        <f>'CL &amp; Data'!L286/1000000000</f>
        <v>4.2629000000000001</v>
      </c>
      <c r="N74" s="6">
        <f>'CL &amp; Data'!M286</f>
        <v>-22.249715999999999</v>
      </c>
      <c r="O74" s="13">
        <f t="shared" si="6"/>
        <v>-14.653441599999999</v>
      </c>
      <c r="P74" s="6">
        <f>'CL &amp; Data'!N286</f>
        <v>-2.6950147000000002</v>
      </c>
      <c r="R74" s="6">
        <f>'CL &amp; Data'!M392</f>
        <v>-24.864521</v>
      </c>
      <c r="S74" s="13">
        <f t="shared" si="7"/>
        <v>-15.038618099999999</v>
      </c>
      <c r="T74" s="6">
        <f>'CL &amp; Data'!N392</f>
        <v>-2.6657419</v>
      </c>
      <c r="V74" s="80">
        <f>'CL &amp; Data'!B392/1000000000</f>
        <v>4.2629000000000001</v>
      </c>
    </row>
    <row r="75" spans="2:22" x14ac:dyDescent="0.25">
      <c r="B75" s="6">
        <f>'CL &amp; Data'!B287/1000000000</f>
        <v>4.3228</v>
      </c>
      <c r="D75" s="6">
        <f>'CL &amp; Data'!C287</f>
        <v>-23.300806000000001</v>
      </c>
      <c r="E75" s="13">
        <f t="shared" si="4"/>
        <v>-15.985940900000003</v>
      </c>
      <c r="F75" s="6">
        <f>'CL &amp; Data'!D287</f>
        <v>-2.5279953000000002</v>
      </c>
      <c r="H75" s="6">
        <f>'CL &amp; Data'!C393</f>
        <v>-25.428099</v>
      </c>
      <c r="I75" s="13">
        <f t="shared" si="5"/>
        <v>-15.214051999999999</v>
      </c>
      <c r="J75" s="6">
        <f>'CL &amp; Data'!D393</f>
        <v>-2.5447419</v>
      </c>
      <c r="L75" s="6">
        <f>'CL &amp; Data'!L287/1000000000</f>
        <v>4.3228</v>
      </c>
      <c r="N75" s="6">
        <f>'CL &amp; Data'!M287</f>
        <v>-23.256506000000002</v>
      </c>
      <c r="O75" s="13">
        <f t="shared" si="6"/>
        <v>-15.660231600000001</v>
      </c>
      <c r="P75" s="6">
        <f>'CL &amp; Data'!N287</f>
        <v>-2.6090268999999999</v>
      </c>
      <c r="R75" s="6">
        <f>'CL &amp; Data'!M393</f>
        <v>-25.965992</v>
      </c>
      <c r="S75" s="13">
        <f t="shared" si="7"/>
        <v>-16.140089099999997</v>
      </c>
      <c r="T75" s="6">
        <f>'CL &amp; Data'!N393</f>
        <v>-2.5731063000000001</v>
      </c>
      <c r="V75" s="80">
        <f>'CL &amp; Data'!B393/1000000000</f>
        <v>4.3228</v>
      </c>
    </row>
    <row r="76" spans="2:22" x14ac:dyDescent="0.25">
      <c r="B76" s="6">
        <f>'CL &amp; Data'!B288/1000000000</f>
        <v>4.3826999999999998</v>
      </c>
      <c r="D76" s="6">
        <f>'CL &amp; Data'!C288</f>
        <v>-24.478854999999999</v>
      </c>
      <c r="E76" s="13">
        <f t="shared" si="4"/>
        <v>-17.163989900000001</v>
      </c>
      <c r="F76" s="6">
        <f>'CL &amp; Data'!D288</f>
        <v>-2.4520848000000002</v>
      </c>
      <c r="H76" s="6">
        <f>'CL &amp; Data'!C394</f>
        <v>-26.440899000000002</v>
      </c>
      <c r="I76" s="13">
        <f t="shared" si="5"/>
        <v>-16.226852000000001</v>
      </c>
      <c r="J76" s="6">
        <f>'CL &amp; Data'!D394</f>
        <v>-2.4720919000000001</v>
      </c>
      <c r="L76" s="6">
        <f>'CL &amp; Data'!L288/1000000000</f>
        <v>4.3826999999999998</v>
      </c>
      <c r="N76" s="6">
        <f>'CL &amp; Data'!M288</f>
        <v>-24.311575000000001</v>
      </c>
      <c r="O76" s="13">
        <f t="shared" si="6"/>
        <v>-16.715300599999999</v>
      </c>
      <c r="P76" s="6">
        <f>'CL &amp; Data'!N288</f>
        <v>-2.5299486999999998</v>
      </c>
      <c r="R76" s="6">
        <f>'CL &amp; Data'!M394</f>
        <v>-27.197811000000002</v>
      </c>
      <c r="S76" s="13">
        <f t="shared" si="7"/>
        <v>-17.371908099999999</v>
      </c>
      <c r="T76" s="6">
        <f>'CL &amp; Data'!N394</f>
        <v>-2.4897852</v>
      </c>
      <c r="V76" s="80">
        <f>'CL &amp; Data'!B394/1000000000</f>
        <v>4.3826999999999998</v>
      </c>
    </row>
    <row r="77" spans="2:22" x14ac:dyDescent="0.25">
      <c r="B77" s="6">
        <f>'CL &amp; Data'!B289/1000000000</f>
        <v>4.4425999999999997</v>
      </c>
      <c r="D77" s="6">
        <f>'CL &amp; Data'!C289</f>
        <v>-25.725363000000002</v>
      </c>
      <c r="E77" s="13">
        <f t="shared" si="4"/>
        <v>-18.410497900000003</v>
      </c>
      <c r="F77" s="6">
        <f>'CL &amp; Data'!D289</f>
        <v>-2.3809512000000002</v>
      </c>
      <c r="H77" s="6">
        <f>'CL &amp; Data'!C395</f>
        <v>-27.476433</v>
      </c>
      <c r="I77" s="13">
        <f t="shared" si="5"/>
        <v>-17.262385999999999</v>
      </c>
      <c r="J77" s="6">
        <f>'CL &amp; Data'!D395</f>
        <v>-2.4020402000000001</v>
      </c>
      <c r="L77" s="6">
        <f>'CL &amp; Data'!L289/1000000000</f>
        <v>4.4425999999999997</v>
      </c>
      <c r="N77" s="6">
        <f>'CL &amp; Data'!M289</f>
        <v>-25.421246</v>
      </c>
      <c r="O77" s="13">
        <f t="shared" si="6"/>
        <v>-17.824971599999998</v>
      </c>
      <c r="P77" s="6">
        <f>'CL &amp; Data'!N289</f>
        <v>-2.4552163999999999</v>
      </c>
      <c r="R77" s="6">
        <f>'CL &amp; Data'!M395</f>
        <v>-28.582744999999999</v>
      </c>
      <c r="S77" s="13">
        <f t="shared" si="7"/>
        <v>-18.7568421</v>
      </c>
      <c r="T77" s="6">
        <f>'CL &amp; Data'!N395</f>
        <v>-2.4165874000000001</v>
      </c>
      <c r="V77" s="80">
        <f>'CL &amp; Data'!B395/1000000000</f>
        <v>4.4425999999999997</v>
      </c>
    </row>
    <row r="78" spans="2:22" x14ac:dyDescent="0.25">
      <c r="B78" s="6">
        <f>'CL &amp; Data'!B290/1000000000</f>
        <v>4.5025000000000004</v>
      </c>
      <c r="D78" s="6">
        <f>'CL &amp; Data'!C290</f>
        <v>-27.008924</v>
      </c>
      <c r="E78" s="13">
        <f t="shared" si="4"/>
        <v>-19.694058900000002</v>
      </c>
      <c r="F78" s="6">
        <f>'CL &amp; Data'!D290</f>
        <v>-2.3222383999999998</v>
      </c>
      <c r="H78" s="6">
        <f>'CL &amp; Data'!C396</f>
        <v>-28.646014999999998</v>
      </c>
      <c r="I78" s="13">
        <f t="shared" si="5"/>
        <v>-18.431967999999998</v>
      </c>
      <c r="J78" s="6">
        <f>'CL &amp; Data'!D396</f>
        <v>-2.3435959999999998</v>
      </c>
      <c r="L78" s="6">
        <f>'CL &amp; Data'!L290/1000000000</f>
        <v>4.5025000000000004</v>
      </c>
      <c r="N78" s="6">
        <f>'CL &amp; Data'!M290</f>
        <v>-26.563437</v>
      </c>
      <c r="O78" s="13">
        <f t="shared" si="6"/>
        <v>-18.967162600000002</v>
      </c>
      <c r="P78" s="6">
        <f>'CL &amp; Data'!N290</f>
        <v>-2.3855276000000001</v>
      </c>
      <c r="R78" s="6">
        <f>'CL &amp; Data'!M396</f>
        <v>-30.025203999999999</v>
      </c>
      <c r="S78" s="13">
        <f t="shared" si="7"/>
        <v>-20.1993011</v>
      </c>
      <c r="T78" s="6">
        <f>'CL &amp; Data'!N396</f>
        <v>-2.3501306</v>
      </c>
      <c r="V78" s="80">
        <f>'CL &amp; Data'!B396/1000000000</f>
        <v>4.5025000000000004</v>
      </c>
    </row>
    <row r="79" spans="2:22" x14ac:dyDescent="0.25">
      <c r="B79" s="6">
        <f>'CL &amp; Data'!B291/1000000000</f>
        <v>4.5624000000000002</v>
      </c>
      <c r="D79" s="6">
        <f>'CL &amp; Data'!C291</f>
        <v>-28.419518</v>
      </c>
      <c r="E79" s="13">
        <f t="shared" si="4"/>
        <v>-21.104652900000001</v>
      </c>
      <c r="F79" s="6">
        <f>'CL &amp; Data'!D291</f>
        <v>-2.2628701000000002</v>
      </c>
      <c r="H79" s="6">
        <f>'CL &amp; Data'!C397</f>
        <v>-29.996694999999999</v>
      </c>
      <c r="I79" s="13">
        <f t="shared" si="5"/>
        <v>-19.782647999999998</v>
      </c>
      <c r="J79" s="6">
        <f>'CL &amp; Data'!D397</f>
        <v>-2.2811892</v>
      </c>
      <c r="L79" s="6">
        <f>'CL &amp; Data'!L291/1000000000</f>
        <v>4.5624000000000002</v>
      </c>
      <c r="N79" s="6">
        <f>'CL &amp; Data'!M291</f>
        <v>-27.911246999999999</v>
      </c>
      <c r="O79" s="13">
        <f t="shared" si="6"/>
        <v>-20.314972599999997</v>
      </c>
      <c r="P79" s="6">
        <f>'CL &amp; Data'!N291</f>
        <v>-2.3244463999999998</v>
      </c>
      <c r="R79" s="6">
        <f>'CL &amp; Data'!M397</f>
        <v>-31.588200000000001</v>
      </c>
      <c r="S79" s="13">
        <f t="shared" si="7"/>
        <v>-21.762297099999998</v>
      </c>
      <c r="T79" s="6">
        <f>'CL &amp; Data'!N397</f>
        <v>-2.2904308000000002</v>
      </c>
      <c r="V79" s="80">
        <f>'CL &amp; Data'!B397/1000000000</f>
        <v>4.5624000000000002</v>
      </c>
    </row>
    <row r="80" spans="2:22" x14ac:dyDescent="0.25">
      <c r="B80" s="6">
        <f>'CL &amp; Data'!B292/1000000000</f>
        <v>4.6223000000000001</v>
      </c>
      <c r="D80" s="6">
        <f>'CL &amp; Data'!C292</f>
        <v>-29.890795000000001</v>
      </c>
      <c r="E80" s="13">
        <f t="shared" si="4"/>
        <v>-22.575929900000002</v>
      </c>
      <c r="F80" s="6">
        <f>'CL &amp; Data'!D292</f>
        <v>-2.2137837</v>
      </c>
      <c r="H80" s="6">
        <f>'CL &amp; Data'!C398</f>
        <v>-31.494242</v>
      </c>
      <c r="I80" s="13">
        <f t="shared" si="5"/>
        <v>-21.280194999999999</v>
      </c>
      <c r="J80" s="6">
        <f>'CL &amp; Data'!D398</f>
        <v>-2.2310373999999999</v>
      </c>
      <c r="L80" s="6">
        <f>'CL &amp; Data'!L292/1000000000</f>
        <v>4.6223000000000001</v>
      </c>
      <c r="N80" s="6">
        <f>'CL &amp; Data'!M292</f>
        <v>-29.320253000000001</v>
      </c>
      <c r="O80" s="13">
        <f t="shared" si="6"/>
        <v>-21.723978600000002</v>
      </c>
      <c r="P80" s="6">
        <f>'CL &amp; Data'!N292</f>
        <v>-2.2692722999999999</v>
      </c>
      <c r="R80" s="6">
        <f>'CL &amp; Data'!M398</f>
        <v>-33.316451999999998</v>
      </c>
      <c r="S80" s="13">
        <f t="shared" si="7"/>
        <v>-23.490549099999996</v>
      </c>
      <c r="T80" s="6">
        <f>'CL &amp; Data'!N398</f>
        <v>-2.2371283000000002</v>
      </c>
      <c r="V80" s="80">
        <f>'CL &amp; Data'!B398/1000000000</f>
        <v>4.6223000000000001</v>
      </c>
    </row>
    <row r="81" spans="2:22" x14ac:dyDescent="0.25">
      <c r="B81" s="6">
        <f>'CL &amp; Data'!B293/1000000000</f>
        <v>4.6821999999999999</v>
      </c>
      <c r="D81" s="6">
        <f>'CL &amp; Data'!C293</f>
        <v>-31.54035</v>
      </c>
      <c r="E81" s="13">
        <f t="shared" si="4"/>
        <v>-24.225484900000001</v>
      </c>
      <c r="F81" s="6">
        <f>'CL &amp; Data'!D293</f>
        <v>-2.1689612999999999</v>
      </c>
      <c r="H81" s="6">
        <f>'CL &amp; Data'!C399</f>
        <v>-33.266533000000003</v>
      </c>
      <c r="I81" s="13">
        <f t="shared" si="5"/>
        <v>-23.052486000000002</v>
      </c>
      <c r="J81" s="6">
        <f>'CL &amp; Data'!D399</f>
        <v>-2.1827917000000001</v>
      </c>
      <c r="L81" s="6">
        <f>'CL &amp; Data'!L293/1000000000</f>
        <v>4.6821999999999999</v>
      </c>
      <c r="N81" s="6">
        <f>'CL &amp; Data'!M293</f>
        <v>-30.896521</v>
      </c>
      <c r="O81" s="13">
        <f t="shared" si="6"/>
        <v>-23.300246600000001</v>
      </c>
      <c r="P81" s="6">
        <f>'CL &amp; Data'!N293</f>
        <v>-2.2182290999999998</v>
      </c>
      <c r="R81" s="6">
        <f>'CL &amp; Data'!M399</f>
        <v>-35.240772</v>
      </c>
      <c r="S81" s="13">
        <f t="shared" si="7"/>
        <v>-25.414869099999997</v>
      </c>
      <c r="T81" s="6">
        <f>'CL &amp; Data'!N399</f>
        <v>-2.1894159000000002</v>
      </c>
      <c r="V81" s="80">
        <f>'CL &amp; Data'!B399/1000000000</f>
        <v>4.6821999999999999</v>
      </c>
    </row>
    <row r="82" spans="2:22" x14ac:dyDescent="0.25">
      <c r="B82" s="6">
        <f>'CL &amp; Data'!B294/1000000000</f>
        <v>4.7420999999999998</v>
      </c>
      <c r="D82" s="6">
        <f>'CL &amp; Data'!C294</f>
        <v>-33.395180000000003</v>
      </c>
      <c r="E82" s="13">
        <f t="shared" si="4"/>
        <v>-26.080314900000005</v>
      </c>
      <c r="F82" s="6">
        <f>'CL &amp; Data'!D294</f>
        <v>-2.1309643</v>
      </c>
      <c r="H82" s="6">
        <f>'CL &amp; Data'!C400</f>
        <v>-35.347282</v>
      </c>
      <c r="I82" s="13">
        <f t="shared" si="5"/>
        <v>-25.133234999999999</v>
      </c>
      <c r="J82" s="6">
        <f>'CL &amp; Data'!D400</f>
        <v>-2.1413069</v>
      </c>
      <c r="L82" s="6">
        <f>'CL &amp; Data'!L294/1000000000</f>
        <v>4.7420999999999998</v>
      </c>
      <c r="N82" s="6">
        <f>'CL &amp; Data'!M294</f>
        <v>-32.583637000000003</v>
      </c>
      <c r="O82" s="13">
        <f t="shared" si="6"/>
        <v>-24.987362600000004</v>
      </c>
      <c r="P82" s="6">
        <f>'CL &amp; Data'!N294</f>
        <v>-2.1722388000000001</v>
      </c>
      <c r="R82" s="6">
        <f>'CL &amp; Data'!M400</f>
        <v>-37.244869000000001</v>
      </c>
      <c r="S82" s="13">
        <f t="shared" si="7"/>
        <v>-27.418966099999999</v>
      </c>
      <c r="T82" s="6">
        <f>'CL &amp; Data'!N400</f>
        <v>-2.1455722000000002</v>
      </c>
      <c r="V82" s="80">
        <f>'CL &amp; Data'!B400/1000000000</f>
        <v>4.7420999999999998</v>
      </c>
    </row>
    <row r="83" spans="2:22" x14ac:dyDescent="0.25">
      <c r="B83" s="6">
        <f>'CL &amp; Data'!B295/1000000000</f>
        <v>4.8019999999999996</v>
      </c>
      <c r="D83" s="6">
        <f>'CL &amp; Data'!C295</f>
        <v>-35.477077000000001</v>
      </c>
      <c r="E83" s="13">
        <f t="shared" si="4"/>
        <v>-28.162211900000003</v>
      </c>
      <c r="F83" s="6">
        <f>'CL &amp; Data'!D295</f>
        <v>-2.0895161999999998</v>
      </c>
      <c r="H83" s="6">
        <f>'CL &amp; Data'!C401</f>
        <v>-37.667431000000001</v>
      </c>
      <c r="I83" s="13">
        <f t="shared" si="5"/>
        <v>-27.453384</v>
      </c>
      <c r="J83" s="6">
        <f>'CL &amp; Data'!D401</f>
        <v>-2.0962534000000002</v>
      </c>
      <c r="L83" s="6">
        <f>'CL &amp; Data'!L295/1000000000</f>
        <v>4.8019999999999996</v>
      </c>
      <c r="N83" s="6">
        <f>'CL &amp; Data'!M295</f>
        <v>-34.569225000000003</v>
      </c>
      <c r="O83" s="13">
        <f t="shared" si="6"/>
        <v>-26.972950600000004</v>
      </c>
      <c r="P83" s="6">
        <f>'CL &amp; Data'!N295</f>
        <v>-2.1275765999999998</v>
      </c>
      <c r="R83" s="6">
        <f>'CL &amp; Data'!M401</f>
        <v>-39.637115000000001</v>
      </c>
      <c r="S83" s="13">
        <f t="shared" si="7"/>
        <v>-29.811212099999999</v>
      </c>
      <c r="T83" s="6">
        <f>'CL &amp; Data'!N401</f>
        <v>-2.1052824999999999</v>
      </c>
      <c r="V83" s="80">
        <f>'CL &amp; Data'!B401/1000000000</f>
        <v>4.8019999999999996</v>
      </c>
    </row>
    <row r="84" spans="2:22" x14ac:dyDescent="0.25">
      <c r="B84" s="6">
        <f>'CL &amp; Data'!B296/1000000000</f>
        <v>4.8619000000000003</v>
      </c>
      <c r="D84" s="6">
        <f>'CL &amp; Data'!C296</f>
        <v>-38.011828999999999</v>
      </c>
      <c r="E84" s="13">
        <f t="shared" si="4"/>
        <v>-30.6969639</v>
      </c>
      <c r="F84" s="6">
        <f>'CL &amp; Data'!D296</f>
        <v>-2.0633197000000001</v>
      </c>
      <c r="H84" s="6">
        <f>'CL &amp; Data'!C402</f>
        <v>-40.297336999999999</v>
      </c>
      <c r="I84" s="13">
        <f t="shared" si="5"/>
        <v>-30.083289999999998</v>
      </c>
      <c r="J84" s="6">
        <f>'CL &amp; Data'!D402</f>
        <v>-2.0708532000000002</v>
      </c>
      <c r="L84" s="6">
        <f>'CL &amp; Data'!L296/1000000000</f>
        <v>4.8619000000000003</v>
      </c>
      <c r="N84" s="6">
        <f>'CL &amp; Data'!M296</f>
        <v>-36.713771999999999</v>
      </c>
      <c r="O84" s="13">
        <f t="shared" si="6"/>
        <v>-29.1174976</v>
      </c>
      <c r="P84" s="6">
        <f>'CL &amp; Data'!N296</f>
        <v>-2.0867089999999999</v>
      </c>
      <c r="R84" s="6">
        <f>'CL &amp; Data'!M402</f>
        <v>-42.352668999999999</v>
      </c>
      <c r="S84" s="13">
        <f t="shared" si="7"/>
        <v>-32.526766099999996</v>
      </c>
      <c r="T84" s="6">
        <f>'CL &amp; Data'!N402</f>
        <v>-2.0695747999999998</v>
      </c>
      <c r="V84" s="80">
        <f>'CL &amp; Data'!B402/1000000000</f>
        <v>4.8619000000000003</v>
      </c>
    </row>
    <row r="85" spans="2:22" x14ac:dyDescent="0.25">
      <c r="B85" s="6">
        <f>'CL &amp; Data'!B297/1000000000</f>
        <v>4.9218000000000002</v>
      </c>
      <c r="D85" s="6">
        <f>'CL &amp; Data'!C297</f>
        <v>-41.387959000000002</v>
      </c>
      <c r="E85" s="13">
        <f t="shared" si="4"/>
        <v>-34.073093900000003</v>
      </c>
      <c r="F85" s="6">
        <f>'CL &amp; Data'!D297</f>
        <v>-2.0265949000000001</v>
      </c>
      <c r="H85" s="6">
        <f>'CL &amp; Data'!C403</f>
        <v>-43.257103000000001</v>
      </c>
      <c r="I85" s="13">
        <f t="shared" si="5"/>
        <v>-33.043056</v>
      </c>
      <c r="J85" s="6">
        <f>'CL &amp; Data'!D403</f>
        <v>-2.0291123</v>
      </c>
      <c r="L85" s="6">
        <f>'CL &amp; Data'!L297/1000000000</f>
        <v>4.9218000000000002</v>
      </c>
      <c r="N85" s="6">
        <f>'CL &amp; Data'!M297</f>
        <v>-39.107821999999999</v>
      </c>
      <c r="O85" s="13">
        <f t="shared" si="6"/>
        <v>-31.5115476</v>
      </c>
      <c r="P85" s="6">
        <f>'CL &amp; Data'!N297</f>
        <v>-2.0483530000000001</v>
      </c>
      <c r="R85" s="6">
        <f>'CL &amp; Data'!M403</f>
        <v>-44.979702000000003</v>
      </c>
      <c r="S85" s="13">
        <f t="shared" si="7"/>
        <v>-35.153799100000001</v>
      </c>
      <c r="T85" s="6">
        <f>'CL &amp; Data'!N403</f>
        <v>-2.0357573000000002</v>
      </c>
      <c r="V85" s="80">
        <f>'CL &amp; Data'!B403/1000000000</f>
        <v>4.9218000000000002</v>
      </c>
    </row>
    <row r="86" spans="2:22" x14ac:dyDescent="0.25">
      <c r="B86" s="6">
        <f>'CL &amp; Data'!B298/1000000000</f>
        <v>4.9817</v>
      </c>
      <c r="D86" s="6">
        <f>'CL &amp; Data'!C298</f>
        <v>-45.067836999999997</v>
      </c>
      <c r="E86" s="13">
        <f t="shared" si="4"/>
        <v>-37.752971899999999</v>
      </c>
      <c r="F86" s="6">
        <f>'CL &amp; Data'!D298</f>
        <v>-2.0025567999999998</v>
      </c>
      <c r="H86" s="6">
        <f>'CL &amp; Data'!C404</f>
        <v>-46.703701000000002</v>
      </c>
      <c r="I86" s="13">
        <f t="shared" si="5"/>
        <v>-36.489654000000002</v>
      </c>
      <c r="J86" s="6">
        <f>'CL &amp; Data'!D404</f>
        <v>-2.0065035999999998</v>
      </c>
      <c r="L86" s="6">
        <f>'CL &amp; Data'!L298/1000000000</f>
        <v>4.9817</v>
      </c>
      <c r="N86" s="6">
        <f>'CL &amp; Data'!M298</f>
        <v>-41.623493000000003</v>
      </c>
      <c r="O86" s="13">
        <f t="shared" si="6"/>
        <v>-34.027218600000005</v>
      </c>
      <c r="P86" s="6">
        <f>'CL &amp; Data'!N298</f>
        <v>-2.0154757000000001</v>
      </c>
      <c r="R86" s="6">
        <f>'CL &amp; Data'!M404</f>
        <v>-46.608856000000003</v>
      </c>
      <c r="S86" s="13">
        <f t="shared" si="7"/>
        <v>-36.7829531</v>
      </c>
      <c r="T86" s="6">
        <f>'CL &amp; Data'!N404</f>
        <v>-2.0058079000000002</v>
      </c>
      <c r="V86" s="80">
        <f>'CL &amp; Data'!B404/1000000000</f>
        <v>4.9817</v>
      </c>
    </row>
    <row r="87" spans="2:22" x14ac:dyDescent="0.25">
      <c r="B87" s="6">
        <f>'CL &amp; Data'!B299/1000000000</f>
        <v>5.0415999999999999</v>
      </c>
      <c r="D87" s="6">
        <f>'CL &amp; Data'!C299</f>
        <v>-47.976703999999998</v>
      </c>
      <c r="E87" s="13">
        <f t="shared" si="4"/>
        <v>-40.661838899999999</v>
      </c>
      <c r="F87" s="6">
        <f>'CL &amp; Data'!D299</f>
        <v>-1.9718783</v>
      </c>
      <c r="H87" s="6">
        <f>'CL &amp; Data'!C405</f>
        <v>-50.146152000000001</v>
      </c>
      <c r="I87" s="13">
        <f t="shared" si="5"/>
        <v>-39.932105</v>
      </c>
      <c r="J87" s="6">
        <f>'CL &amp; Data'!D405</f>
        <v>-1.9739248</v>
      </c>
      <c r="L87" s="6">
        <f>'CL &amp; Data'!L299/1000000000</f>
        <v>5.0415999999999999</v>
      </c>
      <c r="N87" s="6">
        <f>'CL &amp; Data'!M299</f>
        <v>-43.483749000000003</v>
      </c>
      <c r="O87" s="13">
        <f t="shared" si="6"/>
        <v>-35.887474600000004</v>
      </c>
      <c r="P87" s="6">
        <f>'CL &amp; Data'!N299</f>
        <v>-1.9811536000000001</v>
      </c>
      <c r="R87" s="6">
        <f>'CL &amp; Data'!M405</f>
        <v>-46.990402000000003</v>
      </c>
      <c r="S87" s="13">
        <f t="shared" si="7"/>
        <v>-37.1644991</v>
      </c>
      <c r="T87" s="6">
        <f>'CL &amp; Data'!N405</f>
        <v>-1.9759534999999999</v>
      </c>
      <c r="V87" s="80">
        <f>'CL &amp; Data'!B405/1000000000</f>
        <v>5.0415999999999999</v>
      </c>
    </row>
    <row r="88" spans="2:22" x14ac:dyDescent="0.25">
      <c r="B88" s="6">
        <f>'CL &amp; Data'!B300/1000000000</f>
        <v>5.1014999999999997</v>
      </c>
      <c r="D88" s="6">
        <f>'CL &amp; Data'!C300</f>
        <v>-47.858822000000004</v>
      </c>
      <c r="E88" s="13">
        <f t="shared" si="4"/>
        <v>-40.543956900000005</v>
      </c>
      <c r="F88" s="6">
        <f>'CL &amp; Data'!D300</f>
        <v>-1.947878</v>
      </c>
      <c r="H88" s="6">
        <f>'CL &amp; Data'!C406</f>
        <v>-52.214602999999997</v>
      </c>
      <c r="I88" s="13">
        <f t="shared" si="5"/>
        <v>-42.000555999999996</v>
      </c>
      <c r="J88" s="6">
        <f>'CL &amp; Data'!D406</f>
        <v>-1.9510620999999999</v>
      </c>
      <c r="L88" s="6">
        <f>'CL &amp; Data'!L300/1000000000</f>
        <v>5.1014999999999997</v>
      </c>
      <c r="N88" s="6">
        <f>'CL &amp; Data'!M300</f>
        <v>-44.011066</v>
      </c>
      <c r="O88" s="13">
        <f t="shared" si="6"/>
        <v>-36.414791600000001</v>
      </c>
      <c r="P88" s="6">
        <f>'CL &amp; Data'!N300</f>
        <v>-1.9527848999999999</v>
      </c>
      <c r="R88" s="6">
        <f>'CL &amp; Data'!M406</f>
        <v>-46.222439000000001</v>
      </c>
      <c r="S88" s="13">
        <f t="shared" si="7"/>
        <v>-36.396536099999999</v>
      </c>
      <c r="T88" s="6">
        <f>'CL &amp; Data'!N406</f>
        <v>-1.95139</v>
      </c>
      <c r="V88" s="80">
        <f>'CL &amp; Data'!B406/1000000000</f>
        <v>5.1014999999999997</v>
      </c>
    </row>
    <row r="89" spans="2:22" x14ac:dyDescent="0.25">
      <c r="B89" s="6">
        <f>'CL &amp; Data'!B301/1000000000</f>
        <v>5.1614000000000004</v>
      </c>
      <c r="D89" s="6">
        <f>'CL &amp; Data'!C301</f>
        <v>-45.727485999999999</v>
      </c>
      <c r="E89" s="13">
        <f t="shared" si="4"/>
        <v>-38.4126209</v>
      </c>
      <c r="F89" s="6">
        <f>'CL &amp; Data'!D301</f>
        <v>-1.9240797999999999</v>
      </c>
      <c r="H89" s="6">
        <f>'CL &amp; Data'!C407</f>
        <v>-52.395916</v>
      </c>
      <c r="I89" s="13">
        <f t="shared" si="5"/>
        <v>-42.181868999999999</v>
      </c>
      <c r="J89" s="6">
        <f>'CL &amp; Data'!D407</f>
        <v>-1.9249479</v>
      </c>
      <c r="L89" s="6">
        <f>'CL &amp; Data'!L301/1000000000</f>
        <v>5.1614000000000004</v>
      </c>
      <c r="N89" s="6">
        <f>'CL &amp; Data'!M301</f>
        <v>-43.136490000000002</v>
      </c>
      <c r="O89" s="13">
        <f t="shared" si="6"/>
        <v>-35.540215600000003</v>
      </c>
      <c r="P89" s="6">
        <f>'CL &amp; Data'!N301</f>
        <v>-1.9255568999999999</v>
      </c>
      <c r="R89" s="6">
        <f>'CL &amp; Data'!M407</f>
        <v>-44.906672999999998</v>
      </c>
      <c r="S89" s="13">
        <f t="shared" si="7"/>
        <v>-35.080770099999995</v>
      </c>
      <c r="T89" s="6">
        <f>'CL &amp; Data'!N407</f>
        <v>-1.9248989999999999</v>
      </c>
      <c r="V89" s="80">
        <f>'CL &amp; Data'!B407/1000000000</f>
        <v>5.1614000000000004</v>
      </c>
    </row>
    <row r="90" spans="2:22" x14ac:dyDescent="0.25">
      <c r="B90" s="6">
        <f>'CL &amp; Data'!B302/1000000000</f>
        <v>5.2213000000000003</v>
      </c>
      <c r="D90" s="6">
        <f>'CL &amp; Data'!C302</f>
        <v>-42.476334000000001</v>
      </c>
      <c r="E90" s="13">
        <f t="shared" si="4"/>
        <v>-35.161468900000003</v>
      </c>
      <c r="F90" s="6">
        <f>'CL &amp; Data'!D302</f>
        <v>-1.9055214</v>
      </c>
      <c r="H90" s="6">
        <f>'CL &amp; Data'!C408</f>
        <v>-50.641616999999997</v>
      </c>
      <c r="I90" s="13">
        <f t="shared" si="5"/>
        <v>-40.427569999999996</v>
      </c>
      <c r="J90" s="6">
        <f>'CL &amp; Data'!D408</f>
        <v>-1.9087012999999999</v>
      </c>
      <c r="L90" s="6">
        <f>'CL &amp; Data'!L302/1000000000</f>
        <v>5.2213000000000003</v>
      </c>
      <c r="N90" s="6">
        <f>'CL &amp; Data'!M302</f>
        <v>-41.617348</v>
      </c>
      <c r="O90" s="13">
        <f t="shared" si="6"/>
        <v>-34.021073600000001</v>
      </c>
      <c r="P90" s="6">
        <f>'CL &amp; Data'!N302</f>
        <v>-1.8986187000000001</v>
      </c>
      <c r="R90" s="6">
        <f>'CL &amp; Data'!M408</f>
        <v>-43.399901999999997</v>
      </c>
      <c r="S90" s="13">
        <f t="shared" si="7"/>
        <v>-33.573999099999995</v>
      </c>
      <c r="T90" s="6">
        <f>'CL &amp; Data'!N408</f>
        <v>-1.8997611999999999</v>
      </c>
      <c r="V90" s="80">
        <f>'CL &amp; Data'!B408/1000000000</f>
        <v>5.2213000000000003</v>
      </c>
    </row>
    <row r="91" spans="2:22" x14ac:dyDescent="0.25">
      <c r="B91" s="6">
        <f>'CL &amp; Data'!B303/1000000000</f>
        <v>5.2812000000000001</v>
      </c>
      <c r="D91" s="6">
        <f>'CL &amp; Data'!C303</f>
        <v>-40.225166000000002</v>
      </c>
      <c r="E91" s="13">
        <f t="shared" si="4"/>
        <v>-32.910300900000003</v>
      </c>
      <c r="F91" s="6">
        <f>'CL &amp; Data'!D303</f>
        <v>-1.8798733999999999</v>
      </c>
      <c r="H91" s="6">
        <f>'CL &amp; Data'!C409</f>
        <v>-48.226897999999998</v>
      </c>
      <c r="I91" s="13">
        <f t="shared" si="5"/>
        <v>-38.012850999999998</v>
      </c>
      <c r="J91" s="6">
        <f>'CL &amp; Data'!D409</f>
        <v>-1.8808274</v>
      </c>
      <c r="L91" s="6">
        <f>'CL &amp; Data'!L303/1000000000</f>
        <v>5.2812000000000001</v>
      </c>
      <c r="N91" s="6">
        <f>'CL &amp; Data'!M303</f>
        <v>-40.200465999999999</v>
      </c>
      <c r="O91" s="13">
        <f t="shared" si="6"/>
        <v>-32.6041916</v>
      </c>
      <c r="P91" s="6">
        <f>'CL &amp; Data'!N303</f>
        <v>-1.8735225</v>
      </c>
      <c r="R91" s="6">
        <f>'CL &amp; Data'!M409</f>
        <v>-42.05706</v>
      </c>
      <c r="S91" s="13">
        <f t="shared" si="7"/>
        <v>-32.231157099999997</v>
      </c>
      <c r="T91" s="6">
        <f>'CL &amp; Data'!N409</f>
        <v>-1.8773549</v>
      </c>
      <c r="V91" s="80">
        <f>'CL &amp; Data'!B409/1000000000</f>
        <v>5.2812000000000001</v>
      </c>
    </row>
    <row r="92" spans="2:22" x14ac:dyDescent="0.25">
      <c r="B92" s="6">
        <f>'CL &amp; Data'!B304/1000000000</f>
        <v>5.3411</v>
      </c>
      <c r="D92" s="6">
        <f>'CL &amp; Data'!C304</f>
        <v>-38.529246999999998</v>
      </c>
      <c r="E92" s="13">
        <f t="shared" si="4"/>
        <v>-31.214381899999999</v>
      </c>
      <c r="F92" s="6">
        <f>'CL &amp; Data'!D304</f>
        <v>-1.8660083000000001</v>
      </c>
      <c r="H92" s="6">
        <f>'CL &amp; Data'!C410</f>
        <v>-45.992415999999999</v>
      </c>
      <c r="I92" s="13">
        <f t="shared" si="5"/>
        <v>-35.778368999999998</v>
      </c>
      <c r="J92" s="6">
        <f>'CL &amp; Data'!D410</f>
        <v>-1.8713424999999999</v>
      </c>
      <c r="L92" s="6">
        <f>'CL &amp; Data'!L304/1000000000</f>
        <v>5.3411</v>
      </c>
      <c r="N92" s="6">
        <f>'CL &amp; Data'!M304</f>
        <v>-38.943333000000003</v>
      </c>
      <c r="O92" s="13">
        <f t="shared" si="6"/>
        <v>-31.347058600000004</v>
      </c>
      <c r="P92" s="6">
        <f>'CL &amp; Data'!N304</f>
        <v>-1.8488161999999999</v>
      </c>
      <c r="R92" s="6">
        <f>'CL &amp; Data'!M410</f>
        <v>-40.976643000000003</v>
      </c>
      <c r="S92" s="13">
        <f t="shared" si="7"/>
        <v>-31.1507401</v>
      </c>
      <c r="T92" s="6">
        <f>'CL &amp; Data'!N410</f>
        <v>-1.8547480000000001</v>
      </c>
      <c r="V92" s="80">
        <f>'CL &amp; Data'!B410/1000000000</f>
        <v>5.3411</v>
      </c>
    </row>
    <row r="93" spans="2:22" x14ac:dyDescent="0.25">
      <c r="B93" s="6">
        <f>'CL &amp; Data'!B305/1000000000</f>
        <v>5.4009999999999998</v>
      </c>
      <c r="D93" s="6">
        <f>'CL &amp; Data'!C305</f>
        <v>-37.193489</v>
      </c>
      <c r="E93" s="13">
        <f t="shared" si="4"/>
        <v>-29.878623900000001</v>
      </c>
      <c r="F93" s="6">
        <f>'CL &amp; Data'!D305</f>
        <v>-1.8428736999999999</v>
      </c>
      <c r="H93" s="6">
        <f>'CL &amp; Data'!C411</f>
        <v>-44.233688000000001</v>
      </c>
      <c r="I93" s="13">
        <f t="shared" si="5"/>
        <v>-34.019641</v>
      </c>
      <c r="J93" s="6">
        <f>'CL &amp; Data'!D411</f>
        <v>-1.8492961000000001</v>
      </c>
      <c r="L93" s="6">
        <f>'CL &amp; Data'!L305/1000000000</f>
        <v>5.4009999999999998</v>
      </c>
      <c r="N93" s="6">
        <f>'CL &amp; Data'!M305</f>
        <v>-38.119320000000002</v>
      </c>
      <c r="O93" s="13">
        <f t="shared" si="6"/>
        <v>-30.523045600000003</v>
      </c>
      <c r="P93" s="6">
        <f>'CL &amp; Data'!N305</f>
        <v>-1.8276038999999999</v>
      </c>
      <c r="R93" s="6">
        <f>'CL &amp; Data'!M411</f>
        <v>-40.08728</v>
      </c>
      <c r="S93" s="13">
        <f t="shared" si="7"/>
        <v>-30.261377099999997</v>
      </c>
      <c r="T93" s="6">
        <f>'CL &amp; Data'!N411</f>
        <v>-1.8334994</v>
      </c>
      <c r="V93" s="80">
        <f>'CL &amp; Data'!B411/1000000000</f>
        <v>5.4009999999999998</v>
      </c>
    </row>
    <row r="94" spans="2:22" x14ac:dyDescent="0.25">
      <c r="B94" s="6">
        <f>'CL &amp; Data'!B306/1000000000</f>
        <v>5.4608999999999996</v>
      </c>
      <c r="D94" s="6">
        <f>'CL &amp; Data'!C306</f>
        <v>-36.183551999999999</v>
      </c>
      <c r="E94" s="13">
        <f t="shared" si="4"/>
        <v>-28.8686869</v>
      </c>
      <c r="F94" s="6">
        <f>'CL &amp; Data'!D306</f>
        <v>-1.8246874</v>
      </c>
      <c r="H94" s="6">
        <f>'CL &amp; Data'!C412</f>
        <v>-42.945877000000003</v>
      </c>
      <c r="I94" s="13">
        <f t="shared" si="5"/>
        <v>-32.731830000000002</v>
      </c>
      <c r="J94" s="6">
        <f>'CL &amp; Data'!D412</f>
        <v>-1.8330549</v>
      </c>
      <c r="L94" s="6">
        <f>'CL &amp; Data'!L306/1000000000</f>
        <v>5.4608999999999996</v>
      </c>
      <c r="N94" s="6">
        <f>'CL &amp; Data'!M306</f>
        <v>-37.513267999999997</v>
      </c>
      <c r="O94" s="13">
        <f t="shared" si="6"/>
        <v>-29.916993599999998</v>
      </c>
      <c r="P94" s="6">
        <f>'CL &amp; Data'!N306</f>
        <v>-1.8086743000000001</v>
      </c>
      <c r="R94" s="6">
        <f>'CL &amp; Data'!M412</f>
        <v>-39.315089999999998</v>
      </c>
      <c r="S94" s="13">
        <f t="shared" si="7"/>
        <v>-29.489187099999995</v>
      </c>
      <c r="T94" s="6">
        <f>'CL &amp; Data'!N412</f>
        <v>-1.8175355</v>
      </c>
      <c r="V94" s="80">
        <f>'CL &amp; Data'!B412/1000000000</f>
        <v>5.4608999999999996</v>
      </c>
    </row>
    <row r="95" spans="2:22" x14ac:dyDescent="0.25">
      <c r="B95" s="6">
        <f>'CL &amp; Data'!B307/1000000000</f>
        <v>5.5208000000000004</v>
      </c>
      <c r="D95" s="6">
        <f>'CL &amp; Data'!C307</f>
        <v>-35.385277000000002</v>
      </c>
      <c r="E95" s="13">
        <f t="shared" si="4"/>
        <v>-28.070411900000003</v>
      </c>
      <c r="F95" s="6">
        <f>'CL &amp; Data'!D307</f>
        <v>-1.8081076</v>
      </c>
      <c r="H95" s="6">
        <f>'CL &amp; Data'!C413</f>
        <v>-42.005794999999999</v>
      </c>
      <c r="I95" s="13">
        <f t="shared" si="5"/>
        <v>-31.791747999999998</v>
      </c>
      <c r="J95" s="6">
        <f>'CL &amp; Data'!D413</f>
        <v>-1.8208495</v>
      </c>
      <c r="L95" s="6">
        <f>'CL &amp; Data'!L307/1000000000</f>
        <v>5.5208000000000004</v>
      </c>
      <c r="N95" s="6">
        <f>'CL &amp; Data'!M307</f>
        <v>-37.134627999999999</v>
      </c>
      <c r="O95" s="13">
        <f t="shared" si="6"/>
        <v>-29.538353600000001</v>
      </c>
      <c r="P95" s="6">
        <f>'CL &amp; Data'!N307</f>
        <v>-1.7900407</v>
      </c>
      <c r="R95" s="6">
        <f>'CL &amp; Data'!M413</f>
        <v>-38.599612999999998</v>
      </c>
      <c r="S95" s="13">
        <f t="shared" si="7"/>
        <v>-28.773710099999995</v>
      </c>
      <c r="T95" s="6">
        <f>'CL &amp; Data'!N413</f>
        <v>-1.8022279999999999</v>
      </c>
      <c r="V95" s="80">
        <f>'CL &amp; Data'!B413/1000000000</f>
        <v>5.5208000000000004</v>
      </c>
    </row>
    <row r="96" spans="2:22" x14ac:dyDescent="0.25">
      <c r="B96" s="6">
        <f>'CL &amp; Data'!B308/1000000000</f>
        <v>5.5807000000000002</v>
      </c>
      <c r="D96" s="6">
        <f>'CL &amp; Data'!C308</f>
        <v>-34.775905999999999</v>
      </c>
      <c r="E96" s="13">
        <f t="shared" si="4"/>
        <v>-27.4610409</v>
      </c>
      <c r="F96" s="6">
        <f>'CL &amp; Data'!D308</f>
        <v>-1.7949812000000001</v>
      </c>
      <c r="H96" s="6">
        <f>'CL &amp; Data'!C414</f>
        <v>-41.182853999999999</v>
      </c>
      <c r="I96" s="13">
        <f t="shared" si="5"/>
        <v>-30.968806999999998</v>
      </c>
      <c r="J96" s="6">
        <f>'CL &amp; Data'!D414</f>
        <v>-1.8114108</v>
      </c>
      <c r="L96" s="6">
        <f>'CL &amp; Data'!L308/1000000000</f>
        <v>5.5807000000000002</v>
      </c>
      <c r="N96" s="6">
        <f>'CL &amp; Data'!M308</f>
        <v>-36.831516000000001</v>
      </c>
      <c r="O96" s="13">
        <f t="shared" si="6"/>
        <v>-29.235241600000002</v>
      </c>
      <c r="P96" s="6">
        <f>'CL &amp; Data'!N308</f>
        <v>-1.7734392999999999</v>
      </c>
      <c r="R96" s="6">
        <f>'CL &amp; Data'!M414</f>
        <v>-38.034573000000002</v>
      </c>
      <c r="S96" s="13">
        <f t="shared" si="7"/>
        <v>-28.208670099999999</v>
      </c>
      <c r="T96" s="6">
        <f>'CL &amp; Data'!N414</f>
        <v>-1.7850619999999999</v>
      </c>
      <c r="V96" s="80">
        <f>'CL &amp; Data'!B414/1000000000</f>
        <v>5.5807000000000002</v>
      </c>
    </row>
    <row r="97" spans="2:22" x14ac:dyDescent="0.25">
      <c r="B97" s="6">
        <f>'CL &amp; Data'!B309/1000000000</f>
        <v>5.6406000000000001</v>
      </c>
      <c r="D97" s="6">
        <f>'CL &amp; Data'!C309</f>
        <v>-34.241790999999999</v>
      </c>
      <c r="E97" s="13">
        <f t="shared" si="4"/>
        <v>-26.926925900000001</v>
      </c>
      <c r="F97" s="6">
        <f>'CL &amp; Data'!D309</f>
        <v>-1.7750440000000001</v>
      </c>
      <c r="H97" s="6">
        <f>'CL &amp; Data'!C415</f>
        <v>-40.596798</v>
      </c>
      <c r="I97" s="13">
        <f t="shared" si="5"/>
        <v>-30.382750999999999</v>
      </c>
      <c r="J97" s="6">
        <f>'CL &amp; Data'!D415</f>
        <v>-1.7924583000000001</v>
      </c>
      <c r="L97" s="6">
        <f>'CL &amp; Data'!L309/1000000000</f>
        <v>5.6406000000000001</v>
      </c>
      <c r="N97" s="6">
        <f>'CL &amp; Data'!M309</f>
        <v>-36.631767000000004</v>
      </c>
      <c r="O97" s="13">
        <f t="shared" si="6"/>
        <v>-29.035492600000005</v>
      </c>
      <c r="P97" s="6">
        <f>'CL &amp; Data'!N309</f>
        <v>-1.7569196</v>
      </c>
      <c r="R97" s="6">
        <f>'CL &amp; Data'!M415</f>
        <v>-37.643959000000002</v>
      </c>
      <c r="S97" s="13">
        <f t="shared" si="7"/>
        <v>-27.8180561</v>
      </c>
      <c r="T97" s="6">
        <f>'CL &amp; Data'!N415</f>
        <v>-1.7688326000000001</v>
      </c>
      <c r="V97" s="80">
        <f>'CL &amp; Data'!B415/1000000000</f>
        <v>5.6406000000000001</v>
      </c>
    </row>
    <row r="98" spans="2:22" x14ac:dyDescent="0.25">
      <c r="B98" s="6">
        <f>'CL &amp; Data'!B310/1000000000</f>
        <v>5.7004999999999999</v>
      </c>
      <c r="D98" s="6">
        <f>'CL &amp; Data'!C310</f>
        <v>-33.80912</v>
      </c>
      <c r="E98" s="13">
        <f t="shared" si="4"/>
        <v>-26.494254900000001</v>
      </c>
      <c r="F98" s="6">
        <f>'CL &amp; Data'!D310</f>
        <v>-1.7726215999999999</v>
      </c>
      <c r="H98" s="6">
        <f>'CL &amp; Data'!C416</f>
        <v>-39.978530999999997</v>
      </c>
      <c r="I98" s="13">
        <f t="shared" si="5"/>
        <v>-29.764483999999996</v>
      </c>
      <c r="J98" s="6">
        <f>'CL &amp; Data'!D416</f>
        <v>-1.7936418999999999</v>
      </c>
      <c r="L98" s="6">
        <f>'CL &amp; Data'!L310/1000000000</f>
        <v>5.7004999999999999</v>
      </c>
      <c r="N98" s="6">
        <f>'CL &amp; Data'!M310</f>
        <v>-36.575066</v>
      </c>
      <c r="O98" s="13">
        <f t="shared" si="6"/>
        <v>-28.978791600000001</v>
      </c>
      <c r="P98" s="6">
        <f>'CL &amp; Data'!N310</f>
        <v>-1.7429957</v>
      </c>
      <c r="R98" s="6">
        <f>'CL &amp; Data'!M416</f>
        <v>-37.363064000000001</v>
      </c>
      <c r="S98" s="13">
        <f t="shared" si="7"/>
        <v>-27.537161099999999</v>
      </c>
      <c r="T98" s="6">
        <f>'CL &amp; Data'!N416</f>
        <v>-1.7599355999999999</v>
      </c>
      <c r="V98" s="80">
        <f>'CL &amp; Data'!B416/1000000000</f>
        <v>5.7004999999999999</v>
      </c>
    </row>
    <row r="99" spans="2:22" x14ac:dyDescent="0.25">
      <c r="B99" s="6">
        <f>'CL &amp; Data'!B311/1000000000</f>
        <v>5.7603999999999997</v>
      </c>
      <c r="D99" s="6">
        <f>'CL &amp; Data'!C311</f>
        <v>-33.555579999999999</v>
      </c>
      <c r="E99" s="13">
        <f t="shared" si="4"/>
        <v>-26.2407149</v>
      </c>
      <c r="F99" s="6">
        <f>'CL &amp; Data'!D311</f>
        <v>-1.7543793999999999</v>
      </c>
      <c r="H99" s="6">
        <f>'CL &amp; Data'!C417</f>
        <v>-39.655838000000003</v>
      </c>
      <c r="I99" s="13">
        <f t="shared" si="5"/>
        <v>-29.441791000000002</v>
      </c>
      <c r="J99" s="6">
        <f>'CL &amp; Data'!D417</f>
        <v>-1.7771421999999999</v>
      </c>
      <c r="L99" s="6">
        <f>'CL &amp; Data'!L311/1000000000</f>
        <v>5.7603999999999997</v>
      </c>
      <c r="N99" s="6">
        <f>'CL &amp; Data'!M311</f>
        <v>-36.586468000000004</v>
      </c>
      <c r="O99" s="13">
        <f t="shared" si="6"/>
        <v>-28.990193600000005</v>
      </c>
      <c r="P99" s="6">
        <f>'CL &amp; Data'!N311</f>
        <v>-1.7318610999999999</v>
      </c>
      <c r="R99" s="6">
        <f>'CL &amp; Data'!M417</f>
        <v>-37.137348000000003</v>
      </c>
      <c r="S99" s="13">
        <f t="shared" si="7"/>
        <v>-27.3114451</v>
      </c>
      <c r="T99" s="6">
        <f>'CL &amp; Data'!N417</f>
        <v>-1.7481692</v>
      </c>
      <c r="V99" s="80">
        <f>'CL &amp; Data'!B417/1000000000</f>
        <v>5.7603999999999997</v>
      </c>
    </row>
    <row r="100" spans="2:22" x14ac:dyDescent="0.25">
      <c r="B100" s="6">
        <f>'CL &amp; Data'!B312/1000000000</f>
        <v>5.8202999999999996</v>
      </c>
      <c r="D100" s="6">
        <f>'CL &amp; Data'!C312</f>
        <v>-33.515765999999999</v>
      </c>
      <c r="E100" s="13">
        <f t="shared" si="4"/>
        <v>-26.200900900000001</v>
      </c>
      <c r="F100" s="6">
        <f>'CL &amp; Data'!D312</f>
        <v>-1.7497265</v>
      </c>
      <c r="H100" s="6">
        <f>'CL &amp; Data'!C418</f>
        <v>-39.371307000000002</v>
      </c>
      <c r="I100" s="13">
        <f t="shared" si="5"/>
        <v>-29.157260000000001</v>
      </c>
      <c r="J100" s="6">
        <f>'CL &amp; Data'!D418</f>
        <v>-1.7724882</v>
      </c>
      <c r="L100" s="6">
        <f>'CL &amp; Data'!L312/1000000000</f>
        <v>5.8202999999999996</v>
      </c>
      <c r="N100" s="6">
        <f>'CL &amp; Data'!M312</f>
        <v>-36.626057000000003</v>
      </c>
      <c r="O100" s="13">
        <f t="shared" si="6"/>
        <v>-29.029782600000004</v>
      </c>
      <c r="P100" s="6">
        <f>'CL &amp; Data'!N312</f>
        <v>-1.7222966</v>
      </c>
      <c r="R100" s="6">
        <f>'CL &amp; Data'!M418</f>
        <v>-37.036537000000003</v>
      </c>
      <c r="S100" s="13">
        <f t="shared" si="7"/>
        <v>-27.2106341</v>
      </c>
      <c r="T100" s="6">
        <f>'CL &amp; Data'!N418</f>
        <v>-1.7370061000000001</v>
      </c>
      <c r="V100" s="80">
        <f>'CL &amp; Data'!B418/1000000000</f>
        <v>5.8202999999999996</v>
      </c>
    </row>
    <row r="101" spans="2:22" x14ac:dyDescent="0.25">
      <c r="B101" s="6">
        <f>'CL &amp; Data'!B313/1000000000</f>
        <v>5.8802000000000003</v>
      </c>
      <c r="D101" s="6">
        <f>'CL &amp; Data'!C313</f>
        <v>-33.418556000000002</v>
      </c>
      <c r="E101" s="13">
        <f t="shared" si="4"/>
        <v>-26.103690900000004</v>
      </c>
      <c r="F101" s="6">
        <f>'CL &amp; Data'!D313</f>
        <v>-1.7393106</v>
      </c>
      <c r="H101" s="6">
        <f>'CL &amp; Data'!C419</f>
        <v>-39.276611000000003</v>
      </c>
      <c r="I101" s="13">
        <f t="shared" si="5"/>
        <v>-29.062564000000002</v>
      </c>
      <c r="J101" s="6">
        <f>'CL &amp; Data'!D419</f>
        <v>1.6044685000000001</v>
      </c>
      <c r="L101" s="6">
        <f>'CL &amp; Data'!L313/1000000000</f>
        <v>5.8802000000000003</v>
      </c>
      <c r="N101" s="6">
        <f>'CL &amp; Data'!M313</f>
        <v>-36.744377</v>
      </c>
      <c r="O101" s="13">
        <f t="shared" si="6"/>
        <v>-29.148102600000001</v>
      </c>
      <c r="P101" s="6">
        <f>'CL &amp; Data'!N313</f>
        <v>-1.7134441</v>
      </c>
      <c r="R101" s="6">
        <f>'CL &amp; Data'!M419</f>
        <v>-36.994605999999997</v>
      </c>
      <c r="S101" s="13">
        <f t="shared" si="7"/>
        <v>-27.168703099999995</v>
      </c>
      <c r="T101" s="6">
        <f>'CL &amp; Data'!N419</f>
        <v>-1.7067531</v>
      </c>
      <c r="V101" s="80">
        <f>'CL &amp; Data'!B419/1000000000</f>
        <v>5.8802000000000003</v>
      </c>
    </row>
    <row r="102" spans="2:22" x14ac:dyDescent="0.25">
      <c r="B102" s="6">
        <f>'CL &amp; Data'!B314/1000000000</f>
        <v>5.9401000000000002</v>
      </c>
      <c r="D102" s="6">
        <f>'CL &amp; Data'!C314</f>
        <v>-33.717044999999999</v>
      </c>
      <c r="E102" s="13">
        <f t="shared" si="4"/>
        <v>-26.4021799</v>
      </c>
      <c r="F102" s="6">
        <f>'CL &amp; Data'!D314</f>
        <v>-1.7336396000000001</v>
      </c>
      <c r="H102" s="6">
        <f>'CL &amp; Data'!C420</f>
        <v>-21.449332999999999</v>
      </c>
      <c r="J102" s="6">
        <f>'CL &amp; Data'!D420</f>
        <v>4.9766889000000001</v>
      </c>
      <c r="L102" s="6">
        <f>'CL &amp; Data'!L314/1000000000</f>
        <v>5.9401000000000002</v>
      </c>
      <c r="N102" s="6">
        <f>'CL &amp; Data'!M314</f>
        <v>-36.959217000000002</v>
      </c>
      <c r="O102" s="13">
        <f t="shared" si="6"/>
        <v>-29.362942600000004</v>
      </c>
      <c r="P102" s="6">
        <f>'CL &amp; Data'!N314</f>
        <v>-1.710251</v>
      </c>
      <c r="R102" s="6">
        <f>'CL &amp; Data'!M420</f>
        <v>-29.549662000000001</v>
      </c>
      <c r="S102" s="13">
        <f t="shared" si="7"/>
        <v>-19.723759100000002</v>
      </c>
      <c r="T102" s="6">
        <f>'CL &amp; Data'!N420</f>
        <v>-1.6809523</v>
      </c>
      <c r="V102" s="80">
        <f>'CL &amp; Data'!B420/1000000000</f>
        <v>5.9401000000000002</v>
      </c>
    </row>
    <row r="103" spans="2:22" x14ac:dyDescent="0.25">
      <c r="B103" s="6">
        <f>'CL &amp; Data'!B315/1000000000</f>
        <v>6</v>
      </c>
      <c r="D103" s="6">
        <f>'CL &amp; Data'!C315</f>
        <v>-33.850296</v>
      </c>
      <c r="E103" s="13">
        <f t="shared" si="4"/>
        <v>-26.535430900000001</v>
      </c>
      <c r="F103" s="6">
        <f>'CL &amp; Data'!D315</f>
        <v>-1.7219774000000001</v>
      </c>
      <c r="H103" s="6">
        <f>'CL &amp; Data'!C421</f>
        <v>-3.7252681000000001</v>
      </c>
      <c r="J103" s="6">
        <f>'CL &amp; Data'!D421</f>
        <v>8.3569812999999993</v>
      </c>
      <c r="L103" s="6">
        <f>'CL &amp; Data'!L315/1000000000</f>
        <v>6</v>
      </c>
      <c r="N103" s="6">
        <f>'CL &amp; Data'!M315</f>
        <v>-37.161655000000003</v>
      </c>
      <c r="O103" s="13">
        <f t="shared" si="6"/>
        <v>-29.565380600000005</v>
      </c>
      <c r="P103" s="6">
        <f>'CL &amp; Data'!N315</f>
        <v>-1.7064615000000001</v>
      </c>
      <c r="R103" s="6">
        <f>'CL &amp; Data'!M421</f>
        <v>-22.098101</v>
      </c>
      <c r="S103" s="13">
        <f t="shared" si="7"/>
        <v>-12.272198099999999</v>
      </c>
      <c r="T103" s="6">
        <f>'CL &amp; Data'!N421</f>
        <v>-1.6508029</v>
      </c>
      <c r="V103" s="80">
        <f>'CL &amp; Data'!B421/1000000000</f>
        <v>6</v>
      </c>
    </row>
    <row r="105" spans="2:22" x14ac:dyDescent="0.25">
      <c r="D105" s="6" t="str">
        <f>ADDRESS(MATCH(MAX(D3:D103),D1:D103,0),4)</f>
        <v>$D$5</v>
      </c>
      <c r="H105" s="79" t="str">
        <f>ADDRESS(MATCH(MAX(H3:H103),H1:H103,0),8)</f>
        <v>$H$103</v>
      </c>
      <c r="N105" s="79" t="str">
        <f>ADDRESS(MATCH(MAX(N3:N103),N1:N103,0),14)</f>
        <v>$N$22</v>
      </c>
      <c r="R105" s="79" t="str">
        <f>ADDRESS(MATCH(MAX(R3:R103),R1:R103,0),18)</f>
        <v>$R$15</v>
      </c>
    </row>
    <row r="106" spans="2:22" x14ac:dyDescent="0.25">
      <c r="D106" s="6">
        <f>MAX(D3:D103)</f>
        <v>-7.3148650999999996</v>
      </c>
      <c r="H106" s="79">
        <f>MAX(H4:H104)</f>
        <v>-3.7252681000000001</v>
      </c>
      <c r="N106" s="79">
        <f>MAX(N4:N104)</f>
        <v>-7.5813470000000001</v>
      </c>
      <c r="R106" s="79">
        <f>MAX(R4:R104)</f>
        <v>-9.7852868999999991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316"/>
  <sheetViews>
    <sheetView zoomScale="70" zoomScaleNormal="70" workbookViewId="0">
      <selection activeCell="AJ3" sqref="AJ3"/>
    </sheetView>
  </sheetViews>
  <sheetFormatPr defaultRowHeight="15" x14ac:dyDescent="0.25"/>
  <cols>
    <col min="1" max="1" width="13.7109375" style="40" customWidth="1"/>
    <col min="2" max="7" width="9.140625" style="89"/>
    <col min="8" max="8" width="2" style="7" customWidth="1"/>
    <col min="9" max="9" width="13.7109375" style="5" customWidth="1"/>
    <col min="10" max="10" width="14.42578125" style="5" bestFit="1" customWidth="1"/>
    <col min="11" max="26" width="14.28515625" style="5" customWidth="1"/>
    <col min="27" max="27" width="13.7109375" style="40" customWidth="1"/>
    <col min="28" max="33" width="9.140625" style="89"/>
    <col min="34" max="34" width="2" style="7" customWidth="1"/>
    <col min="35" max="35" width="13.7109375" style="5" customWidth="1"/>
    <col min="36" max="36" width="14.5703125" style="5" bestFit="1" customWidth="1"/>
    <col min="37" max="37" width="14.5703125" style="5" customWidth="1"/>
    <col min="50" max="52" width="14.28515625" style="5" customWidth="1"/>
    <col min="53" max="53" width="2" style="7" customWidth="1"/>
    <col min="54" max="16384" width="9.140625" style="3"/>
  </cols>
  <sheetData>
    <row r="1" spans="1:53" x14ac:dyDescent="0.25">
      <c r="B1" s="89" t="s">
        <v>95</v>
      </c>
      <c r="I1" s="5" t="s">
        <v>201</v>
      </c>
      <c r="J1" s="43" t="str">
        <f>E8</f>
        <v>IIP3 +20 dBm Log Mag(dBm)</v>
      </c>
      <c r="K1" s="43" t="str">
        <f>D8</f>
        <v>OIP3 Log Mag(dBm)</v>
      </c>
      <c r="L1" s="5" t="s">
        <v>201</v>
      </c>
      <c r="M1" s="43" t="str">
        <f>C112</f>
        <v>IIP3 +18 dBm Log Mag(dBm)</v>
      </c>
      <c r="N1" s="43" t="str">
        <f>D112</f>
        <v>OIP3 Log Mag(dBm)</v>
      </c>
      <c r="O1" s="5" t="s">
        <v>201</v>
      </c>
      <c r="P1" s="43" t="str">
        <f>C216</f>
        <v>IIP3 +16 dBm Log Mag(dBm)</v>
      </c>
      <c r="Q1" s="43" t="str">
        <f>D216</f>
        <v>OIP3 Log Mag(dBm)</v>
      </c>
      <c r="R1" s="5" t="s">
        <v>201</v>
      </c>
      <c r="S1" s="43">
        <f>C320</f>
        <v>0</v>
      </c>
      <c r="T1" s="43">
        <f>D320</f>
        <v>0</v>
      </c>
      <c r="U1" s="5" t="s">
        <v>201</v>
      </c>
      <c r="V1" s="43">
        <f>C424</f>
        <v>0</v>
      </c>
      <c r="W1" s="43">
        <f>D424</f>
        <v>0</v>
      </c>
      <c r="X1" s="43">
        <f>B528</f>
        <v>0</v>
      </c>
      <c r="Y1" s="43">
        <f t="shared" ref="Y1:Z1" si="0">C528</f>
        <v>0</v>
      </c>
      <c r="Z1" s="43">
        <f t="shared" si="0"/>
        <v>0</v>
      </c>
      <c r="AB1" s="89" t="s">
        <v>95</v>
      </c>
      <c r="AI1" s="5" t="s">
        <v>201</v>
      </c>
      <c r="AJ1" s="43" t="str">
        <f>AE8</f>
        <v>IIP3 +20 dBm Log Mag(dBm)</v>
      </c>
      <c r="AK1" s="43" t="str">
        <f>AD8</f>
        <v>OIP3 Log Mag(dBm)</v>
      </c>
      <c r="AL1" s="5" t="s">
        <v>201</v>
      </c>
      <c r="AM1" s="43" t="str">
        <f>AC112</f>
        <v>IIP3 +18 dBm Log Mag(dBm)</v>
      </c>
      <c r="AN1" s="43" t="str">
        <f>AD112</f>
        <v>OIP3 Log Mag(dBm)</v>
      </c>
      <c r="AO1" s="5" t="s">
        <v>201</v>
      </c>
      <c r="AP1" s="43" t="str">
        <f>AC216</f>
        <v>IIP3 +16 dBm Log Mag(dBm)</v>
      </c>
      <c r="AQ1" s="43" t="str">
        <f>AD216</f>
        <v>OIP3 Log Mag(dBm)</v>
      </c>
      <c r="AR1" s="5" t="s">
        <v>201</v>
      </c>
      <c r="AS1" s="43">
        <f>AC320</f>
        <v>0</v>
      </c>
      <c r="AT1" s="43">
        <f>AD320</f>
        <v>0</v>
      </c>
      <c r="AU1" s="5" t="s">
        <v>201</v>
      </c>
      <c r="AV1" s="43">
        <f>AC424</f>
        <v>0</v>
      </c>
      <c r="AW1" s="43">
        <f>AD424</f>
        <v>0</v>
      </c>
      <c r="AX1" s="43">
        <f>AB528</f>
        <v>0</v>
      </c>
      <c r="AY1" s="43">
        <f t="shared" ref="AY1" si="1">AC528</f>
        <v>0</v>
      </c>
      <c r="AZ1" s="43">
        <f t="shared" ref="AZ1" si="2">AD528</f>
        <v>0</v>
      </c>
    </row>
    <row r="2" spans="1:53" x14ac:dyDescent="0.25">
      <c r="A2" s="39" t="s">
        <v>106</v>
      </c>
      <c r="B2" s="89" t="s">
        <v>257</v>
      </c>
      <c r="C2" s="89" t="s">
        <v>274</v>
      </c>
      <c r="D2" s="89" t="s">
        <v>275</v>
      </c>
      <c r="E2" s="89" t="s">
        <v>276</v>
      </c>
      <c r="J2" s="71" t="s">
        <v>211</v>
      </c>
      <c r="M2" s="71" t="s">
        <v>212</v>
      </c>
      <c r="P2" s="71" t="s">
        <v>213</v>
      </c>
      <c r="S2" s="71" t="s">
        <v>250</v>
      </c>
      <c r="V2" s="71" t="s">
        <v>251</v>
      </c>
      <c r="Y2" s="71" t="s">
        <v>252</v>
      </c>
      <c r="AA2" s="39" t="s">
        <v>107</v>
      </c>
      <c r="AB2" s="89" t="s">
        <v>257</v>
      </c>
      <c r="AC2" s="89" t="s">
        <v>274</v>
      </c>
      <c r="AD2" s="89" t="s">
        <v>275</v>
      </c>
      <c r="AE2" s="89" t="s">
        <v>276</v>
      </c>
      <c r="AJ2" s="71" t="s">
        <v>211</v>
      </c>
      <c r="AL2" s="5"/>
      <c r="AM2" s="71" t="s">
        <v>212</v>
      </c>
      <c r="AN2" s="5"/>
      <c r="AO2" s="5"/>
      <c r="AP2" s="71" t="s">
        <v>213</v>
      </c>
      <c r="AQ2" s="5"/>
      <c r="AR2" s="5"/>
      <c r="AS2" s="71" t="s">
        <v>250</v>
      </c>
      <c r="AT2" s="5"/>
      <c r="AU2" s="5"/>
      <c r="AV2" s="71" t="s">
        <v>251</v>
      </c>
      <c r="AW2" s="5"/>
      <c r="AY2" s="71" t="s">
        <v>252</v>
      </c>
    </row>
    <row r="3" spans="1:53" s="18" customFormat="1" x14ac:dyDescent="0.25">
      <c r="A3" s="40"/>
      <c r="B3" s="89" t="s">
        <v>215</v>
      </c>
      <c r="C3" s="89" t="s">
        <v>277</v>
      </c>
      <c r="D3" s="89" t="s">
        <v>295</v>
      </c>
      <c r="E3" s="89"/>
      <c r="F3" s="89"/>
      <c r="G3" s="89"/>
      <c r="H3" s="16"/>
      <c r="I3" s="13" t="s">
        <v>12</v>
      </c>
      <c r="J3" s="17">
        <f>AVERAGE(J16:J79)</f>
        <v>26.60292471875001</v>
      </c>
      <c r="K3" s="17">
        <f>AVERAGE(K13:K90)</f>
        <v>17.563194970512829</v>
      </c>
      <c r="L3" s="13" t="s">
        <v>12</v>
      </c>
      <c r="M3" s="17">
        <f>AVERAGE(M26:M97)</f>
        <v>28.585320319444449</v>
      </c>
      <c r="N3" s="17">
        <f>AVERAGE(N26:N97)</f>
        <v>16.519296565000005</v>
      </c>
      <c r="O3" s="13" t="s">
        <v>12</v>
      </c>
      <c r="P3" s="17">
        <f>AVERAGE(P26:P97)</f>
        <v>22.054488638888888</v>
      </c>
      <c r="Q3" s="17">
        <f>AVERAGE(Q26:Q97)</f>
        <v>7.1412309170833375</v>
      </c>
      <c r="R3" s="13" t="s">
        <v>12</v>
      </c>
      <c r="S3" s="17">
        <f>AVERAGE(S26:S97)</f>
        <v>0</v>
      </c>
      <c r="T3" s="17">
        <f>AVERAGE(T26:T97)</f>
        <v>0</v>
      </c>
      <c r="U3" s="13" t="s">
        <v>12</v>
      </c>
      <c r="V3" s="17">
        <f>AVERAGE(V26:V97)</f>
        <v>0</v>
      </c>
      <c r="W3" s="17">
        <f>AVERAGE(W26:W97)</f>
        <v>0</v>
      </c>
      <c r="X3" s="13" t="s">
        <v>12</v>
      </c>
      <c r="Y3" s="17">
        <f>AVERAGE(Y26:Y97)</f>
        <v>0</v>
      </c>
      <c r="Z3" s="17">
        <f>AVERAGE(Z26:Z97)</f>
        <v>0</v>
      </c>
      <c r="AA3" s="40"/>
      <c r="AB3" s="89" t="s">
        <v>215</v>
      </c>
      <c r="AC3" s="89" t="s">
        <v>277</v>
      </c>
      <c r="AD3" s="89" t="s">
        <v>299</v>
      </c>
      <c r="AE3" s="89"/>
      <c r="AF3" s="89"/>
      <c r="AG3" s="89"/>
      <c r="AH3" s="16"/>
      <c r="AI3" s="13" t="s">
        <v>12</v>
      </c>
      <c r="AJ3" s="17">
        <f>AVERAGE(AJ16:AJ79)</f>
        <v>28.763580093750004</v>
      </c>
      <c r="AK3" s="17">
        <f>AVERAGE(AK13:AK90)</f>
        <v>12.739776770512826</v>
      </c>
      <c r="AL3" s="13" t="s">
        <v>12</v>
      </c>
      <c r="AM3" s="17">
        <f>AVERAGE(AM26:AM97)</f>
        <v>25.130970969444441</v>
      </c>
      <c r="AN3" s="17">
        <f>AVERAGE(AN26:AN97)</f>
        <v>4.8962737160555569</v>
      </c>
      <c r="AO3" s="13" t="s">
        <v>12</v>
      </c>
      <c r="AP3" s="17">
        <f>AVERAGE(AP26:AP97)</f>
        <v>23.178256858333341</v>
      </c>
      <c r="AQ3" s="17">
        <f>AVERAGE(AQ26:AQ97)</f>
        <v>0.85108335000000179</v>
      </c>
      <c r="AR3" s="13" t="s">
        <v>12</v>
      </c>
      <c r="AS3" s="17">
        <f>AVERAGE(AS26:AS97)</f>
        <v>0</v>
      </c>
      <c r="AT3" s="17">
        <f>AVERAGE(AT26:AT97)</f>
        <v>0</v>
      </c>
      <c r="AU3" s="13" t="s">
        <v>12</v>
      </c>
      <c r="AV3" s="17">
        <f>AVERAGE(AV26:AV97)</f>
        <v>0</v>
      </c>
      <c r="AW3" s="17">
        <f>AVERAGE(AW26:AW97)</f>
        <v>0</v>
      </c>
      <c r="AX3" s="13" t="s">
        <v>12</v>
      </c>
      <c r="AY3" s="17">
        <f>AVERAGE(AY26:AY97)</f>
        <v>0</v>
      </c>
      <c r="AZ3" s="17">
        <f>AVERAGE(AZ26:AZ97)</f>
        <v>0</v>
      </c>
      <c r="BA3" s="16"/>
    </row>
    <row r="4" spans="1:53" x14ac:dyDescent="0.25">
      <c r="B4" s="89" t="s">
        <v>98</v>
      </c>
      <c r="H4" s="8"/>
      <c r="AB4" s="89" t="s">
        <v>98</v>
      </c>
      <c r="AH4" s="8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BA4" s="8"/>
    </row>
    <row r="5" spans="1:53" x14ac:dyDescent="0.25">
      <c r="H5" s="8"/>
      <c r="I5" s="6">
        <f t="shared" ref="I5:I36" si="3">B9/1000000000</f>
        <v>0.191</v>
      </c>
      <c r="J5" s="6">
        <f t="shared" ref="J5:J36" si="4">E9</f>
        <v>4.2436404000000003</v>
      </c>
      <c r="K5" s="6">
        <f>D9</f>
        <v>-95.244781000000003</v>
      </c>
      <c r="L5" s="6">
        <f>B9/1000000000</f>
        <v>0.191</v>
      </c>
      <c r="M5" s="6">
        <f>C113</f>
        <v>2.9201261999999999</v>
      </c>
      <c r="N5" s="6">
        <f>D113</f>
        <v>-92.032195999999999</v>
      </c>
      <c r="O5" s="6">
        <f>B9/1000000000</f>
        <v>0.191</v>
      </c>
      <c r="P5" s="6">
        <f>C217</f>
        <v>1.0301032999999999</v>
      </c>
      <c r="Q5" s="6">
        <f>D217</f>
        <v>-99.564659000000006</v>
      </c>
      <c r="R5" s="6">
        <f>B9/1000000000</f>
        <v>0.191</v>
      </c>
      <c r="S5" s="6">
        <f>C321</f>
        <v>0</v>
      </c>
      <c r="T5" s="6">
        <f>D321</f>
        <v>0</v>
      </c>
      <c r="U5" s="6">
        <f>B9/1000000000</f>
        <v>0.191</v>
      </c>
      <c r="V5" s="6">
        <f>C425</f>
        <v>0</v>
      </c>
      <c r="W5" s="6">
        <f>D425</f>
        <v>0</v>
      </c>
      <c r="X5" s="43">
        <f>B529/1000000000</f>
        <v>0</v>
      </c>
      <c r="Y5" s="43">
        <f>C529</f>
        <v>0</v>
      </c>
      <c r="Z5" s="43">
        <f>D529</f>
        <v>0</v>
      </c>
      <c r="AH5" s="8"/>
      <c r="AI5" s="6">
        <f t="shared" ref="AI5:AI36" si="5">AB9/1000000000</f>
        <v>0.191</v>
      </c>
      <c r="AJ5" s="6">
        <f t="shared" ref="AJ5:AJ36" si="6">AE9</f>
        <v>6.0481758000000001</v>
      </c>
      <c r="AK5" s="6">
        <f>AD9</f>
        <v>-87.454543999999999</v>
      </c>
      <c r="AL5" s="6">
        <f>AB9/1000000000</f>
        <v>0.191</v>
      </c>
      <c r="AM5" s="6">
        <f>AC113</f>
        <v>6.5707196999999997</v>
      </c>
      <c r="AN5" s="6">
        <f>AD113</f>
        <v>-84.995621</v>
      </c>
      <c r="AO5" s="6">
        <f>AB9/1000000000</f>
        <v>0.191</v>
      </c>
      <c r="AP5" s="43">
        <f>AC217</f>
        <v>3.7267578000000001</v>
      </c>
      <c r="AQ5" s="6">
        <f>AD217</f>
        <v>-94.538567</v>
      </c>
      <c r="AR5" s="6">
        <f>AB9/1000000000</f>
        <v>0.191</v>
      </c>
      <c r="AS5" s="6">
        <f>AC321</f>
        <v>0</v>
      </c>
      <c r="AT5" s="6">
        <f>AD321</f>
        <v>0</v>
      </c>
      <c r="AU5" s="6">
        <f>AB9/1000000000</f>
        <v>0.191</v>
      </c>
      <c r="AV5" s="6">
        <f>AC425</f>
        <v>0</v>
      </c>
      <c r="AW5" s="6">
        <f>AD425</f>
        <v>0</v>
      </c>
      <c r="AX5" s="43">
        <f>AB529/1000000000</f>
        <v>0</v>
      </c>
      <c r="AY5" s="43">
        <f>AC529</f>
        <v>0</v>
      </c>
      <c r="AZ5" s="43">
        <f>AD529</f>
        <v>0</v>
      </c>
      <c r="BA5" s="8"/>
    </row>
    <row r="6" spans="1:53" x14ac:dyDescent="0.25">
      <c r="H6" s="8"/>
      <c r="I6" s="6">
        <f t="shared" si="3"/>
        <v>0.35231632653061001</v>
      </c>
      <c r="J6" s="6">
        <f t="shared" si="4"/>
        <v>6.3137784000000003</v>
      </c>
      <c r="K6" s="83">
        <f t="shared" ref="K6:K69" si="7">D10</f>
        <v>-89.482726999999997</v>
      </c>
      <c r="L6" s="6">
        <f t="shared" ref="L6:L69" si="8">B10/1000000000</f>
        <v>0.35231632653061001</v>
      </c>
      <c r="M6" s="79">
        <f t="shared" ref="M6:M69" si="9">C114</f>
        <v>3.068867</v>
      </c>
      <c r="N6" s="83">
        <f t="shared" ref="N6:N69" si="10">D114</f>
        <v>-90.913162</v>
      </c>
      <c r="O6" s="6">
        <f t="shared" ref="O6:O69" si="11">B10/1000000000</f>
        <v>0.35231632653061001</v>
      </c>
      <c r="P6" s="79">
        <f t="shared" ref="P6:P69" si="12">C218</f>
        <v>-2.0470974000000002</v>
      </c>
      <c r="Q6" s="83">
        <f t="shared" ref="Q6:Q69" si="13">D218</f>
        <v>-105.80001</v>
      </c>
      <c r="R6" s="6">
        <f t="shared" ref="R6:R69" si="14">B10/1000000000</f>
        <v>0.35231632653061001</v>
      </c>
      <c r="S6" s="79">
        <f t="shared" ref="S6:S69" si="15">C322</f>
        <v>0</v>
      </c>
      <c r="T6" s="83">
        <f t="shared" ref="T6:T69" si="16">D322</f>
        <v>0</v>
      </c>
      <c r="U6" s="6">
        <f t="shared" ref="U6:U69" si="17">B10/1000000000</f>
        <v>0.35231632653061001</v>
      </c>
      <c r="V6" s="79">
        <f t="shared" ref="V6:V69" si="18">C426</f>
        <v>0</v>
      </c>
      <c r="W6" s="83">
        <f t="shared" ref="W6:W69" si="19">D426</f>
        <v>0</v>
      </c>
      <c r="X6" s="43">
        <f t="shared" ref="X6:X69" si="20">B530/1000000000</f>
        <v>0</v>
      </c>
      <c r="Y6" s="43">
        <f t="shared" ref="Y6:Z6" si="21">C530</f>
        <v>0</v>
      </c>
      <c r="Z6" s="43">
        <f t="shared" si="21"/>
        <v>0</v>
      </c>
      <c r="AH6" s="8"/>
      <c r="AI6" s="6">
        <f t="shared" si="5"/>
        <v>0.35231632653061001</v>
      </c>
      <c r="AJ6" s="6">
        <f t="shared" si="6"/>
        <v>5.7187219000000002</v>
      </c>
      <c r="AK6" s="83">
        <f t="shared" ref="AK6:AK69" si="22">AD10</f>
        <v>-90.009735000000006</v>
      </c>
      <c r="AL6" s="6">
        <f t="shared" ref="AL6:AL69" si="23">AB10/1000000000</f>
        <v>0.35231632653061001</v>
      </c>
      <c r="AM6" s="79">
        <f t="shared" ref="AM6:AM69" si="24">AC114</f>
        <v>3.4977136</v>
      </c>
      <c r="AN6" s="83">
        <f t="shared" ref="AN6:AN69" si="25">AD114</f>
        <v>-90.708754999999996</v>
      </c>
      <c r="AO6" s="6">
        <f t="shared" ref="AO6:AO69" si="26">AB10/1000000000</f>
        <v>0.35231632653061001</v>
      </c>
      <c r="AP6" s="43">
        <f t="shared" ref="AP6:AP69" si="27">AC218</f>
        <v>11.633982</v>
      </c>
      <c r="AQ6" s="83">
        <f t="shared" ref="AQ6:AQ69" si="28">AD218</f>
        <v>-83.793120999999999</v>
      </c>
      <c r="AR6" s="6">
        <f t="shared" ref="AR6:AR69" si="29">AB10/1000000000</f>
        <v>0.35231632653061001</v>
      </c>
      <c r="AS6" s="79">
        <f t="shared" ref="AS6:AS69" si="30">AC322</f>
        <v>0</v>
      </c>
      <c r="AT6" s="83">
        <f t="shared" ref="AT6:AT69" si="31">AD322</f>
        <v>0</v>
      </c>
      <c r="AU6" s="6">
        <f t="shared" ref="AU6:AU69" si="32">AB10/1000000000</f>
        <v>0.35231632653061001</v>
      </c>
      <c r="AV6" s="79">
        <f t="shared" ref="AV6:AV69" si="33">AC426</f>
        <v>0</v>
      </c>
      <c r="AW6" s="83">
        <f t="shared" ref="AW6:AW69" si="34">AD426</f>
        <v>0</v>
      </c>
      <c r="AX6" s="43">
        <f t="shared" ref="AX6:AX69" si="35">AB530/1000000000</f>
        <v>0</v>
      </c>
      <c r="AY6" s="43">
        <f t="shared" ref="AY6:AY69" si="36">AC530</f>
        <v>0</v>
      </c>
      <c r="AZ6" s="43">
        <f t="shared" ref="AZ6:AZ69" si="37">AD530</f>
        <v>0</v>
      </c>
      <c r="BA6" s="8"/>
    </row>
    <row r="7" spans="1:53" x14ac:dyDescent="0.25">
      <c r="B7" s="89" t="s">
        <v>99</v>
      </c>
      <c r="H7" s="8"/>
      <c r="I7" s="6">
        <f t="shared" si="3"/>
        <v>0.51363265306121997</v>
      </c>
      <c r="J7" s="6">
        <f t="shared" si="4"/>
        <v>8.1858435000000007</v>
      </c>
      <c r="K7" s="83">
        <f t="shared" si="7"/>
        <v>-83.458397000000005</v>
      </c>
      <c r="L7" s="6">
        <f t="shared" si="8"/>
        <v>0.51363265306121997</v>
      </c>
      <c r="M7" s="79">
        <f t="shared" si="9"/>
        <v>6.4392570999999998</v>
      </c>
      <c r="N7" s="83">
        <f t="shared" si="10"/>
        <v>-87.169785000000005</v>
      </c>
      <c r="O7" s="6">
        <f t="shared" si="11"/>
        <v>0.51363265306121997</v>
      </c>
      <c r="P7" s="79">
        <f t="shared" si="12"/>
        <v>8.3679228000000005</v>
      </c>
      <c r="Q7" s="83">
        <f t="shared" si="13"/>
        <v>-84.566970999999995</v>
      </c>
      <c r="R7" s="6">
        <f t="shared" si="14"/>
        <v>0.51363265306121997</v>
      </c>
      <c r="S7" s="79">
        <f t="shared" si="15"/>
        <v>0</v>
      </c>
      <c r="T7" s="83">
        <f t="shared" si="16"/>
        <v>0</v>
      </c>
      <c r="U7" s="6">
        <f t="shared" si="17"/>
        <v>0.51363265306121997</v>
      </c>
      <c r="V7" s="79">
        <f t="shared" si="18"/>
        <v>0</v>
      </c>
      <c r="W7" s="83">
        <f t="shared" si="19"/>
        <v>0</v>
      </c>
      <c r="X7" s="43">
        <f t="shared" si="20"/>
        <v>0</v>
      </c>
      <c r="Y7" s="43">
        <f t="shared" ref="Y7:Z7" si="38">C531</f>
        <v>0</v>
      </c>
      <c r="Z7" s="43">
        <f t="shared" si="38"/>
        <v>0</v>
      </c>
      <c r="AB7" s="89" t="s">
        <v>99</v>
      </c>
      <c r="AH7" s="8"/>
      <c r="AI7" s="6">
        <f t="shared" si="5"/>
        <v>0.51363265306121997</v>
      </c>
      <c r="AJ7" s="6">
        <f t="shared" si="6"/>
        <v>7.4208837000000001</v>
      </c>
      <c r="AK7" s="83">
        <f t="shared" si="22"/>
        <v>-87.524085999999997</v>
      </c>
      <c r="AL7" s="6">
        <f t="shared" si="23"/>
        <v>0.51363265306121997</v>
      </c>
      <c r="AM7" s="79">
        <f t="shared" si="24"/>
        <v>9.4759025999999995</v>
      </c>
      <c r="AN7" s="83">
        <f t="shared" si="25"/>
        <v>-83.590179000000006</v>
      </c>
      <c r="AO7" s="6">
        <f t="shared" si="26"/>
        <v>0.51363265306121997</v>
      </c>
      <c r="AP7" s="43">
        <f t="shared" si="27"/>
        <v>6.8153357999999997</v>
      </c>
      <c r="AQ7" s="83">
        <f t="shared" si="28"/>
        <v>-95.464264</v>
      </c>
      <c r="AR7" s="6">
        <f t="shared" si="29"/>
        <v>0.51363265306121997</v>
      </c>
      <c r="AS7" s="79">
        <f t="shared" si="30"/>
        <v>0</v>
      </c>
      <c r="AT7" s="83">
        <f t="shared" si="31"/>
        <v>0</v>
      </c>
      <c r="AU7" s="6">
        <f t="shared" si="32"/>
        <v>0.51363265306121997</v>
      </c>
      <c r="AV7" s="79">
        <f t="shared" si="33"/>
        <v>0</v>
      </c>
      <c r="AW7" s="83">
        <f t="shared" si="34"/>
        <v>0</v>
      </c>
      <c r="AX7" s="43">
        <f t="shared" si="35"/>
        <v>0</v>
      </c>
      <c r="AY7" s="43">
        <f t="shared" si="36"/>
        <v>0</v>
      </c>
      <c r="AZ7" s="43">
        <f t="shared" si="37"/>
        <v>0</v>
      </c>
      <c r="BA7" s="8"/>
    </row>
    <row r="8" spans="1:53" x14ac:dyDescent="0.25">
      <c r="B8" s="89" t="s">
        <v>19</v>
      </c>
      <c r="C8" s="89" t="s">
        <v>109</v>
      </c>
      <c r="D8" s="89" t="s">
        <v>258</v>
      </c>
      <c r="E8" s="89" t="s">
        <v>296</v>
      </c>
      <c r="F8" s="89" t="s">
        <v>110</v>
      </c>
      <c r="G8" s="89" t="s">
        <v>256</v>
      </c>
      <c r="H8" s="8"/>
      <c r="I8" s="6">
        <f t="shared" si="3"/>
        <v>0.67494897959184008</v>
      </c>
      <c r="J8" s="6">
        <f t="shared" si="4"/>
        <v>14.046417999999999</v>
      </c>
      <c r="K8" s="83">
        <f t="shared" si="7"/>
        <v>-69.757446000000002</v>
      </c>
      <c r="L8" s="6">
        <f t="shared" si="8"/>
        <v>0.67494897959184008</v>
      </c>
      <c r="M8" s="79">
        <f t="shared" si="9"/>
        <v>8.2528114000000006</v>
      </c>
      <c r="N8" s="83">
        <f t="shared" si="10"/>
        <v>-82.381957999999997</v>
      </c>
      <c r="O8" s="6">
        <f t="shared" si="11"/>
        <v>0.67494897959184008</v>
      </c>
      <c r="P8" s="79">
        <f t="shared" si="12"/>
        <v>13.120967</v>
      </c>
      <c r="Q8" s="83">
        <f t="shared" si="13"/>
        <v>-74.277161000000007</v>
      </c>
      <c r="R8" s="6">
        <f t="shared" si="14"/>
        <v>0.67494897959184008</v>
      </c>
      <c r="S8" s="79">
        <f t="shared" si="15"/>
        <v>0</v>
      </c>
      <c r="T8" s="83">
        <f t="shared" si="16"/>
        <v>0</v>
      </c>
      <c r="U8" s="6">
        <f t="shared" si="17"/>
        <v>0.67494897959184008</v>
      </c>
      <c r="V8" s="79">
        <f t="shared" si="18"/>
        <v>0</v>
      </c>
      <c r="W8" s="83">
        <f t="shared" si="19"/>
        <v>0</v>
      </c>
      <c r="X8" s="43">
        <f t="shared" si="20"/>
        <v>0</v>
      </c>
      <c r="Y8" s="43">
        <f t="shared" ref="Y8:Z8" si="39">C532</f>
        <v>0</v>
      </c>
      <c r="Z8" s="43">
        <f t="shared" si="39"/>
        <v>0</v>
      </c>
      <c r="AB8" s="89" t="s">
        <v>19</v>
      </c>
      <c r="AC8" s="89" t="s">
        <v>109</v>
      </c>
      <c r="AD8" s="89" t="s">
        <v>258</v>
      </c>
      <c r="AE8" s="89" t="s">
        <v>296</v>
      </c>
      <c r="AF8" s="89" t="s">
        <v>110</v>
      </c>
      <c r="AG8" s="89" t="s">
        <v>256</v>
      </c>
      <c r="AH8" s="8"/>
      <c r="AI8" s="6">
        <f t="shared" si="5"/>
        <v>0.67494897959184008</v>
      </c>
      <c r="AJ8" s="6">
        <f t="shared" si="6"/>
        <v>11.568027000000001</v>
      </c>
      <c r="AK8" s="83">
        <f t="shared" si="22"/>
        <v>-77.984131000000005</v>
      </c>
      <c r="AL8" s="6">
        <f t="shared" si="23"/>
        <v>0.67494897959184008</v>
      </c>
      <c r="AM8" s="79">
        <f t="shared" si="24"/>
        <v>12.736029</v>
      </c>
      <c r="AN8" s="83">
        <f t="shared" si="25"/>
        <v>-76.580192999999994</v>
      </c>
      <c r="AO8" s="6">
        <f t="shared" si="26"/>
        <v>0.67494897959184008</v>
      </c>
      <c r="AP8" s="43">
        <f t="shared" si="27"/>
        <v>12.693555</v>
      </c>
      <c r="AQ8" s="83">
        <f t="shared" si="28"/>
        <v>-75.216583</v>
      </c>
      <c r="AR8" s="6">
        <f t="shared" si="29"/>
        <v>0.67494897959184008</v>
      </c>
      <c r="AS8" s="79">
        <f t="shared" si="30"/>
        <v>0</v>
      </c>
      <c r="AT8" s="83">
        <f t="shared" si="31"/>
        <v>0</v>
      </c>
      <c r="AU8" s="6">
        <f t="shared" si="32"/>
        <v>0.67494897959184008</v>
      </c>
      <c r="AV8" s="79">
        <f t="shared" si="33"/>
        <v>0</v>
      </c>
      <c r="AW8" s="83">
        <f t="shared" si="34"/>
        <v>0</v>
      </c>
      <c r="AX8" s="43">
        <f t="shared" si="35"/>
        <v>0</v>
      </c>
      <c r="AY8" s="43">
        <f t="shared" si="36"/>
        <v>0</v>
      </c>
      <c r="AZ8" s="43">
        <f t="shared" si="37"/>
        <v>0</v>
      </c>
      <c r="BA8" s="8"/>
    </row>
    <row r="9" spans="1:53" x14ac:dyDescent="0.25">
      <c r="B9" s="89">
        <v>191000000</v>
      </c>
      <c r="C9" s="89">
        <v>-102.33244000000001</v>
      </c>
      <c r="D9" s="89">
        <v>-95.244781000000003</v>
      </c>
      <c r="E9" s="89">
        <v>4.2436404000000003</v>
      </c>
      <c r="F9" s="89">
        <v>-122.38827999999999</v>
      </c>
      <c r="G9" s="89">
        <v>-98.610084999999998</v>
      </c>
      <c r="H9" s="8"/>
      <c r="I9" s="6">
        <f t="shared" si="3"/>
        <v>0.83626530612244998</v>
      </c>
      <c r="J9" s="6">
        <f t="shared" si="4"/>
        <v>13.930839000000001</v>
      </c>
      <c r="K9" s="83">
        <f t="shared" si="7"/>
        <v>-58.355319999999999</v>
      </c>
      <c r="L9" s="6">
        <f t="shared" si="8"/>
        <v>0.83626530612244998</v>
      </c>
      <c r="M9" s="79">
        <f t="shared" si="9"/>
        <v>16.234570999999999</v>
      </c>
      <c r="N9" s="83">
        <f t="shared" si="10"/>
        <v>-63.110416000000001</v>
      </c>
      <c r="O9" s="6">
        <f t="shared" si="11"/>
        <v>0.83626530612244998</v>
      </c>
      <c r="P9" s="79">
        <f t="shared" si="12"/>
        <v>11.812367</v>
      </c>
      <c r="Q9" s="83">
        <f t="shared" si="13"/>
        <v>-70.093643</v>
      </c>
      <c r="R9" s="6">
        <f t="shared" si="14"/>
        <v>0.83626530612244998</v>
      </c>
      <c r="S9" s="79">
        <f t="shared" si="15"/>
        <v>0</v>
      </c>
      <c r="T9" s="83">
        <f t="shared" si="16"/>
        <v>0</v>
      </c>
      <c r="U9" s="6">
        <f t="shared" si="17"/>
        <v>0.83626530612244998</v>
      </c>
      <c r="V9" s="79">
        <f t="shared" si="18"/>
        <v>0</v>
      </c>
      <c r="W9" s="83">
        <f t="shared" si="19"/>
        <v>0</v>
      </c>
      <c r="X9" s="43">
        <f t="shared" si="20"/>
        <v>0</v>
      </c>
      <c r="Y9" s="43">
        <f t="shared" ref="Y9:Z9" si="40">C533</f>
        <v>0</v>
      </c>
      <c r="Z9" s="43">
        <f t="shared" si="40"/>
        <v>0</v>
      </c>
      <c r="AB9" s="89">
        <v>191000000</v>
      </c>
      <c r="AC9" s="89">
        <v>-96.058532999999997</v>
      </c>
      <c r="AD9" s="89">
        <v>-87.454543999999999</v>
      </c>
      <c r="AE9" s="89">
        <v>6.0481758000000001</v>
      </c>
      <c r="AF9" s="89">
        <v>-116.92834000000001</v>
      </c>
      <c r="AG9" s="89">
        <v>-92.208877999999999</v>
      </c>
      <c r="AH9" s="8"/>
      <c r="AI9" s="6">
        <f t="shared" si="5"/>
        <v>0.83626530612244998</v>
      </c>
      <c r="AJ9" s="6">
        <f t="shared" si="6"/>
        <v>13.977370000000001</v>
      </c>
      <c r="AK9" s="83">
        <f t="shared" si="22"/>
        <v>-68.386246</v>
      </c>
      <c r="AL9" s="6">
        <f t="shared" si="23"/>
        <v>0.83626530612244998</v>
      </c>
      <c r="AM9" s="79">
        <f t="shared" si="24"/>
        <v>17.868956000000001</v>
      </c>
      <c r="AN9" s="83">
        <f t="shared" si="25"/>
        <v>-65.304366999999999</v>
      </c>
      <c r="AO9" s="6">
        <f t="shared" si="26"/>
        <v>0.83626530612244998</v>
      </c>
      <c r="AP9" s="43">
        <f t="shared" si="27"/>
        <v>14.24762</v>
      </c>
      <c r="AQ9" s="83">
        <f t="shared" si="28"/>
        <v>-69.133765999999994</v>
      </c>
      <c r="AR9" s="6">
        <f t="shared" si="29"/>
        <v>0.83626530612244998</v>
      </c>
      <c r="AS9" s="79">
        <f t="shared" si="30"/>
        <v>0</v>
      </c>
      <c r="AT9" s="83">
        <f t="shared" si="31"/>
        <v>0</v>
      </c>
      <c r="AU9" s="6">
        <f t="shared" si="32"/>
        <v>0.83626530612244998</v>
      </c>
      <c r="AV9" s="79">
        <f t="shared" si="33"/>
        <v>0</v>
      </c>
      <c r="AW9" s="83">
        <f t="shared" si="34"/>
        <v>0</v>
      </c>
      <c r="AX9" s="43">
        <f t="shared" si="35"/>
        <v>0</v>
      </c>
      <c r="AY9" s="43">
        <f t="shared" si="36"/>
        <v>0</v>
      </c>
      <c r="AZ9" s="43">
        <f t="shared" si="37"/>
        <v>0</v>
      </c>
      <c r="BA9" s="8"/>
    </row>
    <row r="10" spans="1:53" x14ac:dyDescent="0.25">
      <c r="B10" s="89">
        <v>352316326.53061002</v>
      </c>
      <c r="C10" s="89">
        <v>-105.20193</v>
      </c>
      <c r="D10" s="89">
        <v>-89.482726999999997</v>
      </c>
      <c r="E10" s="89">
        <v>6.3137784000000003</v>
      </c>
      <c r="F10" s="89">
        <v>-113.35523000000001</v>
      </c>
      <c r="G10" s="89">
        <v>-101.24509</v>
      </c>
      <c r="H10" s="8"/>
      <c r="I10" s="6">
        <f t="shared" si="3"/>
        <v>0.99758163265305999</v>
      </c>
      <c r="J10" s="6">
        <f t="shared" si="4"/>
        <v>16.544536999999998</v>
      </c>
      <c r="K10" s="83">
        <f t="shared" si="7"/>
        <v>-37.985988999999996</v>
      </c>
      <c r="L10" s="6">
        <f t="shared" si="8"/>
        <v>0.99758163265305999</v>
      </c>
      <c r="M10" s="79">
        <f t="shared" si="9"/>
        <v>11.588723999999999</v>
      </c>
      <c r="N10" s="83">
        <f t="shared" si="10"/>
        <v>-61.943413</v>
      </c>
      <c r="O10" s="6">
        <f t="shared" si="11"/>
        <v>0.99758163265305999</v>
      </c>
      <c r="P10" s="79">
        <f t="shared" si="12"/>
        <v>12.522748</v>
      </c>
      <c r="Q10" s="83">
        <f t="shared" si="13"/>
        <v>-64.201926999999998</v>
      </c>
      <c r="R10" s="6">
        <f t="shared" si="14"/>
        <v>0.99758163265305999</v>
      </c>
      <c r="S10" s="79">
        <f t="shared" si="15"/>
        <v>0</v>
      </c>
      <c r="T10" s="83">
        <f t="shared" si="16"/>
        <v>0</v>
      </c>
      <c r="U10" s="6">
        <f t="shared" si="17"/>
        <v>0.99758163265305999</v>
      </c>
      <c r="V10" s="79">
        <f t="shared" si="18"/>
        <v>0</v>
      </c>
      <c r="W10" s="83">
        <f t="shared" si="19"/>
        <v>0</v>
      </c>
      <c r="X10" s="43">
        <f t="shared" si="20"/>
        <v>0</v>
      </c>
      <c r="Y10" s="43">
        <f t="shared" ref="Y10:Z10" si="41">C534</f>
        <v>0</v>
      </c>
      <c r="Z10" s="43">
        <f t="shared" si="41"/>
        <v>0</v>
      </c>
      <c r="AB10" s="89">
        <v>352316326.53061002</v>
      </c>
      <c r="AC10" s="89">
        <v>-100.20685</v>
      </c>
      <c r="AD10" s="89">
        <v>-90.009735000000006</v>
      </c>
      <c r="AE10" s="89">
        <v>5.7187219000000002</v>
      </c>
      <c r="AF10" s="89">
        <v>-118.38776</v>
      </c>
      <c r="AG10" s="89">
        <v>-96.090416000000005</v>
      </c>
      <c r="AH10" s="8"/>
      <c r="AI10" s="6">
        <f t="shared" si="5"/>
        <v>0.99758163265305999</v>
      </c>
      <c r="AJ10" s="6">
        <f t="shared" si="6"/>
        <v>15.413463</v>
      </c>
      <c r="AK10" s="83">
        <f t="shared" si="22"/>
        <v>-61.134841999999999</v>
      </c>
      <c r="AL10" s="6">
        <f t="shared" si="23"/>
        <v>0.99758163265305999</v>
      </c>
      <c r="AM10" s="79">
        <f t="shared" si="24"/>
        <v>13.901789000000001</v>
      </c>
      <c r="AN10" s="83">
        <f t="shared" si="25"/>
        <v>-64.863654999999994</v>
      </c>
      <c r="AO10" s="6">
        <f t="shared" si="26"/>
        <v>0.99758163265305999</v>
      </c>
      <c r="AP10" s="43">
        <f t="shared" si="27"/>
        <v>10.30829</v>
      </c>
      <c r="AQ10" s="83">
        <f t="shared" si="28"/>
        <v>-72.586281</v>
      </c>
      <c r="AR10" s="6">
        <f t="shared" si="29"/>
        <v>0.99758163265305999</v>
      </c>
      <c r="AS10" s="79">
        <f t="shared" si="30"/>
        <v>0</v>
      </c>
      <c r="AT10" s="83">
        <f t="shared" si="31"/>
        <v>0</v>
      </c>
      <c r="AU10" s="6">
        <f t="shared" si="32"/>
        <v>0.99758163265305999</v>
      </c>
      <c r="AV10" s="79">
        <f t="shared" si="33"/>
        <v>0</v>
      </c>
      <c r="AW10" s="83">
        <f t="shared" si="34"/>
        <v>0</v>
      </c>
      <c r="AX10" s="43">
        <f t="shared" si="35"/>
        <v>0</v>
      </c>
      <c r="AY10" s="43">
        <f t="shared" si="36"/>
        <v>0</v>
      </c>
      <c r="AZ10" s="43">
        <f t="shared" si="37"/>
        <v>0</v>
      </c>
      <c r="BA10" s="8"/>
    </row>
    <row r="11" spans="1:53" x14ac:dyDescent="0.25">
      <c r="B11" s="89">
        <v>513632653.06121999</v>
      </c>
      <c r="C11" s="89">
        <v>-88.453368999999995</v>
      </c>
      <c r="D11" s="89">
        <v>-83.458397000000005</v>
      </c>
      <c r="E11" s="89">
        <v>8.1858435000000007</v>
      </c>
      <c r="F11" s="89">
        <v>-115.32335999999999</v>
      </c>
      <c r="G11" s="89">
        <v>-87.53434</v>
      </c>
      <c r="H11" s="8"/>
      <c r="I11" s="6">
        <f t="shared" si="3"/>
        <v>1.1588979591837001</v>
      </c>
      <c r="J11" s="6">
        <f t="shared" si="4"/>
        <v>16.302233000000001</v>
      </c>
      <c r="K11" s="83">
        <f t="shared" si="7"/>
        <v>-20.929137999999998</v>
      </c>
      <c r="L11" s="6">
        <f t="shared" si="8"/>
        <v>1.1588979591837001</v>
      </c>
      <c r="M11" s="79">
        <f t="shared" si="9"/>
        <v>12.986551</v>
      </c>
      <c r="N11" s="83">
        <f t="shared" si="10"/>
        <v>-37.908538999999998</v>
      </c>
      <c r="O11" s="6">
        <f t="shared" si="11"/>
        <v>1.1588979591837001</v>
      </c>
      <c r="P11" s="79">
        <f t="shared" si="12"/>
        <v>13.063504</v>
      </c>
      <c r="Q11" s="83">
        <f t="shared" si="13"/>
        <v>-59.544677999999998</v>
      </c>
      <c r="R11" s="6">
        <f t="shared" si="14"/>
        <v>1.1588979591837001</v>
      </c>
      <c r="S11" s="79">
        <f t="shared" si="15"/>
        <v>0</v>
      </c>
      <c r="T11" s="83">
        <f t="shared" si="16"/>
        <v>0</v>
      </c>
      <c r="U11" s="6">
        <f t="shared" si="17"/>
        <v>1.1588979591837001</v>
      </c>
      <c r="V11" s="79">
        <f t="shared" si="18"/>
        <v>0</v>
      </c>
      <c r="W11" s="83">
        <f t="shared" si="19"/>
        <v>0</v>
      </c>
      <c r="X11" s="43">
        <f t="shared" si="20"/>
        <v>0</v>
      </c>
      <c r="Y11" s="43">
        <f t="shared" ref="Y11:Z11" si="42">C535</f>
        <v>0</v>
      </c>
      <c r="Z11" s="43">
        <f t="shared" si="42"/>
        <v>0</v>
      </c>
      <c r="AB11" s="89">
        <v>513632653.06121999</v>
      </c>
      <c r="AC11" s="89">
        <v>-99.948334000000003</v>
      </c>
      <c r="AD11" s="89">
        <v>-87.524085999999997</v>
      </c>
      <c r="AE11" s="89">
        <v>7.4208837000000001</v>
      </c>
      <c r="AF11" s="89">
        <v>-113.26661</v>
      </c>
      <c r="AG11" s="89">
        <v>-98.886086000000006</v>
      </c>
      <c r="AH11" s="8"/>
      <c r="AI11" s="6">
        <f t="shared" si="5"/>
        <v>1.1588979591837001</v>
      </c>
      <c r="AJ11" s="6">
        <f t="shared" si="6"/>
        <v>10.667017</v>
      </c>
      <c r="AK11" s="83">
        <f t="shared" si="22"/>
        <v>-58.693848000000003</v>
      </c>
      <c r="AL11" s="6">
        <f t="shared" si="23"/>
        <v>1.1588979591837001</v>
      </c>
      <c r="AM11" s="79">
        <f t="shared" si="24"/>
        <v>17.329062</v>
      </c>
      <c r="AN11" s="83">
        <f t="shared" si="25"/>
        <v>-56.783760000000001</v>
      </c>
      <c r="AO11" s="6">
        <f t="shared" si="26"/>
        <v>1.1588979591837001</v>
      </c>
      <c r="AP11" s="43">
        <f t="shared" si="27"/>
        <v>14.897278</v>
      </c>
      <c r="AQ11" s="83">
        <f t="shared" si="28"/>
        <v>-61.347178999999997</v>
      </c>
      <c r="AR11" s="6">
        <f t="shared" si="29"/>
        <v>1.1588979591837001</v>
      </c>
      <c r="AS11" s="79">
        <f t="shared" si="30"/>
        <v>0</v>
      </c>
      <c r="AT11" s="83">
        <f t="shared" si="31"/>
        <v>0</v>
      </c>
      <c r="AU11" s="6">
        <f t="shared" si="32"/>
        <v>1.1588979591837001</v>
      </c>
      <c r="AV11" s="79">
        <f t="shared" si="33"/>
        <v>0</v>
      </c>
      <c r="AW11" s="83">
        <f t="shared" si="34"/>
        <v>0</v>
      </c>
      <c r="AX11" s="43">
        <f t="shared" si="35"/>
        <v>0</v>
      </c>
      <c r="AY11" s="43">
        <f t="shared" si="36"/>
        <v>0</v>
      </c>
      <c r="AZ11" s="43">
        <f t="shared" si="37"/>
        <v>0</v>
      </c>
      <c r="BA11" s="8"/>
    </row>
    <row r="12" spans="1:53" x14ac:dyDescent="0.25">
      <c r="B12" s="89">
        <v>674948979.59184003</v>
      </c>
      <c r="C12" s="89">
        <v>-86.670981999999995</v>
      </c>
      <c r="D12" s="89">
        <v>-69.757446000000002</v>
      </c>
      <c r="E12" s="89">
        <v>14.046417999999999</v>
      </c>
      <c r="F12" s="89">
        <v>-111.54985000000001</v>
      </c>
      <c r="G12" s="89">
        <v>-86.153296999999995</v>
      </c>
      <c r="H12" s="8"/>
      <c r="I12" s="6">
        <f t="shared" si="3"/>
        <v>1.3202142857143</v>
      </c>
      <c r="J12" s="6">
        <f t="shared" si="4"/>
        <v>18.859414999999998</v>
      </c>
      <c r="K12" s="83">
        <f t="shared" si="7"/>
        <v>-6.9083395000000003</v>
      </c>
      <c r="L12" s="6">
        <f t="shared" si="8"/>
        <v>1.3202142857143</v>
      </c>
      <c r="M12" s="79">
        <f t="shared" si="9"/>
        <v>7.0991534999999999</v>
      </c>
      <c r="N12" s="83">
        <f t="shared" si="10"/>
        <v>-37.976413999999998</v>
      </c>
      <c r="O12" s="6">
        <f t="shared" si="11"/>
        <v>1.3202142857143</v>
      </c>
      <c r="P12" s="79">
        <f t="shared" si="12"/>
        <v>8.1086054000000001</v>
      </c>
      <c r="Q12" s="83">
        <f t="shared" si="13"/>
        <v>-58.310181</v>
      </c>
      <c r="R12" s="6">
        <f t="shared" si="14"/>
        <v>1.3202142857143</v>
      </c>
      <c r="S12" s="79">
        <f t="shared" si="15"/>
        <v>0</v>
      </c>
      <c r="T12" s="83">
        <f t="shared" si="16"/>
        <v>0</v>
      </c>
      <c r="U12" s="6">
        <f t="shared" si="17"/>
        <v>1.3202142857143</v>
      </c>
      <c r="V12" s="79">
        <f t="shared" si="18"/>
        <v>0</v>
      </c>
      <c r="W12" s="83">
        <f t="shared" si="19"/>
        <v>0</v>
      </c>
      <c r="X12" s="43">
        <f t="shared" si="20"/>
        <v>0</v>
      </c>
      <c r="Y12" s="43">
        <f t="shared" ref="Y12:Z12" si="43">C536</f>
        <v>0</v>
      </c>
      <c r="Z12" s="43">
        <f t="shared" si="43"/>
        <v>0</v>
      </c>
      <c r="AB12" s="89">
        <v>674948979.59184003</v>
      </c>
      <c r="AC12" s="89">
        <v>-90.412993999999998</v>
      </c>
      <c r="AD12" s="89">
        <v>-77.984131000000005</v>
      </c>
      <c r="AE12" s="89">
        <v>11.568027000000001</v>
      </c>
      <c r="AF12" s="89">
        <v>-114.90562</v>
      </c>
      <c r="AG12" s="89">
        <v>-89.858406000000002</v>
      </c>
      <c r="AH12" s="8"/>
      <c r="AI12" s="6">
        <f t="shared" si="5"/>
        <v>1.3202142857143</v>
      </c>
      <c r="AJ12" s="6">
        <f t="shared" si="6"/>
        <v>12.803689</v>
      </c>
      <c r="AK12" s="83">
        <f t="shared" si="22"/>
        <v>-37.609749000000001</v>
      </c>
      <c r="AL12" s="6">
        <f t="shared" si="23"/>
        <v>1.3202142857143</v>
      </c>
      <c r="AM12" s="79">
        <f t="shared" si="24"/>
        <v>10.709718000000001</v>
      </c>
      <c r="AN12" s="83">
        <f t="shared" si="25"/>
        <v>-56.250819999999997</v>
      </c>
      <c r="AO12" s="6">
        <f t="shared" si="26"/>
        <v>1.3202142857143</v>
      </c>
      <c r="AP12" s="43">
        <f t="shared" si="27"/>
        <v>15.751523000000001</v>
      </c>
      <c r="AQ12" s="83">
        <f t="shared" si="28"/>
        <v>-53.873275999999997</v>
      </c>
      <c r="AR12" s="6">
        <f t="shared" si="29"/>
        <v>1.3202142857143</v>
      </c>
      <c r="AS12" s="79">
        <f t="shared" si="30"/>
        <v>0</v>
      </c>
      <c r="AT12" s="83">
        <f t="shared" si="31"/>
        <v>0</v>
      </c>
      <c r="AU12" s="6">
        <f t="shared" si="32"/>
        <v>1.3202142857143</v>
      </c>
      <c r="AV12" s="79">
        <f t="shared" si="33"/>
        <v>0</v>
      </c>
      <c r="AW12" s="83">
        <f t="shared" si="34"/>
        <v>0</v>
      </c>
      <c r="AX12" s="43">
        <f t="shared" si="35"/>
        <v>0</v>
      </c>
      <c r="AY12" s="43">
        <f t="shared" si="36"/>
        <v>0</v>
      </c>
      <c r="AZ12" s="43">
        <f t="shared" si="37"/>
        <v>0</v>
      </c>
      <c r="BA12" s="8"/>
    </row>
    <row r="13" spans="1:53" x14ac:dyDescent="0.25">
      <c r="B13" s="89">
        <v>836265306.12244999</v>
      </c>
      <c r="C13" s="89">
        <v>-78.590805000000003</v>
      </c>
      <c r="D13" s="89">
        <v>-58.355319999999999</v>
      </c>
      <c r="E13" s="89">
        <v>13.930839000000001</v>
      </c>
      <c r="F13" s="89">
        <v>-115.72754999999999</v>
      </c>
      <c r="G13" s="89">
        <v>-77.723961000000003</v>
      </c>
      <c r="H13" s="8"/>
      <c r="I13" s="6">
        <f t="shared" si="3"/>
        <v>1.4815306122448999</v>
      </c>
      <c r="J13" s="6">
        <f t="shared" si="4"/>
        <v>19.169518</v>
      </c>
      <c r="K13" s="83">
        <f t="shared" si="7"/>
        <v>-1.5240145</v>
      </c>
      <c r="L13" s="6">
        <f t="shared" si="8"/>
        <v>1.4815306122448999</v>
      </c>
      <c r="M13" s="79">
        <f t="shared" si="9"/>
        <v>10.142276000000001</v>
      </c>
      <c r="N13" s="83">
        <f t="shared" si="10"/>
        <v>-16.141966</v>
      </c>
      <c r="O13" s="6">
        <f t="shared" si="11"/>
        <v>1.4815306122448999</v>
      </c>
      <c r="P13" s="79">
        <f t="shared" si="12"/>
        <v>3.6960540000000002</v>
      </c>
      <c r="Q13" s="83">
        <f t="shared" si="13"/>
        <v>-40.557617</v>
      </c>
      <c r="R13" s="6">
        <f t="shared" si="14"/>
        <v>1.4815306122448999</v>
      </c>
      <c r="S13" s="79">
        <f t="shared" si="15"/>
        <v>0</v>
      </c>
      <c r="T13" s="83">
        <f t="shared" si="16"/>
        <v>0</v>
      </c>
      <c r="U13" s="6">
        <f t="shared" si="17"/>
        <v>1.4815306122448999</v>
      </c>
      <c r="V13" s="79">
        <f t="shared" si="18"/>
        <v>0</v>
      </c>
      <c r="W13" s="83">
        <f t="shared" si="19"/>
        <v>0</v>
      </c>
      <c r="X13" s="43">
        <f t="shared" si="20"/>
        <v>0</v>
      </c>
      <c r="Y13" s="43">
        <f t="shared" ref="Y13:Z13" si="44">C537</f>
        <v>0</v>
      </c>
      <c r="Z13" s="43">
        <f t="shared" si="44"/>
        <v>0</v>
      </c>
      <c r="AB13" s="89">
        <v>836265306.12244999</v>
      </c>
      <c r="AC13" s="89">
        <v>-81.024840999999995</v>
      </c>
      <c r="AD13" s="89">
        <v>-68.386246</v>
      </c>
      <c r="AE13" s="89">
        <v>13.977370000000001</v>
      </c>
      <c r="AF13" s="89">
        <v>-118.08152</v>
      </c>
      <c r="AG13" s="89">
        <v>-79.911972000000006</v>
      </c>
      <c r="AH13" s="8"/>
      <c r="AI13" s="6">
        <f t="shared" si="5"/>
        <v>1.4815306122448999</v>
      </c>
      <c r="AJ13" s="6">
        <f t="shared" si="6"/>
        <v>14.705491</v>
      </c>
      <c r="AK13" s="83">
        <f t="shared" si="22"/>
        <v>-17.227309999999999</v>
      </c>
      <c r="AL13" s="6">
        <f t="shared" si="23"/>
        <v>1.4815306122448999</v>
      </c>
      <c r="AM13" s="79">
        <f t="shared" si="24"/>
        <v>6.4053754999999999</v>
      </c>
      <c r="AN13" s="83">
        <f t="shared" si="25"/>
        <v>-26.758262999999999</v>
      </c>
      <c r="AO13" s="6">
        <f t="shared" si="26"/>
        <v>1.4815306122448999</v>
      </c>
      <c r="AP13" s="43">
        <f t="shared" si="27"/>
        <v>3.1653875999999999</v>
      </c>
      <c r="AQ13" s="83">
        <f t="shared" si="28"/>
        <v>-53.577655999999998</v>
      </c>
      <c r="AR13" s="6">
        <f t="shared" si="29"/>
        <v>1.4815306122448999</v>
      </c>
      <c r="AS13" s="79">
        <f t="shared" si="30"/>
        <v>0</v>
      </c>
      <c r="AT13" s="83">
        <f t="shared" si="31"/>
        <v>0</v>
      </c>
      <c r="AU13" s="6">
        <f t="shared" si="32"/>
        <v>1.4815306122448999</v>
      </c>
      <c r="AV13" s="79">
        <f t="shared" si="33"/>
        <v>0</v>
      </c>
      <c r="AW13" s="83">
        <f t="shared" si="34"/>
        <v>0</v>
      </c>
      <c r="AX13" s="43">
        <f t="shared" si="35"/>
        <v>0</v>
      </c>
      <c r="AY13" s="43">
        <f t="shared" si="36"/>
        <v>0</v>
      </c>
      <c r="AZ13" s="43">
        <f t="shared" si="37"/>
        <v>0</v>
      </c>
      <c r="BA13" s="8"/>
    </row>
    <row r="14" spans="1:53" x14ac:dyDescent="0.25">
      <c r="B14" s="89">
        <v>997581632.65305996</v>
      </c>
      <c r="C14" s="89">
        <v>-55.180286000000002</v>
      </c>
      <c r="D14" s="89">
        <v>-37.985988999999996</v>
      </c>
      <c r="E14" s="89">
        <v>16.544536999999998</v>
      </c>
      <c r="F14" s="89">
        <v>-83.916893000000002</v>
      </c>
      <c r="G14" s="89">
        <v>-52.981212999999997</v>
      </c>
      <c r="H14" s="8"/>
      <c r="I14" s="6">
        <f t="shared" si="3"/>
        <v>1.6428469387755</v>
      </c>
      <c r="J14" s="6">
        <f t="shared" si="4"/>
        <v>19.331264000000001</v>
      </c>
      <c r="K14" s="83">
        <f t="shared" si="7"/>
        <v>2.8129360999999999</v>
      </c>
      <c r="L14" s="6">
        <f t="shared" si="8"/>
        <v>1.6428469387755</v>
      </c>
      <c r="M14" s="79">
        <f t="shared" si="9"/>
        <v>17.740159999999999</v>
      </c>
      <c r="N14" s="83">
        <f t="shared" si="10"/>
        <v>-1.7973617</v>
      </c>
      <c r="O14" s="6">
        <f t="shared" si="11"/>
        <v>1.6428469387755</v>
      </c>
      <c r="P14" s="79">
        <f t="shared" si="12"/>
        <v>11.519263</v>
      </c>
      <c r="Q14" s="83">
        <f t="shared" si="13"/>
        <v>-12.756788</v>
      </c>
      <c r="R14" s="6">
        <f t="shared" si="14"/>
        <v>1.6428469387755</v>
      </c>
      <c r="S14" s="79">
        <f t="shared" si="15"/>
        <v>0</v>
      </c>
      <c r="T14" s="83">
        <f t="shared" si="16"/>
        <v>0</v>
      </c>
      <c r="U14" s="6">
        <f t="shared" si="17"/>
        <v>1.6428469387755</v>
      </c>
      <c r="V14" s="79">
        <f t="shared" si="18"/>
        <v>0</v>
      </c>
      <c r="W14" s="83">
        <f t="shared" si="19"/>
        <v>0</v>
      </c>
      <c r="X14" s="43">
        <f t="shared" si="20"/>
        <v>0</v>
      </c>
      <c r="Y14" s="43">
        <f t="shared" ref="Y14:Z14" si="45">C538</f>
        <v>0</v>
      </c>
      <c r="Z14" s="43">
        <f t="shared" si="45"/>
        <v>0</v>
      </c>
      <c r="AB14" s="89">
        <v>997581632.65305996</v>
      </c>
      <c r="AC14" s="89">
        <v>-79.632484000000005</v>
      </c>
      <c r="AD14" s="89">
        <v>-61.134841999999999</v>
      </c>
      <c r="AE14" s="89">
        <v>15.413463</v>
      </c>
      <c r="AF14" s="89">
        <v>-109.90634</v>
      </c>
      <c r="AG14" s="89">
        <v>-77.320473000000007</v>
      </c>
      <c r="AH14" s="8"/>
      <c r="AI14" s="6">
        <f t="shared" si="5"/>
        <v>1.6428469387755</v>
      </c>
      <c r="AJ14" s="6">
        <f t="shared" si="6"/>
        <v>20.597254</v>
      </c>
      <c r="AK14" s="83">
        <f t="shared" si="22"/>
        <v>3.0394511</v>
      </c>
      <c r="AL14" s="6">
        <f t="shared" si="23"/>
        <v>1.6428469387755</v>
      </c>
      <c r="AM14" s="79">
        <f t="shared" si="24"/>
        <v>20.054874000000002</v>
      </c>
      <c r="AN14" s="83">
        <f t="shared" si="25"/>
        <v>1.5792624</v>
      </c>
      <c r="AO14" s="6">
        <f t="shared" si="26"/>
        <v>1.6428469387755</v>
      </c>
      <c r="AP14" s="43">
        <f t="shared" si="27"/>
        <v>17.100221999999999</v>
      </c>
      <c r="AQ14" s="83">
        <f t="shared" si="28"/>
        <v>-4.5655479000000003</v>
      </c>
      <c r="AR14" s="6">
        <f t="shared" si="29"/>
        <v>1.6428469387755</v>
      </c>
      <c r="AS14" s="79">
        <f t="shared" si="30"/>
        <v>0</v>
      </c>
      <c r="AT14" s="83">
        <f t="shared" si="31"/>
        <v>0</v>
      </c>
      <c r="AU14" s="6">
        <f t="shared" si="32"/>
        <v>1.6428469387755</v>
      </c>
      <c r="AV14" s="79">
        <f t="shared" si="33"/>
        <v>0</v>
      </c>
      <c r="AW14" s="83">
        <f t="shared" si="34"/>
        <v>0</v>
      </c>
      <c r="AX14" s="43">
        <f t="shared" si="35"/>
        <v>0</v>
      </c>
      <c r="AY14" s="43">
        <f t="shared" si="36"/>
        <v>0</v>
      </c>
      <c r="AZ14" s="43">
        <f t="shared" si="37"/>
        <v>0</v>
      </c>
      <c r="BA14" s="8"/>
    </row>
    <row r="15" spans="1:53" x14ac:dyDescent="0.25">
      <c r="B15" s="89">
        <v>1158897959.1837001</v>
      </c>
      <c r="C15" s="89">
        <v>-33.994090999999997</v>
      </c>
      <c r="D15" s="89">
        <v>-20.929137999999998</v>
      </c>
      <c r="E15" s="89">
        <v>16.302233000000001</v>
      </c>
      <c r="F15" s="89">
        <v>-75.735152999999997</v>
      </c>
      <c r="G15" s="89">
        <v>-32.886406000000001</v>
      </c>
      <c r="H15" s="8"/>
      <c r="I15" s="6">
        <f t="shared" si="3"/>
        <v>1.8041632653060999</v>
      </c>
      <c r="J15" s="6">
        <f t="shared" si="4"/>
        <v>18.139327999999999</v>
      </c>
      <c r="K15" s="83">
        <f t="shared" si="7"/>
        <v>4.8491907000000003</v>
      </c>
      <c r="L15" s="6">
        <f t="shared" si="8"/>
        <v>1.8041632653060999</v>
      </c>
      <c r="M15" s="79">
        <f t="shared" si="9"/>
        <v>15.090581</v>
      </c>
      <c r="N15" s="83">
        <f t="shared" si="10"/>
        <v>-0.61969918000000002</v>
      </c>
      <c r="O15" s="6">
        <f t="shared" si="11"/>
        <v>1.8041632653060999</v>
      </c>
      <c r="P15" s="79">
        <f t="shared" si="12"/>
        <v>12.607922</v>
      </c>
      <c r="Q15" s="83">
        <f t="shared" si="13"/>
        <v>-6.5125899</v>
      </c>
      <c r="R15" s="6">
        <f t="shared" si="14"/>
        <v>1.8041632653060999</v>
      </c>
      <c r="S15" s="79">
        <f t="shared" si="15"/>
        <v>0</v>
      </c>
      <c r="T15" s="83">
        <f t="shared" si="16"/>
        <v>0</v>
      </c>
      <c r="U15" s="6">
        <f t="shared" si="17"/>
        <v>1.8041632653060999</v>
      </c>
      <c r="V15" s="79">
        <f t="shared" si="18"/>
        <v>0</v>
      </c>
      <c r="W15" s="83">
        <f t="shared" si="19"/>
        <v>0</v>
      </c>
      <c r="X15" s="43">
        <f t="shared" si="20"/>
        <v>0</v>
      </c>
      <c r="Y15" s="43">
        <f t="shared" ref="Y15:Z15" si="46">C539</f>
        <v>0</v>
      </c>
      <c r="Z15" s="43">
        <f t="shared" si="46"/>
        <v>0</v>
      </c>
      <c r="AB15" s="89">
        <v>1158897959.1837001</v>
      </c>
      <c r="AC15" s="89">
        <v>-73.464995999999999</v>
      </c>
      <c r="AD15" s="89">
        <v>-58.693848000000003</v>
      </c>
      <c r="AE15" s="89">
        <v>10.667017</v>
      </c>
      <c r="AF15" s="89">
        <v>-107.57004999999999</v>
      </c>
      <c r="AG15" s="89">
        <v>-72.412475999999998</v>
      </c>
      <c r="AH15" s="8"/>
      <c r="AI15" s="6">
        <f t="shared" si="5"/>
        <v>1.8041632653060999</v>
      </c>
      <c r="AJ15" s="6">
        <f t="shared" si="6"/>
        <v>21.691942000000001</v>
      </c>
      <c r="AK15" s="83">
        <f t="shared" si="22"/>
        <v>6.5948668000000001</v>
      </c>
      <c r="AL15" s="6">
        <f t="shared" si="23"/>
        <v>1.8041632653060999</v>
      </c>
      <c r="AM15" s="79">
        <f t="shared" si="24"/>
        <v>19.668724000000001</v>
      </c>
      <c r="AN15" s="83">
        <f t="shared" si="25"/>
        <v>2.7043458999999999</v>
      </c>
      <c r="AO15" s="6">
        <f t="shared" si="26"/>
        <v>1.8041632653060999</v>
      </c>
      <c r="AP15" s="43">
        <f t="shared" si="27"/>
        <v>17.160563</v>
      </c>
      <c r="AQ15" s="83">
        <f t="shared" si="28"/>
        <v>-2.6447607999999998</v>
      </c>
      <c r="AR15" s="6">
        <f t="shared" si="29"/>
        <v>1.8041632653060999</v>
      </c>
      <c r="AS15" s="79">
        <f t="shared" si="30"/>
        <v>0</v>
      </c>
      <c r="AT15" s="83">
        <f t="shared" si="31"/>
        <v>0</v>
      </c>
      <c r="AU15" s="6">
        <f t="shared" si="32"/>
        <v>1.8041632653060999</v>
      </c>
      <c r="AV15" s="79">
        <f t="shared" si="33"/>
        <v>0</v>
      </c>
      <c r="AW15" s="83">
        <f t="shared" si="34"/>
        <v>0</v>
      </c>
      <c r="AX15" s="43">
        <f t="shared" si="35"/>
        <v>0</v>
      </c>
      <c r="AY15" s="43">
        <f t="shared" si="36"/>
        <v>0</v>
      </c>
      <c r="AZ15" s="43">
        <f t="shared" si="37"/>
        <v>0</v>
      </c>
      <c r="BA15" s="8"/>
    </row>
    <row r="16" spans="1:53" x14ac:dyDescent="0.25">
      <c r="B16" s="89">
        <v>1320214285.7142999</v>
      </c>
      <c r="C16" s="89">
        <v>-28.234514000000001</v>
      </c>
      <c r="D16" s="89">
        <v>-6.9083395000000003</v>
      </c>
      <c r="E16" s="89">
        <v>18.859414999999998</v>
      </c>
      <c r="F16" s="89">
        <v>-66.999802000000003</v>
      </c>
      <c r="G16" s="89">
        <v>-25.826491999999998</v>
      </c>
      <c r="H16" s="8"/>
      <c r="I16" s="6">
        <f t="shared" si="3"/>
        <v>1.9654795918367001</v>
      </c>
      <c r="J16" s="6">
        <f t="shared" si="4"/>
        <v>17.165147999999999</v>
      </c>
      <c r="K16" s="83">
        <f t="shared" si="7"/>
        <v>7.2929849999999998</v>
      </c>
      <c r="L16" s="6">
        <f t="shared" si="8"/>
        <v>1.9654795918367001</v>
      </c>
      <c r="M16" s="79">
        <f t="shared" si="9"/>
        <v>13.064897</v>
      </c>
      <c r="N16" s="83">
        <f t="shared" si="10"/>
        <v>2.4516643999999999</v>
      </c>
      <c r="O16" s="6">
        <f t="shared" si="11"/>
        <v>1.9654795918367001</v>
      </c>
      <c r="P16" s="79">
        <f t="shared" si="12"/>
        <v>9.7635869999999993</v>
      </c>
      <c r="Q16" s="83">
        <f t="shared" si="13"/>
        <v>-3.5590109999999999</v>
      </c>
      <c r="R16" s="6">
        <f t="shared" si="14"/>
        <v>1.9654795918367001</v>
      </c>
      <c r="S16" s="79">
        <f t="shared" si="15"/>
        <v>0</v>
      </c>
      <c r="T16" s="83">
        <f t="shared" si="16"/>
        <v>0</v>
      </c>
      <c r="U16" s="6">
        <f t="shared" si="17"/>
        <v>1.9654795918367001</v>
      </c>
      <c r="V16" s="79">
        <f t="shared" si="18"/>
        <v>0</v>
      </c>
      <c r="W16" s="83">
        <f t="shared" si="19"/>
        <v>0</v>
      </c>
      <c r="X16" s="43">
        <f t="shared" si="20"/>
        <v>0</v>
      </c>
      <c r="Y16" s="43">
        <f t="shared" ref="Y16:Z16" si="47">C540</f>
        <v>0</v>
      </c>
      <c r="Z16" s="43">
        <f t="shared" si="47"/>
        <v>0</v>
      </c>
      <c r="AB16" s="89">
        <v>1320214285.7142999</v>
      </c>
      <c r="AC16" s="89">
        <v>-60.447304000000003</v>
      </c>
      <c r="AD16" s="89">
        <v>-37.609749000000001</v>
      </c>
      <c r="AE16" s="89">
        <v>12.803689</v>
      </c>
      <c r="AF16" s="89">
        <v>-70.99485</v>
      </c>
      <c r="AG16" s="89">
        <v>-58.349654999999998</v>
      </c>
      <c r="AH16" s="8"/>
      <c r="AI16" s="6">
        <f t="shared" si="5"/>
        <v>1.9654795918367001</v>
      </c>
      <c r="AJ16" s="6">
        <f t="shared" si="6"/>
        <v>21.662361000000001</v>
      </c>
      <c r="AK16" s="83">
        <f t="shared" si="22"/>
        <v>8.5381145000000007</v>
      </c>
      <c r="AL16" s="6">
        <f t="shared" si="23"/>
        <v>1.9654795918367001</v>
      </c>
      <c r="AM16" s="79">
        <f t="shared" si="24"/>
        <v>20.481113000000001</v>
      </c>
      <c r="AN16" s="83">
        <f t="shared" si="25"/>
        <v>6.0953393</v>
      </c>
      <c r="AO16" s="6">
        <f t="shared" si="26"/>
        <v>1.9654795918367001</v>
      </c>
      <c r="AP16" s="43">
        <f t="shared" si="27"/>
        <v>18.174990000000001</v>
      </c>
      <c r="AQ16" s="83">
        <f t="shared" si="28"/>
        <v>1.9680871</v>
      </c>
      <c r="AR16" s="6">
        <f t="shared" si="29"/>
        <v>1.9654795918367001</v>
      </c>
      <c r="AS16" s="79">
        <f t="shared" si="30"/>
        <v>0</v>
      </c>
      <c r="AT16" s="83">
        <f t="shared" si="31"/>
        <v>0</v>
      </c>
      <c r="AU16" s="6">
        <f t="shared" si="32"/>
        <v>1.9654795918367001</v>
      </c>
      <c r="AV16" s="79">
        <f t="shared" si="33"/>
        <v>0</v>
      </c>
      <c r="AW16" s="83">
        <f t="shared" si="34"/>
        <v>0</v>
      </c>
      <c r="AX16" s="43">
        <f t="shared" si="35"/>
        <v>0</v>
      </c>
      <c r="AY16" s="43">
        <f t="shared" si="36"/>
        <v>0</v>
      </c>
      <c r="AZ16" s="43">
        <f t="shared" si="37"/>
        <v>0</v>
      </c>
      <c r="BA16" s="8"/>
    </row>
    <row r="17" spans="2:53" x14ac:dyDescent="0.25">
      <c r="B17" s="89">
        <v>1481530612.2449</v>
      </c>
      <c r="C17" s="89">
        <v>-20.437439000000001</v>
      </c>
      <c r="D17" s="89">
        <v>-1.5240145</v>
      </c>
      <c r="E17" s="89">
        <v>19.169518</v>
      </c>
      <c r="F17" s="89">
        <v>-63.813136999999998</v>
      </c>
      <c r="G17" s="89">
        <v>-18.590364000000001</v>
      </c>
      <c r="H17" s="8"/>
      <c r="I17" s="6">
        <f t="shared" si="3"/>
        <v>2.1267959183673</v>
      </c>
      <c r="J17" s="6">
        <f t="shared" si="4"/>
        <v>16.141386000000001</v>
      </c>
      <c r="K17" s="83">
        <f t="shared" si="7"/>
        <v>8.1353912000000008</v>
      </c>
      <c r="L17" s="6">
        <f t="shared" si="8"/>
        <v>2.1267959183673</v>
      </c>
      <c r="M17" s="79">
        <f t="shared" si="9"/>
        <v>17.861286</v>
      </c>
      <c r="N17" s="83">
        <f t="shared" si="10"/>
        <v>9.5904713000000008</v>
      </c>
      <c r="O17" s="6">
        <f t="shared" si="11"/>
        <v>2.1267959183673</v>
      </c>
      <c r="P17" s="79">
        <f t="shared" si="12"/>
        <v>14.536401</v>
      </c>
      <c r="Q17" s="83">
        <f t="shared" si="13"/>
        <v>4.9905366999999998</v>
      </c>
      <c r="R17" s="6">
        <f t="shared" si="14"/>
        <v>2.1267959183673</v>
      </c>
      <c r="S17" s="79">
        <f t="shared" si="15"/>
        <v>0</v>
      </c>
      <c r="T17" s="83">
        <f t="shared" si="16"/>
        <v>0</v>
      </c>
      <c r="U17" s="6">
        <f t="shared" si="17"/>
        <v>2.1267959183673</v>
      </c>
      <c r="V17" s="79">
        <f t="shared" si="18"/>
        <v>0</v>
      </c>
      <c r="W17" s="83">
        <f t="shared" si="19"/>
        <v>0</v>
      </c>
      <c r="X17" s="43">
        <f t="shared" si="20"/>
        <v>0</v>
      </c>
      <c r="Y17" s="43">
        <f t="shared" ref="Y17:Z17" si="48">C541</f>
        <v>0</v>
      </c>
      <c r="Z17" s="43">
        <f t="shared" si="48"/>
        <v>0</v>
      </c>
      <c r="AB17" s="89">
        <v>1481530612.2449</v>
      </c>
      <c r="AC17" s="89">
        <v>-22.020954</v>
      </c>
      <c r="AD17" s="89">
        <v>-17.227309999999999</v>
      </c>
      <c r="AE17" s="89">
        <v>14.705491</v>
      </c>
      <c r="AF17" s="89">
        <v>-63.576355</v>
      </c>
      <c r="AG17" s="89">
        <v>-20.478186000000001</v>
      </c>
      <c r="AH17" s="8"/>
      <c r="AI17" s="6">
        <f t="shared" si="5"/>
        <v>2.1267959183673</v>
      </c>
      <c r="AJ17" s="6">
        <f t="shared" si="6"/>
        <v>22.269559999999998</v>
      </c>
      <c r="AK17" s="83">
        <f t="shared" si="22"/>
        <v>11.432058</v>
      </c>
      <c r="AL17" s="6">
        <f t="shared" si="23"/>
        <v>2.1267959183673</v>
      </c>
      <c r="AM17" s="79">
        <f t="shared" si="24"/>
        <v>20.032314</v>
      </c>
      <c r="AN17" s="83">
        <f t="shared" si="25"/>
        <v>8.0907593000000002</v>
      </c>
      <c r="AO17" s="6">
        <f t="shared" si="26"/>
        <v>2.1267959183673</v>
      </c>
      <c r="AP17" s="43">
        <f t="shared" si="27"/>
        <v>18.369852000000002</v>
      </c>
      <c r="AQ17" s="83">
        <f t="shared" si="28"/>
        <v>5.3546109</v>
      </c>
      <c r="AR17" s="6">
        <f t="shared" si="29"/>
        <v>2.1267959183673</v>
      </c>
      <c r="AS17" s="79">
        <f t="shared" si="30"/>
        <v>0</v>
      </c>
      <c r="AT17" s="83">
        <f t="shared" si="31"/>
        <v>0</v>
      </c>
      <c r="AU17" s="6">
        <f t="shared" si="32"/>
        <v>2.1267959183673</v>
      </c>
      <c r="AV17" s="79">
        <f t="shared" si="33"/>
        <v>0</v>
      </c>
      <c r="AW17" s="83">
        <f t="shared" si="34"/>
        <v>0</v>
      </c>
      <c r="AX17" s="43">
        <f t="shared" si="35"/>
        <v>0</v>
      </c>
      <c r="AY17" s="43">
        <f t="shared" si="36"/>
        <v>0</v>
      </c>
      <c r="AZ17" s="43">
        <f t="shared" si="37"/>
        <v>0</v>
      </c>
      <c r="BA17" s="8"/>
    </row>
    <row r="18" spans="2:53" x14ac:dyDescent="0.25">
      <c r="B18" s="89">
        <v>1642846938.7755001</v>
      </c>
      <c r="C18" s="89">
        <v>-19.689854</v>
      </c>
      <c r="D18" s="89">
        <v>2.8129360999999999</v>
      </c>
      <c r="E18" s="89">
        <v>19.331264000000001</v>
      </c>
      <c r="F18" s="89">
        <v>-65.128394999999998</v>
      </c>
      <c r="G18" s="89">
        <v>-17.663737999999999</v>
      </c>
      <c r="H18" s="8"/>
      <c r="I18" s="6">
        <f t="shared" si="3"/>
        <v>2.2881122448979996</v>
      </c>
      <c r="J18" s="6">
        <f t="shared" si="4"/>
        <v>16.258534999999998</v>
      </c>
      <c r="K18" s="83">
        <f t="shared" si="7"/>
        <v>8.2566117999999999</v>
      </c>
      <c r="L18" s="6">
        <f t="shared" si="8"/>
        <v>2.2881122448979996</v>
      </c>
      <c r="M18" s="79">
        <f t="shared" si="9"/>
        <v>14.184505</v>
      </c>
      <c r="N18" s="83">
        <f t="shared" si="10"/>
        <v>5.9248614000000002</v>
      </c>
      <c r="O18" s="6">
        <f t="shared" si="11"/>
        <v>2.2881122448979996</v>
      </c>
      <c r="P18" s="79">
        <f t="shared" si="12"/>
        <v>13.977529000000001</v>
      </c>
      <c r="Q18" s="83">
        <f t="shared" si="13"/>
        <v>4.9445677000000003</v>
      </c>
      <c r="R18" s="6">
        <f t="shared" si="14"/>
        <v>2.2881122448979996</v>
      </c>
      <c r="S18" s="79">
        <f t="shared" si="15"/>
        <v>0</v>
      </c>
      <c r="T18" s="83">
        <f t="shared" si="16"/>
        <v>0</v>
      </c>
      <c r="U18" s="6">
        <f t="shared" si="17"/>
        <v>2.2881122448979996</v>
      </c>
      <c r="V18" s="79">
        <f t="shared" si="18"/>
        <v>0</v>
      </c>
      <c r="W18" s="83">
        <f t="shared" si="19"/>
        <v>0</v>
      </c>
      <c r="X18" s="43">
        <f t="shared" si="20"/>
        <v>0</v>
      </c>
      <c r="Y18" s="43">
        <f t="shared" ref="Y18:Z18" si="49">C542</f>
        <v>0</v>
      </c>
      <c r="Z18" s="43">
        <f t="shared" si="49"/>
        <v>0</v>
      </c>
      <c r="AB18" s="89">
        <v>1642846938.7755001</v>
      </c>
      <c r="AC18" s="89">
        <v>-18.744921000000001</v>
      </c>
      <c r="AD18" s="89">
        <v>3.0394511</v>
      </c>
      <c r="AE18" s="89">
        <v>20.597254</v>
      </c>
      <c r="AF18" s="89">
        <v>-65.704459999999997</v>
      </c>
      <c r="AG18" s="89">
        <v>-16.970562000000001</v>
      </c>
      <c r="AH18" s="8"/>
      <c r="AI18" s="6">
        <f t="shared" si="5"/>
        <v>2.2881122448979996</v>
      </c>
      <c r="AJ18" s="6">
        <f t="shared" si="6"/>
        <v>22.491755999999999</v>
      </c>
      <c r="AK18" s="83">
        <f t="shared" si="22"/>
        <v>13.359686</v>
      </c>
      <c r="AL18" s="6">
        <f t="shared" si="23"/>
        <v>2.2881122448979996</v>
      </c>
      <c r="AM18" s="79">
        <f t="shared" si="24"/>
        <v>22.255945000000001</v>
      </c>
      <c r="AN18" s="83">
        <f t="shared" si="25"/>
        <v>13.358055999999999</v>
      </c>
      <c r="AO18" s="6">
        <f t="shared" si="26"/>
        <v>2.2881122448979996</v>
      </c>
      <c r="AP18" s="43">
        <f t="shared" si="27"/>
        <v>21.888538</v>
      </c>
      <c r="AQ18" s="83">
        <f t="shared" si="28"/>
        <v>12.306858</v>
      </c>
      <c r="AR18" s="6">
        <f t="shared" si="29"/>
        <v>2.2881122448979996</v>
      </c>
      <c r="AS18" s="79">
        <f t="shared" si="30"/>
        <v>0</v>
      </c>
      <c r="AT18" s="83">
        <f t="shared" si="31"/>
        <v>0</v>
      </c>
      <c r="AU18" s="6">
        <f t="shared" si="32"/>
        <v>2.2881122448979996</v>
      </c>
      <c r="AV18" s="79">
        <f t="shared" si="33"/>
        <v>0</v>
      </c>
      <c r="AW18" s="83">
        <f t="shared" si="34"/>
        <v>0</v>
      </c>
      <c r="AX18" s="43">
        <f t="shared" si="35"/>
        <v>0</v>
      </c>
      <c r="AY18" s="43">
        <f t="shared" si="36"/>
        <v>0</v>
      </c>
      <c r="AZ18" s="43">
        <f t="shared" si="37"/>
        <v>0</v>
      </c>
      <c r="BA18" s="8"/>
    </row>
    <row r="19" spans="2:53" x14ac:dyDescent="0.25">
      <c r="B19" s="89">
        <v>1804163265.3060999</v>
      </c>
      <c r="C19" s="89">
        <v>-14.714055999999999</v>
      </c>
      <c r="D19" s="89">
        <v>4.8491907000000003</v>
      </c>
      <c r="E19" s="89">
        <v>18.139327999999999</v>
      </c>
      <c r="F19" s="89">
        <v>-52.460132999999999</v>
      </c>
      <c r="G19" s="89">
        <v>-13.300884999999999</v>
      </c>
      <c r="H19" s="8"/>
      <c r="I19" s="6">
        <f t="shared" si="3"/>
        <v>2.4494285714285997</v>
      </c>
      <c r="J19" s="6">
        <f t="shared" si="4"/>
        <v>16.425211000000001</v>
      </c>
      <c r="K19" s="83">
        <f t="shared" si="7"/>
        <v>7.8397927000000003</v>
      </c>
      <c r="L19" s="6">
        <f t="shared" si="8"/>
        <v>2.4494285714285997</v>
      </c>
      <c r="M19" s="79">
        <f t="shared" si="9"/>
        <v>16.008310000000002</v>
      </c>
      <c r="N19" s="83">
        <f t="shared" si="10"/>
        <v>6.5898266000000003</v>
      </c>
      <c r="O19" s="6">
        <f t="shared" si="11"/>
        <v>2.4494285714285997</v>
      </c>
      <c r="P19" s="79">
        <f t="shared" si="12"/>
        <v>15.618843</v>
      </c>
      <c r="Q19" s="83">
        <f t="shared" si="13"/>
        <v>5.5298847999999996</v>
      </c>
      <c r="R19" s="6">
        <f t="shared" si="14"/>
        <v>2.4494285714285997</v>
      </c>
      <c r="S19" s="79">
        <f t="shared" si="15"/>
        <v>0</v>
      </c>
      <c r="T19" s="83">
        <f t="shared" si="16"/>
        <v>0</v>
      </c>
      <c r="U19" s="6">
        <f t="shared" si="17"/>
        <v>2.4494285714285997</v>
      </c>
      <c r="V19" s="79">
        <f t="shared" si="18"/>
        <v>0</v>
      </c>
      <c r="W19" s="83">
        <f t="shared" si="19"/>
        <v>0</v>
      </c>
      <c r="X19" s="43">
        <f t="shared" si="20"/>
        <v>0</v>
      </c>
      <c r="Y19" s="43">
        <f t="shared" ref="Y19:Z19" si="50">C543</f>
        <v>0</v>
      </c>
      <c r="Z19" s="43">
        <f t="shared" si="50"/>
        <v>0</v>
      </c>
      <c r="AB19" s="89">
        <v>1804163265.3060999</v>
      </c>
      <c r="AC19" s="89">
        <v>-17.006101999999998</v>
      </c>
      <c r="AD19" s="89">
        <v>6.5948668000000001</v>
      </c>
      <c r="AE19" s="89">
        <v>21.691942000000001</v>
      </c>
      <c r="AF19" s="89">
        <v>-62.271816000000001</v>
      </c>
      <c r="AG19" s="89">
        <v>-15.224657000000001</v>
      </c>
      <c r="AH19" s="8"/>
      <c r="AI19" s="6">
        <f t="shared" si="5"/>
        <v>2.4494285714285997</v>
      </c>
      <c r="AJ19" s="6">
        <f t="shared" si="6"/>
        <v>22.619177000000001</v>
      </c>
      <c r="AK19" s="83">
        <f t="shared" si="22"/>
        <v>14.638442</v>
      </c>
      <c r="AL19" s="6">
        <f t="shared" si="23"/>
        <v>2.4494285714285997</v>
      </c>
      <c r="AM19" s="79">
        <f t="shared" si="24"/>
        <v>23.414356000000002</v>
      </c>
      <c r="AN19" s="83">
        <f t="shared" si="25"/>
        <v>15.016845999999999</v>
      </c>
      <c r="AO19" s="6">
        <f t="shared" si="26"/>
        <v>2.4494285714285997</v>
      </c>
      <c r="AP19" s="43">
        <f t="shared" si="27"/>
        <v>23.501331</v>
      </c>
      <c r="AQ19" s="83">
        <f t="shared" si="28"/>
        <v>14.546227</v>
      </c>
      <c r="AR19" s="6">
        <f t="shared" si="29"/>
        <v>2.4494285714285997</v>
      </c>
      <c r="AS19" s="79">
        <f t="shared" si="30"/>
        <v>0</v>
      </c>
      <c r="AT19" s="83">
        <f t="shared" si="31"/>
        <v>0</v>
      </c>
      <c r="AU19" s="6">
        <f t="shared" si="32"/>
        <v>2.4494285714285997</v>
      </c>
      <c r="AV19" s="79">
        <f t="shared" si="33"/>
        <v>0</v>
      </c>
      <c r="AW19" s="83">
        <f t="shared" si="34"/>
        <v>0</v>
      </c>
      <c r="AX19" s="43">
        <f t="shared" si="35"/>
        <v>0</v>
      </c>
      <c r="AY19" s="43">
        <f t="shared" si="36"/>
        <v>0</v>
      </c>
      <c r="AZ19" s="43">
        <f t="shared" si="37"/>
        <v>0</v>
      </c>
      <c r="BA19" s="8"/>
    </row>
    <row r="20" spans="2:53" x14ac:dyDescent="0.25">
      <c r="B20" s="89">
        <v>1965479591.8367</v>
      </c>
      <c r="C20" s="89">
        <v>-10.520006</v>
      </c>
      <c r="D20" s="89">
        <v>7.2929849999999998</v>
      </c>
      <c r="E20" s="89">
        <v>17.165147999999999</v>
      </c>
      <c r="F20" s="89">
        <v>-46.278365999999998</v>
      </c>
      <c r="G20" s="89">
        <v>-8.9057902999999996</v>
      </c>
      <c r="H20" s="8"/>
      <c r="I20" s="6">
        <f t="shared" si="3"/>
        <v>2.6107448979591998</v>
      </c>
      <c r="J20" s="6">
        <f t="shared" si="4"/>
        <v>18.020627999999999</v>
      </c>
      <c r="K20" s="83">
        <f t="shared" si="7"/>
        <v>9.1637076999999998</v>
      </c>
      <c r="L20" s="6">
        <f t="shared" si="8"/>
        <v>2.6107448979591998</v>
      </c>
      <c r="M20" s="79">
        <f t="shared" si="9"/>
        <v>17.536799999999999</v>
      </c>
      <c r="N20" s="83">
        <f t="shared" si="10"/>
        <v>7.8731913999999996</v>
      </c>
      <c r="O20" s="6">
        <f t="shared" si="11"/>
        <v>2.6107448979591998</v>
      </c>
      <c r="P20" s="79">
        <f t="shared" si="12"/>
        <v>16.913910000000001</v>
      </c>
      <c r="Q20" s="83">
        <f t="shared" si="13"/>
        <v>6.6246910000000003</v>
      </c>
      <c r="R20" s="6">
        <f t="shared" si="14"/>
        <v>2.6107448979591998</v>
      </c>
      <c r="S20" s="79">
        <f t="shared" si="15"/>
        <v>0</v>
      </c>
      <c r="T20" s="83">
        <f t="shared" si="16"/>
        <v>0</v>
      </c>
      <c r="U20" s="6">
        <f t="shared" si="17"/>
        <v>2.6107448979591998</v>
      </c>
      <c r="V20" s="79">
        <f t="shared" si="18"/>
        <v>0</v>
      </c>
      <c r="W20" s="83">
        <f t="shared" si="19"/>
        <v>0</v>
      </c>
      <c r="X20" s="43">
        <f t="shared" si="20"/>
        <v>0</v>
      </c>
      <c r="Y20" s="43">
        <f t="shared" ref="Y20:Z20" si="51">C544</f>
        <v>0</v>
      </c>
      <c r="Z20" s="43">
        <f t="shared" si="51"/>
        <v>0</v>
      </c>
      <c r="AB20" s="89">
        <v>1965479591.8367</v>
      </c>
      <c r="AC20" s="89">
        <v>-14.656010999999999</v>
      </c>
      <c r="AD20" s="89">
        <v>8.5381145000000007</v>
      </c>
      <c r="AE20" s="89">
        <v>21.662361000000001</v>
      </c>
      <c r="AF20" s="89">
        <v>-62.814022000000001</v>
      </c>
      <c r="AG20" s="89">
        <v>-13.096007</v>
      </c>
      <c r="AH20" s="8"/>
      <c r="AI20" s="6">
        <f t="shared" si="5"/>
        <v>2.6107448979591998</v>
      </c>
      <c r="AJ20" s="6">
        <f t="shared" si="6"/>
        <v>21.966695999999999</v>
      </c>
      <c r="AK20" s="83">
        <f t="shared" si="22"/>
        <v>14.285542</v>
      </c>
      <c r="AL20" s="6">
        <f t="shared" si="23"/>
        <v>2.6107448979591998</v>
      </c>
      <c r="AM20" s="79">
        <f t="shared" si="24"/>
        <v>22.012360000000001</v>
      </c>
      <c r="AN20" s="83">
        <f t="shared" si="25"/>
        <v>14.075723999999999</v>
      </c>
      <c r="AO20" s="6">
        <f t="shared" si="26"/>
        <v>2.6107448979591998</v>
      </c>
      <c r="AP20" s="43">
        <f t="shared" si="27"/>
        <v>21.737438000000001</v>
      </c>
      <c r="AQ20" s="83">
        <f t="shared" si="28"/>
        <v>13.328682000000001</v>
      </c>
      <c r="AR20" s="6">
        <f t="shared" si="29"/>
        <v>2.6107448979591998</v>
      </c>
      <c r="AS20" s="79">
        <f t="shared" si="30"/>
        <v>0</v>
      </c>
      <c r="AT20" s="83">
        <f t="shared" si="31"/>
        <v>0</v>
      </c>
      <c r="AU20" s="6">
        <f t="shared" si="32"/>
        <v>2.6107448979591998</v>
      </c>
      <c r="AV20" s="79">
        <f t="shared" si="33"/>
        <v>0</v>
      </c>
      <c r="AW20" s="83">
        <f t="shared" si="34"/>
        <v>0</v>
      </c>
      <c r="AX20" s="43">
        <f t="shared" si="35"/>
        <v>0</v>
      </c>
      <c r="AY20" s="43">
        <f t="shared" si="36"/>
        <v>0</v>
      </c>
      <c r="AZ20" s="43">
        <f t="shared" si="37"/>
        <v>0</v>
      </c>
      <c r="BA20" s="8"/>
    </row>
    <row r="21" spans="2:53" x14ac:dyDescent="0.25">
      <c r="B21" s="89">
        <v>2126795918.3673</v>
      </c>
      <c r="C21" s="89">
        <v>-7.4660463000000004</v>
      </c>
      <c r="D21" s="89">
        <v>8.1353912000000008</v>
      </c>
      <c r="E21" s="89">
        <v>16.141386000000001</v>
      </c>
      <c r="F21" s="89">
        <v>-43.11974</v>
      </c>
      <c r="G21" s="89">
        <v>-7.4098144000000001</v>
      </c>
      <c r="H21" s="8"/>
      <c r="I21" s="6">
        <f t="shared" si="3"/>
        <v>2.7720612244898</v>
      </c>
      <c r="J21" s="6">
        <f t="shared" si="4"/>
        <v>19.766670000000001</v>
      </c>
      <c r="K21" s="83">
        <f t="shared" si="7"/>
        <v>11.017529</v>
      </c>
      <c r="L21" s="6">
        <f t="shared" si="8"/>
        <v>2.7720612244898</v>
      </c>
      <c r="M21" s="79">
        <f t="shared" si="9"/>
        <v>18.727007</v>
      </c>
      <c r="N21" s="83">
        <f t="shared" si="10"/>
        <v>9.7479829999999996</v>
      </c>
      <c r="O21" s="6">
        <f t="shared" si="11"/>
        <v>2.7720612244898</v>
      </c>
      <c r="P21" s="79">
        <f t="shared" si="12"/>
        <v>18.422163000000001</v>
      </c>
      <c r="Q21" s="83">
        <f t="shared" si="13"/>
        <v>8.8869389999999999</v>
      </c>
      <c r="R21" s="6">
        <f t="shared" si="14"/>
        <v>2.7720612244898</v>
      </c>
      <c r="S21" s="79">
        <f t="shared" si="15"/>
        <v>0</v>
      </c>
      <c r="T21" s="83">
        <f t="shared" si="16"/>
        <v>0</v>
      </c>
      <c r="U21" s="6">
        <f t="shared" si="17"/>
        <v>2.7720612244898</v>
      </c>
      <c r="V21" s="79">
        <f t="shared" si="18"/>
        <v>0</v>
      </c>
      <c r="W21" s="83">
        <f t="shared" si="19"/>
        <v>0</v>
      </c>
      <c r="X21" s="43">
        <f t="shared" si="20"/>
        <v>0</v>
      </c>
      <c r="Y21" s="43">
        <f t="shared" ref="Y21:Z21" si="52">C545</f>
        <v>0</v>
      </c>
      <c r="Z21" s="43">
        <f t="shared" si="52"/>
        <v>0</v>
      </c>
      <c r="AB21" s="89">
        <v>2126795918.3673</v>
      </c>
      <c r="AC21" s="89">
        <v>-11.141781</v>
      </c>
      <c r="AD21" s="89">
        <v>11.432058</v>
      </c>
      <c r="AE21" s="89">
        <v>22.269559999999998</v>
      </c>
      <c r="AF21" s="89">
        <v>-54.554527</v>
      </c>
      <c r="AG21" s="89">
        <v>-11.052079000000001</v>
      </c>
      <c r="AH21" s="8"/>
      <c r="AI21" s="6">
        <f t="shared" si="5"/>
        <v>2.7720612244898</v>
      </c>
      <c r="AJ21" s="6">
        <f t="shared" si="6"/>
        <v>20.83493</v>
      </c>
      <c r="AK21" s="83">
        <f t="shared" si="22"/>
        <v>13.170321</v>
      </c>
      <c r="AL21" s="6">
        <f t="shared" si="23"/>
        <v>2.7720612244898</v>
      </c>
      <c r="AM21" s="79">
        <f t="shared" si="24"/>
        <v>20.153435000000002</v>
      </c>
      <c r="AN21" s="83">
        <f t="shared" si="25"/>
        <v>12.431234</v>
      </c>
      <c r="AO21" s="6">
        <f t="shared" si="26"/>
        <v>2.7720612244898</v>
      </c>
      <c r="AP21" s="43">
        <f t="shared" si="27"/>
        <v>19.697889</v>
      </c>
      <c r="AQ21" s="83">
        <f t="shared" si="28"/>
        <v>11.604713</v>
      </c>
      <c r="AR21" s="6">
        <f t="shared" si="29"/>
        <v>2.7720612244898</v>
      </c>
      <c r="AS21" s="79">
        <f t="shared" si="30"/>
        <v>0</v>
      </c>
      <c r="AT21" s="83">
        <f t="shared" si="31"/>
        <v>0</v>
      </c>
      <c r="AU21" s="6">
        <f t="shared" si="32"/>
        <v>2.7720612244898</v>
      </c>
      <c r="AV21" s="79">
        <f t="shared" si="33"/>
        <v>0</v>
      </c>
      <c r="AW21" s="83">
        <f t="shared" si="34"/>
        <v>0</v>
      </c>
      <c r="AX21" s="43">
        <f t="shared" si="35"/>
        <v>0</v>
      </c>
      <c r="AY21" s="43">
        <f t="shared" si="36"/>
        <v>0</v>
      </c>
      <c r="AZ21" s="43">
        <f t="shared" si="37"/>
        <v>0</v>
      </c>
      <c r="BA21" s="8"/>
    </row>
    <row r="22" spans="2:53" x14ac:dyDescent="0.25">
      <c r="B22" s="89">
        <v>2288112244.8979998</v>
      </c>
      <c r="C22" s="89">
        <v>-7.7310100000000004</v>
      </c>
      <c r="D22" s="89">
        <v>8.2566117999999999</v>
      </c>
      <c r="E22" s="89">
        <v>16.258534999999998</v>
      </c>
      <c r="F22" s="89">
        <v>-36.565434000000003</v>
      </c>
      <c r="G22" s="89">
        <v>-7.7023758999999998</v>
      </c>
      <c r="H22" s="8"/>
      <c r="I22" s="6">
        <f t="shared" si="3"/>
        <v>2.9333775510204001</v>
      </c>
      <c r="J22" s="6">
        <f t="shared" si="4"/>
        <v>21.440480999999998</v>
      </c>
      <c r="K22" s="83">
        <f t="shared" si="7"/>
        <v>12.887414</v>
      </c>
      <c r="L22" s="6">
        <f t="shared" si="8"/>
        <v>2.9333775510204001</v>
      </c>
      <c r="M22" s="79">
        <f t="shared" si="9"/>
        <v>21.314781</v>
      </c>
      <c r="N22" s="83">
        <f t="shared" si="10"/>
        <v>12.331581999999999</v>
      </c>
      <c r="O22" s="6">
        <f t="shared" si="11"/>
        <v>2.9333775510204001</v>
      </c>
      <c r="P22" s="79">
        <f t="shared" si="12"/>
        <v>21.956783000000001</v>
      </c>
      <c r="Q22" s="83">
        <f t="shared" si="13"/>
        <v>12.468795999999999</v>
      </c>
      <c r="R22" s="6">
        <f t="shared" si="14"/>
        <v>2.9333775510204001</v>
      </c>
      <c r="S22" s="79">
        <f t="shared" si="15"/>
        <v>0</v>
      </c>
      <c r="T22" s="83">
        <f t="shared" si="16"/>
        <v>0</v>
      </c>
      <c r="U22" s="6">
        <f t="shared" si="17"/>
        <v>2.9333775510204001</v>
      </c>
      <c r="V22" s="79">
        <f t="shared" si="18"/>
        <v>0</v>
      </c>
      <c r="W22" s="83">
        <f t="shared" si="19"/>
        <v>0</v>
      </c>
      <c r="X22" s="43">
        <f t="shared" si="20"/>
        <v>0</v>
      </c>
      <c r="Y22" s="43">
        <f t="shared" ref="Y22:Z22" si="53">C546</f>
        <v>0</v>
      </c>
      <c r="Z22" s="43">
        <f t="shared" si="53"/>
        <v>0</v>
      </c>
      <c r="AB22" s="89">
        <v>2288112244.8979998</v>
      </c>
      <c r="AC22" s="89">
        <v>-8.3977775999999995</v>
      </c>
      <c r="AD22" s="89">
        <v>13.359686</v>
      </c>
      <c r="AE22" s="89">
        <v>22.491755999999999</v>
      </c>
      <c r="AF22" s="89">
        <v>-53.810509000000003</v>
      </c>
      <c r="AG22" s="89">
        <v>-8.3644171000000007</v>
      </c>
      <c r="AH22" s="8"/>
      <c r="AI22" s="6">
        <f t="shared" si="5"/>
        <v>2.9333775510204001</v>
      </c>
      <c r="AJ22" s="6">
        <f t="shared" si="6"/>
        <v>19.956882</v>
      </c>
      <c r="AK22" s="83">
        <f t="shared" si="22"/>
        <v>12.178666</v>
      </c>
      <c r="AL22" s="6">
        <f t="shared" si="23"/>
        <v>2.9333775510204001</v>
      </c>
      <c r="AM22" s="79">
        <f t="shared" si="24"/>
        <v>19.241517999999999</v>
      </c>
      <c r="AN22" s="83">
        <f t="shared" si="25"/>
        <v>11.077181</v>
      </c>
      <c r="AO22" s="6">
        <f t="shared" si="26"/>
        <v>2.9333775510204001</v>
      </c>
      <c r="AP22" s="43">
        <f t="shared" si="27"/>
        <v>18.732787999999999</v>
      </c>
      <c r="AQ22" s="83">
        <f t="shared" si="28"/>
        <v>10.243758</v>
      </c>
      <c r="AR22" s="6">
        <f t="shared" si="29"/>
        <v>2.9333775510204001</v>
      </c>
      <c r="AS22" s="79">
        <f t="shared" si="30"/>
        <v>0</v>
      </c>
      <c r="AT22" s="83">
        <f t="shared" si="31"/>
        <v>0</v>
      </c>
      <c r="AU22" s="6">
        <f t="shared" si="32"/>
        <v>2.9333775510204001</v>
      </c>
      <c r="AV22" s="79">
        <f t="shared" si="33"/>
        <v>0</v>
      </c>
      <c r="AW22" s="83">
        <f t="shared" si="34"/>
        <v>0</v>
      </c>
      <c r="AX22" s="43">
        <f t="shared" si="35"/>
        <v>0</v>
      </c>
      <c r="AY22" s="43">
        <f t="shared" si="36"/>
        <v>0</v>
      </c>
      <c r="AZ22" s="43">
        <f t="shared" si="37"/>
        <v>0</v>
      </c>
      <c r="BA22" s="8"/>
    </row>
    <row r="23" spans="2:53" x14ac:dyDescent="0.25">
      <c r="B23" s="89">
        <v>2449428571.4285998</v>
      </c>
      <c r="C23" s="89">
        <v>-9.1345881999999996</v>
      </c>
      <c r="D23" s="89">
        <v>7.8397927000000003</v>
      </c>
      <c r="E23" s="89">
        <v>16.425211000000001</v>
      </c>
      <c r="F23" s="89">
        <v>-42.849434000000002</v>
      </c>
      <c r="G23" s="89">
        <v>-8.8935823000000003</v>
      </c>
      <c r="H23" s="8"/>
      <c r="I23" s="6">
        <f t="shared" si="3"/>
        <v>3.0946938775510002</v>
      </c>
      <c r="J23" s="6">
        <f t="shared" si="4"/>
        <v>23.041917999999999</v>
      </c>
      <c r="K23" s="83">
        <f t="shared" si="7"/>
        <v>14.523438000000001</v>
      </c>
      <c r="L23" s="6">
        <f t="shared" si="8"/>
        <v>3.0946938775510002</v>
      </c>
      <c r="M23" s="79">
        <f t="shared" si="9"/>
        <v>23.176081</v>
      </c>
      <c r="N23" s="83">
        <f t="shared" si="10"/>
        <v>14.228395000000001</v>
      </c>
      <c r="O23" s="6">
        <f t="shared" si="11"/>
        <v>3.0946938775510002</v>
      </c>
      <c r="P23" s="79">
        <f t="shared" si="12"/>
        <v>27.089216</v>
      </c>
      <c r="Q23" s="83">
        <f t="shared" si="13"/>
        <v>17.667104999999999</v>
      </c>
      <c r="R23" s="6">
        <f t="shared" si="14"/>
        <v>3.0946938775510002</v>
      </c>
      <c r="S23" s="79">
        <f t="shared" si="15"/>
        <v>0</v>
      </c>
      <c r="T23" s="83">
        <f t="shared" si="16"/>
        <v>0</v>
      </c>
      <c r="U23" s="6">
        <f t="shared" si="17"/>
        <v>3.0946938775510002</v>
      </c>
      <c r="V23" s="79">
        <f t="shared" si="18"/>
        <v>0</v>
      </c>
      <c r="W23" s="83">
        <f t="shared" si="19"/>
        <v>0</v>
      </c>
      <c r="X23" s="43">
        <f t="shared" si="20"/>
        <v>0</v>
      </c>
      <c r="Y23" s="43">
        <f t="shared" ref="Y23:Z23" si="54">C547</f>
        <v>0</v>
      </c>
      <c r="Z23" s="43">
        <f t="shared" si="54"/>
        <v>0</v>
      </c>
      <c r="AB23" s="89">
        <v>2449428571.4285998</v>
      </c>
      <c r="AC23" s="89">
        <v>-8.2333573999999992</v>
      </c>
      <c r="AD23" s="89">
        <v>14.638442</v>
      </c>
      <c r="AE23" s="89">
        <v>22.619177000000001</v>
      </c>
      <c r="AF23" s="89">
        <v>-55.111823999999999</v>
      </c>
      <c r="AG23" s="89">
        <v>-7.9797152999999996</v>
      </c>
      <c r="AH23" s="8"/>
      <c r="AI23" s="6">
        <f t="shared" si="5"/>
        <v>3.0946938775510002</v>
      </c>
      <c r="AJ23" s="6">
        <f t="shared" si="6"/>
        <v>20.144506</v>
      </c>
      <c r="AK23" s="83">
        <f t="shared" si="22"/>
        <v>12.181751</v>
      </c>
      <c r="AL23" s="6">
        <f t="shared" si="23"/>
        <v>3.0946938775510002</v>
      </c>
      <c r="AM23" s="79">
        <f t="shared" si="24"/>
        <v>18.929302</v>
      </c>
      <c r="AN23" s="83">
        <f t="shared" si="25"/>
        <v>10.753817</v>
      </c>
      <c r="AO23" s="6">
        <f t="shared" si="26"/>
        <v>3.0946938775510002</v>
      </c>
      <c r="AP23" s="43">
        <f t="shared" si="27"/>
        <v>18.191139</v>
      </c>
      <c r="AQ23" s="83">
        <f t="shared" si="28"/>
        <v>9.6824273999999999</v>
      </c>
      <c r="AR23" s="6">
        <f t="shared" si="29"/>
        <v>3.0946938775510002</v>
      </c>
      <c r="AS23" s="79">
        <f t="shared" si="30"/>
        <v>0</v>
      </c>
      <c r="AT23" s="83">
        <f t="shared" si="31"/>
        <v>0</v>
      </c>
      <c r="AU23" s="6">
        <f t="shared" si="32"/>
        <v>3.0946938775510002</v>
      </c>
      <c r="AV23" s="79">
        <f t="shared" si="33"/>
        <v>0</v>
      </c>
      <c r="AW23" s="83">
        <f t="shared" si="34"/>
        <v>0</v>
      </c>
      <c r="AX23" s="43">
        <f t="shared" si="35"/>
        <v>0</v>
      </c>
      <c r="AY23" s="43">
        <f t="shared" si="36"/>
        <v>0</v>
      </c>
      <c r="AZ23" s="43">
        <f t="shared" si="37"/>
        <v>0</v>
      </c>
      <c r="BA23" s="8"/>
    </row>
    <row r="24" spans="2:53" x14ac:dyDescent="0.25">
      <c r="B24" s="89">
        <v>2610744897.9591999</v>
      </c>
      <c r="C24" s="89">
        <v>-10.165449000000001</v>
      </c>
      <c r="D24" s="89">
        <v>9.1637076999999998</v>
      </c>
      <c r="E24" s="89">
        <v>18.020627999999999</v>
      </c>
      <c r="F24" s="89">
        <v>-48.717033000000001</v>
      </c>
      <c r="G24" s="89">
        <v>-9.1602964</v>
      </c>
      <c r="H24" s="8"/>
      <c r="I24" s="6">
        <f t="shared" si="3"/>
        <v>3.2560102040816004</v>
      </c>
      <c r="J24" s="6">
        <f t="shared" si="4"/>
        <v>23.135270999999999</v>
      </c>
      <c r="K24" s="83">
        <f t="shared" si="7"/>
        <v>14.604094</v>
      </c>
      <c r="L24" s="6">
        <f t="shared" si="8"/>
        <v>3.2560102040816004</v>
      </c>
      <c r="M24" s="79">
        <f t="shared" si="9"/>
        <v>24.431749</v>
      </c>
      <c r="N24" s="83">
        <f t="shared" si="10"/>
        <v>15.583007</v>
      </c>
      <c r="O24" s="6">
        <f t="shared" si="11"/>
        <v>3.2560102040816004</v>
      </c>
      <c r="P24" s="79">
        <f t="shared" si="12"/>
        <v>24.523244999999999</v>
      </c>
      <c r="Q24" s="83">
        <f t="shared" si="13"/>
        <v>15.174666</v>
      </c>
      <c r="R24" s="6">
        <f t="shared" si="14"/>
        <v>3.2560102040816004</v>
      </c>
      <c r="S24" s="79">
        <f t="shared" si="15"/>
        <v>0</v>
      </c>
      <c r="T24" s="83">
        <f t="shared" si="16"/>
        <v>0</v>
      </c>
      <c r="U24" s="6">
        <f t="shared" si="17"/>
        <v>3.2560102040816004</v>
      </c>
      <c r="V24" s="79">
        <f t="shared" si="18"/>
        <v>0</v>
      </c>
      <c r="W24" s="83">
        <f t="shared" si="19"/>
        <v>0</v>
      </c>
      <c r="X24" s="43">
        <f t="shared" si="20"/>
        <v>0</v>
      </c>
      <c r="Y24" s="43">
        <f t="shared" ref="Y24:Z24" si="55">C548</f>
        <v>0</v>
      </c>
      <c r="Z24" s="43">
        <f t="shared" si="55"/>
        <v>0</v>
      </c>
      <c r="AB24" s="89">
        <v>2610744897.9591999</v>
      </c>
      <c r="AC24" s="89">
        <v>-8.6097363999999992</v>
      </c>
      <c r="AD24" s="89">
        <v>14.285542</v>
      </c>
      <c r="AE24" s="89">
        <v>21.966695999999999</v>
      </c>
      <c r="AF24" s="89">
        <v>-54.630932000000001</v>
      </c>
      <c r="AG24" s="89">
        <v>-7.5980724999999998</v>
      </c>
      <c r="AH24" s="8"/>
      <c r="AI24" s="6">
        <f t="shared" si="5"/>
        <v>3.2560102040816004</v>
      </c>
      <c r="AJ24" s="6">
        <f t="shared" si="6"/>
        <v>20.681519000000002</v>
      </c>
      <c r="AK24" s="83">
        <f t="shared" si="22"/>
        <v>12.528815</v>
      </c>
      <c r="AL24" s="6">
        <f t="shared" si="23"/>
        <v>3.2560102040816004</v>
      </c>
      <c r="AM24" s="79">
        <f t="shared" si="24"/>
        <v>20.541801</v>
      </c>
      <c r="AN24" s="83">
        <f t="shared" si="25"/>
        <v>12.236745000000001</v>
      </c>
      <c r="AO24" s="6">
        <f t="shared" si="26"/>
        <v>3.2560102040816004</v>
      </c>
      <c r="AP24" s="43">
        <f t="shared" si="27"/>
        <v>19.278487999999999</v>
      </c>
      <c r="AQ24" s="83">
        <f t="shared" si="28"/>
        <v>10.539088</v>
      </c>
      <c r="AR24" s="6">
        <f t="shared" si="29"/>
        <v>3.2560102040816004</v>
      </c>
      <c r="AS24" s="79">
        <f t="shared" si="30"/>
        <v>0</v>
      </c>
      <c r="AT24" s="83">
        <f t="shared" si="31"/>
        <v>0</v>
      </c>
      <c r="AU24" s="6">
        <f t="shared" si="32"/>
        <v>3.2560102040816004</v>
      </c>
      <c r="AV24" s="79">
        <f t="shared" si="33"/>
        <v>0</v>
      </c>
      <c r="AW24" s="83">
        <f t="shared" si="34"/>
        <v>0</v>
      </c>
      <c r="AX24" s="43">
        <f t="shared" si="35"/>
        <v>0</v>
      </c>
      <c r="AY24" s="43">
        <f t="shared" si="36"/>
        <v>0</v>
      </c>
      <c r="AZ24" s="43">
        <f t="shared" si="37"/>
        <v>0</v>
      </c>
      <c r="BA24" s="8"/>
    </row>
    <row r="25" spans="2:53" x14ac:dyDescent="0.25">
      <c r="B25" s="89">
        <v>2772061224.4898</v>
      </c>
      <c r="C25" s="89">
        <v>-9.8664780000000007</v>
      </c>
      <c r="D25" s="89">
        <v>11.017529</v>
      </c>
      <c r="E25" s="89">
        <v>19.766670000000001</v>
      </c>
      <c r="F25" s="89">
        <v>-50.915325000000003</v>
      </c>
      <c r="G25" s="89">
        <v>-8.5168818999999996</v>
      </c>
      <c r="H25" s="8"/>
      <c r="I25" s="6">
        <f t="shared" si="3"/>
        <v>3.4173265306121996</v>
      </c>
      <c r="J25" s="6">
        <f t="shared" si="4"/>
        <v>24.152514</v>
      </c>
      <c r="K25" s="83">
        <f t="shared" si="7"/>
        <v>15.642417</v>
      </c>
      <c r="L25" s="6">
        <f t="shared" si="8"/>
        <v>3.4173265306121996</v>
      </c>
      <c r="M25" s="79">
        <f t="shared" si="9"/>
        <v>22.749147000000001</v>
      </c>
      <c r="N25" s="83">
        <f t="shared" si="10"/>
        <v>13.792681999999999</v>
      </c>
      <c r="O25" s="6">
        <f t="shared" si="11"/>
        <v>3.4173265306121996</v>
      </c>
      <c r="P25" s="79">
        <f t="shared" si="12"/>
        <v>22.233711</v>
      </c>
      <c r="Q25" s="83">
        <f t="shared" si="13"/>
        <v>12.885624</v>
      </c>
      <c r="R25" s="6">
        <f t="shared" si="14"/>
        <v>3.4173265306121996</v>
      </c>
      <c r="S25" s="79">
        <f t="shared" si="15"/>
        <v>0</v>
      </c>
      <c r="T25" s="83">
        <f t="shared" si="16"/>
        <v>0</v>
      </c>
      <c r="U25" s="6">
        <f t="shared" si="17"/>
        <v>3.4173265306121996</v>
      </c>
      <c r="V25" s="79">
        <f t="shared" si="18"/>
        <v>0</v>
      </c>
      <c r="W25" s="83">
        <f t="shared" si="19"/>
        <v>0</v>
      </c>
      <c r="X25" s="43">
        <f t="shared" si="20"/>
        <v>0</v>
      </c>
      <c r="Y25" s="43">
        <f t="shared" ref="Y25:Z25" si="56">C549</f>
        <v>0</v>
      </c>
      <c r="Z25" s="43">
        <f t="shared" si="56"/>
        <v>0</v>
      </c>
      <c r="AB25" s="89">
        <v>2772061224.4898</v>
      </c>
      <c r="AC25" s="89">
        <v>-8.7902068999999994</v>
      </c>
      <c r="AD25" s="89">
        <v>13.170321</v>
      </c>
      <c r="AE25" s="89">
        <v>20.83493</v>
      </c>
      <c r="AF25" s="89">
        <v>-52.870398999999999</v>
      </c>
      <c r="AG25" s="89">
        <v>-7.4656710999999998</v>
      </c>
      <c r="AH25" s="8"/>
      <c r="AI25" s="6">
        <f t="shared" si="5"/>
        <v>3.4173265306121996</v>
      </c>
      <c r="AJ25" s="6">
        <f t="shared" si="6"/>
        <v>22.019085</v>
      </c>
      <c r="AK25" s="83">
        <f t="shared" si="22"/>
        <v>13.730029</v>
      </c>
      <c r="AL25" s="6">
        <f t="shared" si="23"/>
        <v>3.4173265306121996</v>
      </c>
      <c r="AM25" s="79">
        <f t="shared" si="24"/>
        <v>20.184683</v>
      </c>
      <c r="AN25" s="83">
        <f t="shared" si="25"/>
        <v>11.358896</v>
      </c>
      <c r="AO25" s="6">
        <f t="shared" si="26"/>
        <v>3.4173265306121996</v>
      </c>
      <c r="AP25" s="43">
        <f t="shared" si="27"/>
        <v>20.313133000000001</v>
      </c>
      <c r="AQ25" s="83">
        <f t="shared" si="28"/>
        <v>11.085036000000001</v>
      </c>
      <c r="AR25" s="6">
        <f t="shared" si="29"/>
        <v>3.4173265306121996</v>
      </c>
      <c r="AS25" s="79">
        <f t="shared" si="30"/>
        <v>0</v>
      </c>
      <c r="AT25" s="83">
        <f t="shared" si="31"/>
        <v>0</v>
      </c>
      <c r="AU25" s="6">
        <f t="shared" si="32"/>
        <v>3.4173265306121996</v>
      </c>
      <c r="AV25" s="79">
        <f t="shared" si="33"/>
        <v>0</v>
      </c>
      <c r="AW25" s="83">
        <f t="shared" si="34"/>
        <v>0</v>
      </c>
      <c r="AX25" s="43">
        <f t="shared" si="35"/>
        <v>0</v>
      </c>
      <c r="AY25" s="43">
        <f t="shared" si="36"/>
        <v>0</v>
      </c>
      <c r="AZ25" s="43">
        <f t="shared" si="37"/>
        <v>0</v>
      </c>
      <c r="BA25" s="8"/>
    </row>
    <row r="26" spans="2:53" x14ac:dyDescent="0.25">
      <c r="B26" s="89">
        <v>2933377551.0204</v>
      </c>
      <c r="C26" s="89">
        <v>-9.5661964000000008</v>
      </c>
      <c r="D26" s="89">
        <v>12.887414</v>
      </c>
      <c r="E26" s="89">
        <v>21.440480999999998</v>
      </c>
      <c r="F26" s="89">
        <v>-55.267189000000002</v>
      </c>
      <c r="G26" s="89">
        <v>-8.5702456999999992</v>
      </c>
      <c r="H26" s="8"/>
      <c r="I26" s="6">
        <f t="shared" si="3"/>
        <v>3.5786428571429001</v>
      </c>
      <c r="J26" s="6">
        <f t="shared" si="4"/>
        <v>26.112090999999999</v>
      </c>
      <c r="K26" s="83">
        <f t="shared" si="7"/>
        <v>17.639745999999999</v>
      </c>
      <c r="L26" s="6">
        <f t="shared" si="8"/>
        <v>3.5786428571429001</v>
      </c>
      <c r="M26" s="79">
        <f t="shared" si="9"/>
        <v>29.608927000000001</v>
      </c>
      <c r="N26" s="83">
        <f t="shared" si="10"/>
        <v>20.778278</v>
      </c>
      <c r="O26" s="6">
        <f t="shared" si="11"/>
        <v>3.5786428571429001</v>
      </c>
      <c r="P26" s="79">
        <f t="shared" si="12"/>
        <v>25.768749</v>
      </c>
      <c r="Q26" s="83">
        <f t="shared" si="13"/>
        <v>16.529893999999999</v>
      </c>
      <c r="R26" s="6">
        <f t="shared" si="14"/>
        <v>3.5786428571429001</v>
      </c>
      <c r="S26" s="79">
        <f t="shared" si="15"/>
        <v>0</v>
      </c>
      <c r="T26" s="83">
        <f t="shared" si="16"/>
        <v>0</v>
      </c>
      <c r="U26" s="6">
        <f t="shared" si="17"/>
        <v>3.5786428571429001</v>
      </c>
      <c r="V26" s="79">
        <f t="shared" si="18"/>
        <v>0</v>
      </c>
      <c r="W26" s="83">
        <f t="shared" si="19"/>
        <v>0</v>
      </c>
      <c r="X26" s="43">
        <f t="shared" si="20"/>
        <v>0</v>
      </c>
      <c r="Y26" s="43">
        <f t="shared" ref="Y26:Z26" si="57">C550</f>
        <v>0</v>
      </c>
      <c r="Z26" s="43">
        <f t="shared" si="57"/>
        <v>0</v>
      </c>
      <c r="AB26" s="89">
        <v>2933377551.0204</v>
      </c>
      <c r="AC26" s="89">
        <v>-8.9144859000000007</v>
      </c>
      <c r="AD26" s="89">
        <v>12.178666</v>
      </c>
      <c r="AE26" s="89">
        <v>19.956882</v>
      </c>
      <c r="AF26" s="89">
        <v>-50.463886000000002</v>
      </c>
      <c r="AG26" s="89">
        <v>-7.9300851999999997</v>
      </c>
      <c r="AH26" s="8"/>
      <c r="AI26" s="6">
        <f t="shared" si="5"/>
        <v>3.5786428571429001</v>
      </c>
      <c r="AJ26" s="6">
        <f t="shared" si="6"/>
        <v>22.762903000000001</v>
      </c>
      <c r="AK26" s="83">
        <f t="shared" si="22"/>
        <v>14.374243999999999</v>
      </c>
      <c r="AL26" s="6">
        <f t="shared" si="23"/>
        <v>3.5786428571429001</v>
      </c>
      <c r="AM26" s="79">
        <f t="shared" si="24"/>
        <v>21.448729</v>
      </c>
      <c r="AN26" s="83">
        <f t="shared" si="25"/>
        <v>12.829006</v>
      </c>
      <c r="AO26" s="6">
        <f t="shared" si="26"/>
        <v>3.5786428571429001</v>
      </c>
      <c r="AP26" s="43">
        <f t="shared" si="27"/>
        <v>21.339822999999999</v>
      </c>
      <c r="AQ26" s="83">
        <f t="shared" si="28"/>
        <v>12.294798</v>
      </c>
      <c r="AR26" s="6">
        <f t="shared" si="29"/>
        <v>3.5786428571429001</v>
      </c>
      <c r="AS26" s="79">
        <f t="shared" si="30"/>
        <v>0</v>
      </c>
      <c r="AT26" s="83">
        <f t="shared" si="31"/>
        <v>0</v>
      </c>
      <c r="AU26" s="6">
        <f t="shared" si="32"/>
        <v>3.5786428571429001</v>
      </c>
      <c r="AV26" s="79">
        <f t="shared" si="33"/>
        <v>0</v>
      </c>
      <c r="AW26" s="83">
        <f t="shared" si="34"/>
        <v>0</v>
      </c>
      <c r="AX26" s="43">
        <f t="shared" si="35"/>
        <v>0</v>
      </c>
      <c r="AY26" s="43">
        <f t="shared" si="36"/>
        <v>0</v>
      </c>
      <c r="AZ26" s="43">
        <f t="shared" si="37"/>
        <v>0</v>
      </c>
      <c r="BA26" s="8"/>
    </row>
    <row r="27" spans="2:53" x14ac:dyDescent="0.25">
      <c r="B27" s="89">
        <v>3094693877.5510001</v>
      </c>
      <c r="C27" s="89">
        <v>-10.073961000000001</v>
      </c>
      <c r="D27" s="89">
        <v>14.523438000000001</v>
      </c>
      <c r="E27" s="89">
        <v>23.041917999999999</v>
      </c>
      <c r="F27" s="89">
        <v>-59.661876999999997</v>
      </c>
      <c r="G27" s="89">
        <v>-8.5720749000000005</v>
      </c>
      <c r="H27" s="8"/>
      <c r="I27" s="6">
        <f t="shared" si="3"/>
        <v>3.7399591836735002</v>
      </c>
      <c r="J27" s="6">
        <f t="shared" si="4"/>
        <v>27.329930999999998</v>
      </c>
      <c r="K27" s="83">
        <f t="shared" si="7"/>
        <v>19.102211</v>
      </c>
      <c r="L27" s="6">
        <f t="shared" si="8"/>
        <v>3.7399591836735002</v>
      </c>
      <c r="M27" s="79">
        <f t="shared" si="9"/>
        <v>25.808759999999999</v>
      </c>
      <c r="N27" s="83">
        <f t="shared" si="10"/>
        <v>17.203835999999999</v>
      </c>
      <c r="O27" s="6">
        <f t="shared" si="11"/>
        <v>3.7399591836735002</v>
      </c>
      <c r="P27" s="79">
        <f t="shared" si="12"/>
        <v>24.185144000000001</v>
      </c>
      <c r="Q27" s="83">
        <f t="shared" si="13"/>
        <v>15.188311000000001</v>
      </c>
      <c r="R27" s="6">
        <f t="shared" si="14"/>
        <v>3.7399591836735002</v>
      </c>
      <c r="S27" s="79">
        <f t="shared" si="15"/>
        <v>0</v>
      </c>
      <c r="T27" s="83">
        <f t="shared" si="16"/>
        <v>0</v>
      </c>
      <c r="U27" s="6">
        <f t="shared" si="17"/>
        <v>3.7399591836735002</v>
      </c>
      <c r="V27" s="79">
        <f t="shared" si="18"/>
        <v>0</v>
      </c>
      <c r="W27" s="83">
        <f t="shared" si="19"/>
        <v>0</v>
      </c>
      <c r="X27" s="43">
        <f t="shared" si="20"/>
        <v>0</v>
      </c>
      <c r="Y27" s="43">
        <f t="shared" ref="Y27:Z27" si="58">C551</f>
        <v>0</v>
      </c>
      <c r="Z27" s="43">
        <f t="shared" si="58"/>
        <v>0</v>
      </c>
      <c r="AB27" s="89">
        <v>3094693877.5510001</v>
      </c>
      <c r="AC27" s="89">
        <v>-9.4140320000000006</v>
      </c>
      <c r="AD27" s="89">
        <v>12.181751</v>
      </c>
      <c r="AE27" s="89">
        <v>20.144506</v>
      </c>
      <c r="AF27" s="89">
        <v>-51.093887000000002</v>
      </c>
      <c r="AG27" s="89">
        <v>-7.9388905000000003</v>
      </c>
      <c r="AH27" s="8"/>
      <c r="AI27" s="6">
        <f t="shared" si="5"/>
        <v>3.7399591836735002</v>
      </c>
      <c r="AJ27" s="6">
        <f t="shared" si="6"/>
        <v>23.635254</v>
      </c>
      <c r="AK27" s="83">
        <f t="shared" si="22"/>
        <v>15.235984999999999</v>
      </c>
      <c r="AL27" s="6">
        <f t="shared" si="23"/>
        <v>3.7399591836735002</v>
      </c>
      <c r="AM27" s="79">
        <f t="shared" si="24"/>
        <v>22.652176000000001</v>
      </c>
      <c r="AN27" s="83">
        <f t="shared" si="25"/>
        <v>14.081993000000001</v>
      </c>
      <c r="AO27" s="6">
        <f t="shared" si="26"/>
        <v>3.7399591836735002</v>
      </c>
      <c r="AP27" s="43">
        <f t="shared" si="27"/>
        <v>24.418621000000002</v>
      </c>
      <c r="AQ27" s="83">
        <f t="shared" si="28"/>
        <v>15.479258</v>
      </c>
      <c r="AR27" s="6">
        <f t="shared" si="29"/>
        <v>3.7399591836735002</v>
      </c>
      <c r="AS27" s="79">
        <f t="shared" si="30"/>
        <v>0</v>
      </c>
      <c r="AT27" s="83">
        <f t="shared" si="31"/>
        <v>0</v>
      </c>
      <c r="AU27" s="6">
        <f t="shared" si="32"/>
        <v>3.7399591836735002</v>
      </c>
      <c r="AV27" s="79">
        <f t="shared" si="33"/>
        <v>0</v>
      </c>
      <c r="AW27" s="83">
        <f t="shared" si="34"/>
        <v>0</v>
      </c>
      <c r="AX27" s="43">
        <f t="shared" si="35"/>
        <v>0</v>
      </c>
      <c r="AY27" s="43">
        <f t="shared" si="36"/>
        <v>0</v>
      </c>
      <c r="AZ27" s="43">
        <f t="shared" si="37"/>
        <v>0</v>
      </c>
      <c r="BA27" s="8"/>
    </row>
    <row r="28" spans="2:53" x14ac:dyDescent="0.25">
      <c r="B28" s="89">
        <v>3256010204.0816002</v>
      </c>
      <c r="C28" s="89">
        <v>-8.4419822999999994</v>
      </c>
      <c r="D28" s="89">
        <v>14.604094</v>
      </c>
      <c r="E28" s="89">
        <v>23.135270999999999</v>
      </c>
      <c r="F28" s="89">
        <v>-56.457988999999998</v>
      </c>
      <c r="G28" s="89">
        <v>-8.4131174000000009</v>
      </c>
      <c r="H28" s="8"/>
      <c r="I28" s="6">
        <f t="shared" si="3"/>
        <v>3.9012755102041003</v>
      </c>
      <c r="J28" s="6">
        <f t="shared" si="4"/>
        <v>29.490801000000001</v>
      </c>
      <c r="K28" s="83">
        <f t="shared" si="7"/>
        <v>21.480415000000001</v>
      </c>
      <c r="L28" s="6">
        <f t="shared" si="8"/>
        <v>3.9012755102041003</v>
      </c>
      <c r="M28" s="79">
        <f t="shared" si="9"/>
        <v>23.432161000000001</v>
      </c>
      <c r="N28" s="83">
        <f t="shared" si="10"/>
        <v>15.240849000000001</v>
      </c>
      <c r="O28" s="6">
        <f t="shared" si="11"/>
        <v>3.9012755102041003</v>
      </c>
      <c r="P28" s="79">
        <f t="shared" si="12"/>
        <v>23.435507000000001</v>
      </c>
      <c r="Q28" s="83">
        <f t="shared" si="13"/>
        <v>14.824942999999999</v>
      </c>
      <c r="R28" s="6">
        <f t="shared" si="14"/>
        <v>3.9012755102041003</v>
      </c>
      <c r="S28" s="79">
        <f t="shared" si="15"/>
        <v>0</v>
      </c>
      <c r="T28" s="83">
        <f t="shared" si="16"/>
        <v>0</v>
      </c>
      <c r="U28" s="6">
        <f t="shared" si="17"/>
        <v>3.9012755102041003</v>
      </c>
      <c r="V28" s="79">
        <f t="shared" si="18"/>
        <v>0</v>
      </c>
      <c r="W28" s="83">
        <f t="shared" si="19"/>
        <v>0</v>
      </c>
      <c r="X28" s="43">
        <f t="shared" si="20"/>
        <v>0</v>
      </c>
      <c r="Y28" s="43">
        <f t="shared" ref="Y28:Z28" si="59">C552</f>
        <v>0</v>
      </c>
      <c r="Z28" s="43">
        <f t="shared" si="59"/>
        <v>0</v>
      </c>
      <c r="AB28" s="89">
        <v>3256010204.0816002</v>
      </c>
      <c r="AC28" s="89">
        <v>-7.9933766999999998</v>
      </c>
      <c r="AD28" s="89">
        <v>12.528815</v>
      </c>
      <c r="AE28" s="89">
        <v>20.681519000000002</v>
      </c>
      <c r="AF28" s="89">
        <v>-50.498412999999999</v>
      </c>
      <c r="AG28" s="89">
        <v>-8.0192919000000007</v>
      </c>
      <c r="AH28" s="8"/>
      <c r="AI28" s="6">
        <f t="shared" si="5"/>
        <v>3.9012755102041003</v>
      </c>
      <c r="AJ28" s="6">
        <f t="shared" si="6"/>
        <v>24.003617999999999</v>
      </c>
      <c r="AK28" s="83">
        <f t="shared" si="22"/>
        <v>15.520222</v>
      </c>
      <c r="AL28" s="6">
        <f t="shared" si="23"/>
        <v>3.9012755102041003</v>
      </c>
      <c r="AM28" s="79">
        <f t="shared" si="24"/>
        <v>25.475090000000002</v>
      </c>
      <c r="AN28" s="83">
        <f t="shared" si="25"/>
        <v>16.658747000000002</v>
      </c>
      <c r="AO28" s="6">
        <f t="shared" si="26"/>
        <v>3.9012755102041003</v>
      </c>
      <c r="AP28" s="43">
        <f t="shared" si="27"/>
        <v>24.357447000000001</v>
      </c>
      <c r="AQ28" s="83">
        <f t="shared" si="28"/>
        <v>15.154095999999999</v>
      </c>
      <c r="AR28" s="6">
        <f t="shared" si="29"/>
        <v>3.9012755102041003</v>
      </c>
      <c r="AS28" s="79">
        <f t="shared" si="30"/>
        <v>0</v>
      </c>
      <c r="AT28" s="83">
        <f t="shared" si="31"/>
        <v>0</v>
      </c>
      <c r="AU28" s="6">
        <f t="shared" si="32"/>
        <v>3.9012755102041003</v>
      </c>
      <c r="AV28" s="79">
        <f t="shared" si="33"/>
        <v>0</v>
      </c>
      <c r="AW28" s="83">
        <f t="shared" si="34"/>
        <v>0</v>
      </c>
      <c r="AX28" s="43">
        <f t="shared" si="35"/>
        <v>0</v>
      </c>
      <c r="AY28" s="43">
        <f t="shared" si="36"/>
        <v>0</v>
      </c>
      <c r="AZ28" s="43">
        <f t="shared" si="37"/>
        <v>0</v>
      </c>
      <c r="BA28" s="8"/>
    </row>
    <row r="29" spans="2:53" x14ac:dyDescent="0.25">
      <c r="B29" s="89">
        <v>3417326530.6121998</v>
      </c>
      <c r="C29" s="89">
        <v>-8.5994568000000005</v>
      </c>
      <c r="D29" s="89">
        <v>15.642417</v>
      </c>
      <c r="E29" s="89">
        <v>24.152514</v>
      </c>
      <c r="F29" s="89">
        <v>-52.850903000000002</v>
      </c>
      <c r="G29" s="89">
        <v>-8.6083393000000008</v>
      </c>
      <c r="H29" s="8"/>
      <c r="I29" s="6">
        <f t="shared" si="3"/>
        <v>4.0625918367347005</v>
      </c>
      <c r="J29" s="6">
        <f t="shared" si="4"/>
        <v>29.143578999999999</v>
      </c>
      <c r="K29" s="83">
        <f t="shared" si="7"/>
        <v>21.372522</v>
      </c>
      <c r="L29" s="6">
        <f t="shared" si="8"/>
        <v>4.0625918367347005</v>
      </c>
      <c r="M29" s="79">
        <f t="shared" si="9"/>
        <v>26.059318999999999</v>
      </c>
      <c r="N29" s="83">
        <f t="shared" si="10"/>
        <v>17.911808000000001</v>
      </c>
      <c r="O29" s="6">
        <f t="shared" si="11"/>
        <v>4.0625918367347005</v>
      </c>
      <c r="P29" s="79">
        <f t="shared" si="12"/>
        <v>24.563828000000001</v>
      </c>
      <c r="Q29" s="83">
        <f t="shared" si="13"/>
        <v>15.969473000000001</v>
      </c>
      <c r="R29" s="6">
        <f t="shared" si="14"/>
        <v>4.0625918367347005</v>
      </c>
      <c r="S29" s="79">
        <f t="shared" si="15"/>
        <v>0</v>
      </c>
      <c r="T29" s="83">
        <f t="shared" si="16"/>
        <v>0</v>
      </c>
      <c r="U29" s="6">
        <f t="shared" si="17"/>
        <v>4.0625918367347005</v>
      </c>
      <c r="V29" s="79">
        <f t="shared" si="18"/>
        <v>0</v>
      </c>
      <c r="W29" s="83">
        <f t="shared" si="19"/>
        <v>0</v>
      </c>
      <c r="X29" s="43">
        <f t="shared" si="20"/>
        <v>0</v>
      </c>
      <c r="Y29" s="43">
        <f t="shared" ref="Y29:Z29" si="60">C553</f>
        <v>0</v>
      </c>
      <c r="Z29" s="43">
        <f t="shared" si="60"/>
        <v>0</v>
      </c>
      <c r="AB29" s="89">
        <v>3417326530.6121998</v>
      </c>
      <c r="AC29" s="89">
        <v>-8.4979400999999992</v>
      </c>
      <c r="AD29" s="89">
        <v>13.730029</v>
      </c>
      <c r="AE29" s="89">
        <v>22.019085</v>
      </c>
      <c r="AF29" s="89">
        <v>-51.296635000000002</v>
      </c>
      <c r="AG29" s="89">
        <v>-8.4999266000000002</v>
      </c>
      <c r="AH29" s="8"/>
      <c r="AI29" s="6">
        <f t="shared" si="5"/>
        <v>4.0625918367347005</v>
      </c>
      <c r="AJ29" s="6">
        <f t="shared" si="6"/>
        <v>24.459607999999999</v>
      </c>
      <c r="AK29" s="83">
        <f t="shared" si="22"/>
        <v>15.957496000000001</v>
      </c>
      <c r="AL29" s="6">
        <f t="shared" si="23"/>
        <v>4.0625918367347005</v>
      </c>
      <c r="AM29" s="79">
        <f t="shared" si="24"/>
        <v>25.320319999999999</v>
      </c>
      <c r="AN29" s="83">
        <f t="shared" si="25"/>
        <v>16.491709</v>
      </c>
      <c r="AO29" s="6">
        <f t="shared" si="26"/>
        <v>4.0625918367347005</v>
      </c>
      <c r="AP29" s="43">
        <f t="shared" si="27"/>
        <v>24.113969999999998</v>
      </c>
      <c r="AQ29" s="83">
        <f t="shared" si="28"/>
        <v>14.945536000000001</v>
      </c>
      <c r="AR29" s="6">
        <f t="shared" si="29"/>
        <v>4.0625918367347005</v>
      </c>
      <c r="AS29" s="79">
        <f t="shared" si="30"/>
        <v>0</v>
      </c>
      <c r="AT29" s="83">
        <f t="shared" si="31"/>
        <v>0</v>
      </c>
      <c r="AU29" s="6">
        <f t="shared" si="32"/>
        <v>4.0625918367347005</v>
      </c>
      <c r="AV29" s="79">
        <f t="shared" si="33"/>
        <v>0</v>
      </c>
      <c r="AW29" s="83">
        <f t="shared" si="34"/>
        <v>0</v>
      </c>
      <c r="AX29" s="43">
        <f t="shared" si="35"/>
        <v>0</v>
      </c>
      <c r="AY29" s="43">
        <f t="shared" si="36"/>
        <v>0</v>
      </c>
      <c r="AZ29" s="43">
        <f t="shared" si="37"/>
        <v>0</v>
      </c>
      <c r="BA29" s="8"/>
    </row>
    <row r="30" spans="2:53" x14ac:dyDescent="0.25">
      <c r="B30" s="89">
        <v>3578642857.1429</v>
      </c>
      <c r="C30" s="89">
        <v>-8.3734740999999993</v>
      </c>
      <c r="D30" s="89">
        <v>17.639745999999999</v>
      </c>
      <c r="E30" s="89">
        <v>26.112090999999999</v>
      </c>
      <c r="F30" s="89">
        <v>-60.790359000000002</v>
      </c>
      <c r="G30" s="89">
        <v>-8.5088328999999998</v>
      </c>
      <c r="H30" s="8"/>
      <c r="I30" s="6">
        <f t="shared" si="3"/>
        <v>4.2239081632652997</v>
      </c>
      <c r="J30" s="6">
        <f t="shared" si="4"/>
        <v>28.822084</v>
      </c>
      <c r="K30" s="83">
        <f t="shared" si="7"/>
        <v>21.093298000000001</v>
      </c>
      <c r="L30" s="6">
        <f t="shared" si="8"/>
        <v>4.2239081632652997</v>
      </c>
      <c r="M30" s="79">
        <f t="shared" si="9"/>
        <v>25.036762</v>
      </c>
      <c r="N30" s="83">
        <f t="shared" si="10"/>
        <v>17.161394000000001</v>
      </c>
      <c r="O30" s="6">
        <f t="shared" si="11"/>
        <v>4.2239081632652997</v>
      </c>
      <c r="P30" s="79">
        <f t="shared" si="12"/>
        <v>23.601896</v>
      </c>
      <c r="Q30" s="83">
        <f t="shared" si="13"/>
        <v>15.281497999999999</v>
      </c>
      <c r="R30" s="6">
        <f t="shared" si="14"/>
        <v>4.2239081632652997</v>
      </c>
      <c r="S30" s="79">
        <f t="shared" si="15"/>
        <v>0</v>
      </c>
      <c r="T30" s="83">
        <f t="shared" si="16"/>
        <v>0</v>
      </c>
      <c r="U30" s="6">
        <f t="shared" si="17"/>
        <v>4.2239081632652997</v>
      </c>
      <c r="V30" s="79">
        <f t="shared" si="18"/>
        <v>0</v>
      </c>
      <c r="W30" s="83">
        <f t="shared" si="19"/>
        <v>0</v>
      </c>
      <c r="X30" s="43">
        <f t="shared" si="20"/>
        <v>0</v>
      </c>
      <c r="Y30" s="43">
        <f t="shared" ref="Y30:Z30" si="61">C554</f>
        <v>0</v>
      </c>
      <c r="Z30" s="43">
        <f t="shared" si="61"/>
        <v>0</v>
      </c>
      <c r="AB30" s="89">
        <v>3578642857.1429</v>
      </c>
      <c r="AC30" s="89">
        <v>-8.3016986999999993</v>
      </c>
      <c r="AD30" s="89">
        <v>14.374243999999999</v>
      </c>
      <c r="AE30" s="89">
        <v>22.762903000000001</v>
      </c>
      <c r="AF30" s="89">
        <v>-54.964171999999998</v>
      </c>
      <c r="AG30" s="89">
        <v>-8.3479462000000009</v>
      </c>
      <c r="AH30" s="8"/>
      <c r="AI30" s="6">
        <f t="shared" si="5"/>
        <v>4.2239081632652997</v>
      </c>
      <c r="AJ30" s="6">
        <f t="shared" si="6"/>
        <v>26.513373999999999</v>
      </c>
      <c r="AK30" s="83">
        <f t="shared" si="22"/>
        <v>17.990963000000001</v>
      </c>
      <c r="AL30" s="6">
        <f t="shared" si="23"/>
        <v>4.2239081632652997</v>
      </c>
      <c r="AM30" s="79">
        <f t="shared" si="24"/>
        <v>25.798874000000001</v>
      </c>
      <c r="AN30" s="83">
        <f t="shared" si="25"/>
        <v>17.181830999999999</v>
      </c>
      <c r="AO30" s="6">
        <f t="shared" si="26"/>
        <v>4.2239081632652997</v>
      </c>
      <c r="AP30" s="43">
        <f t="shared" si="27"/>
        <v>27.525753000000002</v>
      </c>
      <c r="AQ30" s="83">
        <f t="shared" si="28"/>
        <v>18.548777000000001</v>
      </c>
      <c r="AR30" s="6">
        <f t="shared" si="29"/>
        <v>4.2239081632652997</v>
      </c>
      <c r="AS30" s="79">
        <f t="shared" si="30"/>
        <v>0</v>
      </c>
      <c r="AT30" s="83">
        <f t="shared" si="31"/>
        <v>0</v>
      </c>
      <c r="AU30" s="6">
        <f t="shared" si="32"/>
        <v>4.2239081632652997</v>
      </c>
      <c r="AV30" s="79">
        <f t="shared" si="33"/>
        <v>0</v>
      </c>
      <c r="AW30" s="83">
        <f t="shared" si="34"/>
        <v>0</v>
      </c>
      <c r="AX30" s="43">
        <f t="shared" si="35"/>
        <v>0</v>
      </c>
      <c r="AY30" s="43">
        <f t="shared" si="36"/>
        <v>0</v>
      </c>
      <c r="AZ30" s="43">
        <f t="shared" si="37"/>
        <v>0</v>
      </c>
      <c r="BA30" s="8"/>
    </row>
    <row r="31" spans="2:53" x14ac:dyDescent="0.25">
      <c r="B31" s="89">
        <v>3739959183.6735001</v>
      </c>
      <c r="C31" s="89">
        <v>-8.1942129000000001</v>
      </c>
      <c r="D31" s="89">
        <v>19.102211</v>
      </c>
      <c r="E31" s="89">
        <v>27.329930999999998</v>
      </c>
      <c r="F31" s="89">
        <v>-67.698654000000005</v>
      </c>
      <c r="G31" s="89">
        <v>-8.2998609999999999</v>
      </c>
      <c r="H31" s="8"/>
      <c r="I31" s="6">
        <f t="shared" si="3"/>
        <v>4.3852244897959007</v>
      </c>
      <c r="J31" s="6">
        <f t="shared" si="4"/>
        <v>26.153986</v>
      </c>
      <c r="K31" s="83">
        <f t="shared" si="7"/>
        <v>18.452518000000001</v>
      </c>
      <c r="L31" s="6">
        <f t="shared" si="8"/>
        <v>4.3852244897959007</v>
      </c>
      <c r="M31" s="79">
        <f t="shared" si="9"/>
        <v>23.913817999999999</v>
      </c>
      <c r="N31" s="83">
        <f t="shared" si="10"/>
        <v>15.838383</v>
      </c>
      <c r="O31" s="6">
        <f t="shared" si="11"/>
        <v>4.3852244897959007</v>
      </c>
      <c r="P31" s="79">
        <f t="shared" si="12"/>
        <v>23.189640000000001</v>
      </c>
      <c r="Q31" s="83">
        <f t="shared" si="13"/>
        <v>14.608643000000001</v>
      </c>
      <c r="R31" s="6">
        <f t="shared" si="14"/>
        <v>4.3852244897959007</v>
      </c>
      <c r="S31" s="79">
        <f t="shared" si="15"/>
        <v>0</v>
      </c>
      <c r="T31" s="83">
        <f t="shared" si="16"/>
        <v>0</v>
      </c>
      <c r="U31" s="6">
        <f t="shared" si="17"/>
        <v>4.3852244897959007</v>
      </c>
      <c r="V31" s="79">
        <f t="shared" si="18"/>
        <v>0</v>
      </c>
      <c r="W31" s="83">
        <f t="shared" si="19"/>
        <v>0</v>
      </c>
      <c r="X31" s="43">
        <f t="shared" si="20"/>
        <v>0</v>
      </c>
      <c r="Y31" s="43">
        <f t="shared" ref="Y31:Z31" si="62">C555</f>
        <v>0</v>
      </c>
      <c r="Z31" s="43">
        <f t="shared" si="62"/>
        <v>0</v>
      </c>
      <c r="AB31" s="89">
        <v>3739959183.6735001</v>
      </c>
      <c r="AC31" s="89">
        <v>-8.2816533999999997</v>
      </c>
      <c r="AD31" s="89">
        <v>15.235984999999999</v>
      </c>
      <c r="AE31" s="89">
        <v>23.635254</v>
      </c>
      <c r="AF31" s="89">
        <v>-55.228535000000001</v>
      </c>
      <c r="AG31" s="89">
        <v>-8.3181057000000003</v>
      </c>
      <c r="AH31" s="8"/>
      <c r="AI31" s="6">
        <f t="shared" si="5"/>
        <v>4.3852244897959007</v>
      </c>
      <c r="AJ31" s="6">
        <f t="shared" si="6"/>
        <v>28.865590999999998</v>
      </c>
      <c r="AK31" s="83">
        <f t="shared" si="22"/>
        <v>20.275880999999998</v>
      </c>
      <c r="AL31" s="6">
        <f t="shared" si="23"/>
        <v>4.3852244897959007</v>
      </c>
      <c r="AM31" s="79">
        <f t="shared" si="24"/>
        <v>30.711487000000002</v>
      </c>
      <c r="AN31" s="83">
        <f t="shared" si="25"/>
        <v>21.875256</v>
      </c>
      <c r="AO31" s="6">
        <f t="shared" si="26"/>
        <v>4.3852244897959007</v>
      </c>
      <c r="AP31" s="43">
        <f t="shared" si="27"/>
        <v>29.517363</v>
      </c>
      <c r="AQ31" s="83">
        <f t="shared" si="28"/>
        <v>20.329806999999999</v>
      </c>
      <c r="AR31" s="6">
        <f t="shared" si="29"/>
        <v>4.3852244897959007</v>
      </c>
      <c r="AS31" s="79">
        <f t="shared" si="30"/>
        <v>0</v>
      </c>
      <c r="AT31" s="83">
        <f t="shared" si="31"/>
        <v>0</v>
      </c>
      <c r="AU31" s="6">
        <f t="shared" si="32"/>
        <v>4.3852244897959007</v>
      </c>
      <c r="AV31" s="79">
        <f t="shared" si="33"/>
        <v>0</v>
      </c>
      <c r="AW31" s="83">
        <f t="shared" si="34"/>
        <v>0</v>
      </c>
      <c r="AX31" s="43">
        <f t="shared" si="35"/>
        <v>0</v>
      </c>
      <c r="AY31" s="43">
        <f t="shared" si="36"/>
        <v>0</v>
      </c>
      <c r="AZ31" s="43">
        <f t="shared" si="37"/>
        <v>0</v>
      </c>
      <c r="BA31" s="8"/>
    </row>
    <row r="32" spans="2:53" x14ac:dyDescent="0.25">
      <c r="B32" s="89">
        <v>3901275510.2041001</v>
      </c>
      <c r="C32" s="89">
        <v>-7.6900873000000001</v>
      </c>
      <c r="D32" s="89">
        <v>21.480415000000001</v>
      </c>
      <c r="E32" s="89">
        <v>29.490801000000001</v>
      </c>
      <c r="F32" s="89">
        <v>-58.897582999999997</v>
      </c>
      <c r="G32" s="89">
        <v>-7.8744655000000003</v>
      </c>
      <c r="H32" s="8"/>
      <c r="I32" s="6">
        <f t="shared" si="3"/>
        <v>4.5465408163265</v>
      </c>
      <c r="J32" s="6">
        <f t="shared" si="4"/>
        <v>25.197576999999999</v>
      </c>
      <c r="K32" s="83">
        <f t="shared" si="7"/>
        <v>17.487513</v>
      </c>
      <c r="L32" s="6">
        <f t="shared" si="8"/>
        <v>4.5465408163265</v>
      </c>
      <c r="M32" s="79">
        <f t="shared" si="9"/>
        <v>24.950869000000001</v>
      </c>
      <c r="N32" s="83">
        <f t="shared" si="10"/>
        <v>16.873940000000001</v>
      </c>
      <c r="O32" s="6">
        <f t="shared" si="11"/>
        <v>4.5465408163265</v>
      </c>
      <c r="P32" s="79">
        <f t="shared" si="12"/>
        <v>23.695339000000001</v>
      </c>
      <c r="Q32" s="83">
        <f t="shared" si="13"/>
        <v>15.092097000000001</v>
      </c>
      <c r="R32" s="6">
        <f t="shared" si="14"/>
        <v>4.5465408163265</v>
      </c>
      <c r="S32" s="79">
        <f t="shared" si="15"/>
        <v>0</v>
      </c>
      <c r="T32" s="83">
        <f t="shared" si="16"/>
        <v>0</v>
      </c>
      <c r="U32" s="6">
        <f t="shared" si="17"/>
        <v>4.5465408163265</v>
      </c>
      <c r="V32" s="79">
        <f t="shared" si="18"/>
        <v>0</v>
      </c>
      <c r="W32" s="83">
        <f t="shared" si="19"/>
        <v>0</v>
      </c>
      <c r="X32" s="43">
        <f t="shared" si="20"/>
        <v>0</v>
      </c>
      <c r="Y32" s="43">
        <f t="shared" ref="Y32:Z32" si="63">C556</f>
        <v>0</v>
      </c>
      <c r="Z32" s="43">
        <f t="shared" si="63"/>
        <v>0</v>
      </c>
      <c r="AB32" s="89">
        <v>3901275510.2041001</v>
      </c>
      <c r="AC32" s="89">
        <v>-8.4869804000000002</v>
      </c>
      <c r="AD32" s="89">
        <v>15.520222</v>
      </c>
      <c r="AE32" s="89">
        <v>24.003617999999999</v>
      </c>
      <c r="AF32" s="89">
        <v>-56.434204000000001</v>
      </c>
      <c r="AG32" s="89">
        <v>-8.5317526000000008</v>
      </c>
      <c r="AH32" s="8"/>
      <c r="AI32" s="6">
        <f t="shared" si="5"/>
        <v>4.5465408163265</v>
      </c>
      <c r="AJ32" s="6">
        <f t="shared" si="6"/>
        <v>31.517665999999998</v>
      </c>
      <c r="AK32" s="83">
        <f t="shared" si="22"/>
        <v>22.871735000000001</v>
      </c>
      <c r="AL32" s="6">
        <f t="shared" si="23"/>
        <v>4.5465408163265</v>
      </c>
      <c r="AM32" s="79">
        <f t="shared" si="24"/>
        <v>29.006145</v>
      </c>
      <c r="AN32" s="83">
        <f t="shared" si="25"/>
        <v>20.001920999999999</v>
      </c>
      <c r="AO32" s="6">
        <f t="shared" si="26"/>
        <v>4.5465408163265</v>
      </c>
      <c r="AP32" s="43">
        <f t="shared" si="27"/>
        <v>28.329464000000002</v>
      </c>
      <c r="AQ32" s="83">
        <f t="shared" si="28"/>
        <v>18.907544999999999</v>
      </c>
      <c r="AR32" s="6">
        <f t="shared" si="29"/>
        <v>4.5465408163265</v>
      </c>
      <c r="AS32" s="79">
        <f t="shared" si="30"/>
        <v>0</v>
      </c>
      <c r="AT32" s="83">
        <f t="shared" si="31"/>
        <v>0</v>
      </c>
      <c r="AU32" s="6">
        <f t="shared" si="32"/>
        <v>4.5465408163265</v>
      </c>
      <c r="AV32" s="79">
        <f t="shared" si="33"/>
        <v>0</v>
      </c>
      <c r="AW32" s="83">
        <f t="shared" si="34"/>
        <v>0</v>
      </c>
      <c r="AX32" s="43">
        <f t="shared" si="35"/>
        <v>0</v>
      </c>
      <c r="AY32" s="43">
        <f t="shared" si="36"/>
        <v>0</v>
      </c>
      <c r="AZ32" s="43">
        <f t="shared" si="37"/>
        <v>0</v>
      </c>
      <c r="BA32" s="8"/>
    </row>
    <row r="33" spans="2:53" x14ac:dyDescent="0.25">
      <c r="B33" s="89">
        <v>4062591836.7347002</v>
      </c>
      <c r="C33" s="89">
        <v>-7.7343663999999999</v>
      </c>
      <c r="D33" s="89">
        <v>21.372522</v>
      </c>
      <c r="E33" s="89">
        <v>29.143578999999999</v>
      </c>
      <c r="F33" s="89">
        <v>-73.142257999999998</v>
      </c>
      <c r="G33" s="89">
        <v>-7.8568292</v>
      </c>
      <c r="H33" s="8"/>
      <c r="I33" s="6">
        <f t="shared" si="3"/>
        <v>4.7078571428570992</v>
      </c>
      <c r="J33" s="6">
        <f t="shared" si="4"/>
        <v>25.515238</v>
      </c>
      <c r="K33" s="83">
        <f t="shared" si="7"/>
        <v>17.887540999999999</v>
      </c>
      <c r="L33" s="6">
        <f t="shared" si="8"/>
        <v>4.7078571428570992</v>
      </c>
      <c r="M33" s="79">
        <f t="shared" si="9"/>
        <v>25.275062999999999</v>
      </c>
      <c r="N33" s="83">
        <f t="shared" si="10"/>
        <v>17.400086999999999</v>
      </c>
      <c r="O33" s="6">
        <f t="shared" si="11"/>
        <v>4.7078571428570992</v>
      </c>
      <c r="P33" s="79">
        <f t="shared" si="12"/>
        <v>22.432434000000001</v>
      </c>
      <c r="Q33" s="83">
        <f t="shared" si="13"/>
        <v>14.029837000000001</v>
      </c>
      <c r="R33" s="6">
        <f t="shared" si="14"/>
        <v>4.7078571428570992</v>
      </c>
      <c r="S33" s="79">
        <f t="shared" si="15"/>
        <v>0</v>
      </c>
      <c r="T33" s="83">
        <f t="shared" si="16"/>
        <v>0</v>
      </c>
      <c r="U33" s="6">
        <f t="shared" si="17"/>
        <v>4.7078571428570992</v>
      </c>
      <c r="V33" s="79">
        <f t="shared" si="18"/>
        <v>0</v>
      </c>
      <c r="W33" s="83">
        <f t="shared" si="19"/>
        <v>0</v>
      </c>
      <c r="X33" s="43">
        <f t="shared" si="20"/>
        <v>0</v>
      </c>
      <c r="Y33" s="43">
        <f t="shared" ref="Y33:Z33" si="64">C557</f>
        <v>0</v>
      </c>
      <c r="Z33" s="43">
        <f t="shared" si="64"/>
        <v>0</v>
      </c>
      <c r="AB33" s="89">
        <v>4062591836.7347002</v>
      </c>
      <c r="AC33" s="89">
        <v>-8.5956717000000005</v>
      </c>
      <c r="AD33" s="89">
        <v>15.957496000000001</v>
      </c>
      <c r="AE33" s="89">
        <v>24.459607999999999</v>
      </c>
      <c r="AF33" s="89">
        <v>-57.55151</v>
      </c>
      <c r="AG33" s="89">
        <v>-8.6003313000000006</v>
      </c>
      <c r="AH33" s="8"/>
      <c r="AI33" s="6">
        <f t="shared" si="5"/>
        <v>4.7078571428570992</v>
      </c>
      <c r="AJ33" s="6">
        <f t="shared" si="6"/>
        <v>31.895557</v>
      </c>
      <c r="AK33" s="83">
        <f t="shared" si="22"/>
        <v>23.070395999999999</v>
      </c>
      <c r="AL33" s="6">
        <f t="shared" si="23"/>
        <v>4.7078571428570992</v>
      </c>
      <c r="AM33" s="79">
        <f t="shared" si="24"/>
        <v>34.283206999999997</v>
      </c>
      <c r="AN33" s="83">
        <f t="shared" si="25"/>
        <v>25.458850999999999</v>
      </c>
      <c r="AO33" s="6">
        <f t="shared" si="26"/>
        <v>4.7078571428570992</v>
      </c>
      <c r="AP33" s="43">
        <f t="shared" si="27"/>
        <v>23.747129000000001</v>
      </c>
      <c r="AQ33" s="83">
        <f t="shared" si="28"/>
        <v>14.412221000000001</v>
      </c>
      <c r="AR33" s="6">
        <f t="shared" si="29"/>
        <v>4.7078571428570992</v>
      </c>
      <c r="AS33" s="79">
        <f t="shared" si="30"/>
        <v>0</v>
      </c>
      <c r="AT33" s="83">
        <f t="shared" si="31"/>
        <v>0</v>
      </c>
      <c r="AU33" s="6">
        <f t="shared" si="32"/>
        <v>4.7078571428570992</v>
      </c>
      <c r="AV33" s="79">
        <f t="shared" si="33"/>
        <v>0</v>
      </c>
      <c r="AW33" s="83">
        <f t="shared" si="34"/>
        <v>0</v>
      </c>
      <c r="AX33" s="43">
        <f t="shared" si="35"/>
        <v>0</v>
      </c>
      <c r="AY33" s="43">
        <f t="shared" si="36"/>
        <v>0</v>
      </c>
      <c r="AZ33" s="43">
        <f t="shared" si="37"/>
        <v>0</v>
      </c>
      <c r="BA33" s="8"/>
    </row>
    <row r="34" spans="2:53" x14ac:dyDescent="0.25">
      <c r="B34" s="89">
        <v>4223908163.2652998</v>
      </c>
      <c r="C34" s="89">
        <v>-7.4463743999999998</v>
      </c>
      <c r="D34" s="89">
        <v>21.093298000000001</v>
      </c>
      <c r="E34" s="89">
        <v>28.822084</v>
      </c>
      <c r="F34" s="89">
        <v>-64.807777000000002</v>
      </c>
      <c r="G34" s="89">
        <v>-7.5818776999999997</v>
      </c>
      <c r="H34" s="8"/>
      <c r="I34" s="6">
        <f t="shared" si="3"/>
        <v>4.8691734693878006</v>
      </c>
      <c r="J34" s="6">
        <f t="shared" si="4"/>
        <v>25.649291999999999</v>
      </c>
      <c r="K34" s="83">
        <f t="shared" si="7"/>
        <v>18.089071000000001</v>
      </c>
      <c r="L34" s="6">
        <f t="shared" si="8"/>
        <v>4.8691734693878006</v>
      </c>
      <c r="M34" s="79">
        <f t="shared" si="9"/>
        <v>23.645551999999999</v>
      </c>
      <c r="N34" s="83">
        <f t="shared" si="10"/>
        <v>15.804912</v>
      </c>
      <c r="O34" s="6">
        <f t="shared" si="11"/>
        <v>4.8691734693878006</v>
      </c>
      <c r="P34" s="79">
        <f t="shared" si="12"/>
        <v>22.419056000000001</v>
      </c>
      <c r="Q34" s="83">
        <f t="shared" si="13"/>
        <v>13.860863</v>
      </c>
      <c r="R34" s="6">
        <f t="shared" si="14"/>
        <v>4.8691734693878006</v>
      </c>
      <c r="S34" s="79">
        <f t="shared" si="15"/>
        <v>0</v>
      </c>
      <c r="T34" s="83">
        <f t="shared" si="16"/>
        <v>0</v>
      </c>
      <c r="U34" s="6">
        <f t="shared" si="17"/>
        <v>4.8691734693878006</v>
      </c>
      <c r="V34" s="79">
        <f t="shared" si="18"/>
        <v>0</v>
      </c>
      <c r="W34" s="83">
        <f t="shared" si="19"/>
        <v>0</v>
      </c>
      <c r="X34" s="43">
        <f t="shared" si="20"/>
        <v>0</v>
      </c>
      <c r="Y34" s="43">
        <f t="shared" ref="Y34:Z34" si="65">C558</f>
        <v>0</v>
      </c>
      <c r="Z34" s="43">
        <f t="shared" si="65"/>
        <v>0</v>
      </c>
      <c r="AB34" s="89">
        <v>4223908163.2652998</v>
      </c>
      <c r="AC34" s="89">
        <v>-8.3350811</v>
      </c>
      <c r="AD34" s="89">
        <v>17.990963000000001</v>
      </c>
      <c r="AE34" s="89">
        <v>26.513373999999999</v>
      </c>
      <c r="AF34" s="89">
        <v>-58.012462999999997</v>
      </c>
      <c r="AG34" s="89">
        <v>-8.3742523000000002</v>
      </c>
      <c r="AH34" s="8"/>
      <c r="AI34" s="6">
        <f t="shared" si="5"/>
        <v>4.8691734693878006</v>
      </c>
      <c r="AJ34" s="6">
        <f t="shared" si="6"/>
        <v>31.497676999999999</v>
      </c>
      <c r="AK34" s="83">
        <f t="shared" si="22"/>
        <v>22.514257000000001</v>
      </c>
      <c r="AL34" s="6">
        <f t="shared" si="23"/>
        <v>4.8691734693878006</v>
      </c>
      <c r="AM34" s="79">
        <f t="shared" si="24"/>
        <v>26.2925</v>
      </c>
      <c r="AN34" s="83">
        <f t="shared" si="25"/>
        <v>16.775431000000001</v>
      </c>
      <c r="AO34" s="6">
        <f t="shared" si="26"/>
        <v>4.8691734693878006</v>
      </c>
      <c r="AP34" s="43">
        <f t="shared" si="27"/>
        <v>23.762125000000001</v>
      </c>
      <c r="AQ34" s="83">
        <f t="shared" si="28"/>
        <v>13.610401</v>
      </c>
      <c r="AR34" s="6">
        <f t="shared" si="29"/>
        <v>4.8691734693878006</v>
      </c>
      <c r="AS34" s="79">
        <f t="shared" si="30"/>
        <v>0</v>
      </c>
      <c r="AT34" s="83">
        <f t="shared" si="31"/>
        <v>0</v>
      </c>
      <c r="AU34" s="6">
        <f t="shared" si="32"/>
        <v>4.8691734693878006</v>
      </c>
      <c r="AV34" s="79">
        <f t="shared" si="33"/>
        <v>0</v>
      </c>
      <c r="AW34" s="83">
        <f t="shared" si="34"/>
        <v>0</v>
      </c>
      <c r="AX34" s="43">
        <f t="shared" si="35"/>
        <v>0</v>
      </c>
      <c r="AY34" s="43">
        <f t="shared" si="36"/>
        <v>0</v>
      </c>
      <c r="AZ34" s="43">
        <f t="shared" si="37"/>
        <v>0</v>
      </c>
      <c r="BA34" s="8"/>
    </row>
    <row r="35" spans="2:53" x14ac:dyDescent="0.25">
      <c r="B35" s="89">
        <v>4385224489.7959003</v>
      </c>
      <c r="C35" s="89">
        <v>-7.6935324999999999</v>
      </c>
      <c r="D35" s="89">
        <v>18.452518000000001</v>
      </c>
      <c r="E35" s="89">
        <v>26.153986</v>
      </c>
      <c r="F35" s="89">
        <v>-57.232571</v>
      </c>
      <c r="G35" s="89">
        <v>-7.7476525000000001</v>
      </c>
      <c r="H35" s="8"/>
      <c r="I35" s="6">
        <f t="shared" si="3"/>
        <v>5.0304897959183998</v>
      </c>
      <c r="J35" s="6">
        <f t="shared" si="4"/>
        <v>25.672654999999999</v>
      </c>
      <c r="K35" s="83">
        <f t="shared" si="7"/>
        <v>18.086527</v>
      </c>
      <c r="L35" s="6">
        <f t="shared" si="8"/>
        <v>5.0304897959183998</v>
      </c>
      <c r="M35" s="79">
        <f t="shared" si="9"/>
        <v>23.716887</v>
      </c>
      <c r="N35" s="83">
        <f t="shared" si="10"/>
        <v>15.826755</v>
      </c>
      <c r="O35" s="6">
        <f t="shared" si="11"/>
        <v>5.0304897959183998</v>
      </c>
      <c r="P35" s="79">
        <f t="shared" si="12"/>
        <v>23.379566000000001</v>
      </c>
      <c r="Q35" s="83">
        <f t="shared" si="13"/>
        <v>14.742751999999999</v>
      </c>
      <c r="R35" s="6">
        <f t="shared" si="14"/>
        <v>5.0304897959183998</v>
      </c>
      <c r="S35" s="79">
        <f t="shared" si="15"/>
        <v>0</v>
      </c>
      <c r="T35" s="83">
        <f t="shared" si="16"/>
        <v>0</v>
      </c>
      <c r="U35" s="6">
        <f t="shared" si="17"/>
        <v>5.0304897959183998</v>
      </c>
      <c r="V35" s="79">
        <f t="shared" si="18"/>
        <v>0</v>
      </c>
      <c r="W35" s="83">
        <f t="shared" si="19"/>
        <v>0</v>
      </c>
      <c r="X35" s="43">
        <f t="shared" si="20"/>
        <v>0</v>
      </c>
      <c r="Y35" s="43">
        <f t="shared" ref="Y35:Z35" si="66">C559</f>
        <v>0</v>
      </c>
      <c r="Z35" s="43">
        <f t="shared" si="66"/>
        <v>0</v>
      </c>
      <c r="AB35" s="89">
        <v>4385224489.7959003</v>
      </c>
      <c r="AC35" s="89">
        <v>-8.5263156999999996</v>
      </c>
      <c r="AD35" s="89">
        <v>20.275880999999998</v>
      </c>
      <c r="AE35" s="89">
        <v>28.865590999999998</v>
      </c>
      <c r="AF35" s="89">
        <v>-68.753013999999993</v>
      </c>
      <c r="AG35" s="89">
        <v>-8.5926475999999994</v>
      </c>
      <c r="AH35" s="8"/>
      <c r="AI35" s="6">
        <f t="shared" si="5"/>
        <v>5.0304897959183998</v>
      </c>
      <c r="AJ35" s="6">
        <f t="shared" si="6"/>
        <v>30.430634000000001</v>
      </c>
      <c r="AK35" s="83">
        <f t="shared" si="22"/>
        <v>21.286116</v>
      </c>
      <c r="AL35" s="6">
        <f t="shared" si="23"/>
        <v>5.0304897959183998</v>
      </c>
      <c r="AM35" s="79">
        <f t="shared" si="24"/>
        <v>27.249797999999998</v>
      </c>
      <c r="AN35" s="83">
        <f t="shared" si="25"/>
        <v>17.572631999999999</v>
      </c>
      <c r="AO35" s="6">
        <f t="shared" si="26"/>
        <v>5.0304897959183998</v>
      </c>
      <c r="AP35" s="43">
        <f t="shared" si="27"/>
        <v>24.317011000000001</v>
      </c>
      <c r="AQ35" s="83">
        <f t="shared" si="28"/>
        <v>14.034594</v>
      </c>
      <c r="AR35" s="6">
        <f t="shared" si="29"/>
        <v>5.0304897959183998</v>
      </c>
      <c r="AS35" s="79">
        <f t="shared" si="30"/>
        <v>0</v>
      </c>
      <c r="AT35" s="83">
        <f t="shared" si="31"/>
        <v>0</v>
      </c>
      <c r="AU35" s="6">
        <f t="shared" si="32"/>
        <v>5.0304897959183998</v>
      </c>
      <c r="AV35" s="79">
        <f t="shared" si="33"/>
        <v>0</v>
      </c>
      <c r="AW35" s="83">
        <f t="shared" si="34"/>
        <v>0</v>
      </c>
      <c r="AX35" s="43">
        <f t="shared" si="35"/>
        <v>0</v>
      </c>
      <c r="AY35" s="43">
        <f t="shared" si="36"/>
        <v>0</v>
      </c>
      <c r="AZ35" s="43">
        <f t="shared" si="37"/>
        <v>0</v>
      </c>
      <c r="BA35" s="8"/>
    </row>
    <row r="36" spans="2:53" x14ac:dyDescent="0.25">
      <c r="B36" s="89">
        <v>4546540816.3264999</v>
      </c>
      <c r="C36" s="89">
        <v>-7.6747116999999996</v>
      </c>
      <c r="D36" s="89">
        <v>17.487513</v>
      </c>
      <c r="E36" s="89">
        <v>25.197576999999999</v>
      </c>
      <c r="F36" s="89">
        <v>-57.118617999999998</v>
      </c>
      <c r="G36" s="89">
        <v>-7.7748708999999998</v>
      </c>
      <c r="H36" s="8"/>
      <c r="I36" s="6">
        <f t="shared" si="3"/>
        <v>5.191806122449</v>
      </c>
      <c r="J36" s="6">
        <f t="shared" si="4"/>
        <v>26.521937999999999</v>
      </c>
      <c r="K36" s="83">
        <f t="shared" si="7"/>
        <v>18.917749000000001</v>
      </c>
      <c r="L36" s="6">
        <f t="shared" si="8"/>
        <v>5.191806122449</v>
      </c>
      <c r="M36" s="79">
        <f t="shared" si="9"/>
        <v>25.558125</v>
      </c>
      <c r="N36" s="83">
        <f t="shared" si="10"/>
        <v>17.489464000000002</v>
      </c>
      <c r="O36" s="6">
        <f t="shared" si="11"/>
        <v>5.191806122449</v>
      </c>
      <c r="P36" s="79">
        <f t="shared" si="12"/>
        <v>27.267306999999999</v>
      </c>
      <c r="Q36" s="83">
        <f t="shared" si="13"/>
        <v>18.409555000000001</v>
      </c>
      <c r="R36" s="6">
        <f t="shared" si="14"/>
        <v>5.191806122449</v>
      </c>
      <c r="S36" s="79">
        <f t="shared" si="15"/>
        <v>0</v>
      </c>
      <c r="T36" s="83">
        <f t="shared" si="16"/>
        <v>0</v>
      </c>
      <c r="U36" s="6">
        <f t="shared" si="17"/>
        <v>5.191806122449</v>
      </c>
      <c r="V36" s="79">
        <f t="shared" si="18"/>
        <v>0</v>
      </c>
      <c r="W36" s="83">
        <f t="shared" si="19"/>
        <v>0</v>
      </c>
      <c r="X36" s="43">
        <f t="shared" si="20"/>
        <v>0</v>
      </c>
      <c r="Y36" s="43">
        <f t="shared" ref="Y36:Z36" si="67">C560</f>
        <v>0</v>
      </c>
      <c r="Z36" s="43">
        <f t="shared" si="67"/>
        <v>0</v>
      </c>
      <c r="AB36" s="89">
        <v>4546540816.3264999</v>
      </c>
      <c r="AC36" s="89">
        <v>-8.6799268999999999</v>
      </c>
      <c r="AD36" s="89">
        <v>22.871735000000001</v>
      </c>
      <c r="AE36" s="89">
        <v>31.517665999999998</v>
      </c>
      <c r="AF36" s="89">
        <v>-71.513779</v>
      </c>
      <c r="AG36" s="89">
        <v>-8.8022288999999994</v>
      </c>
      <c r="AH36" s="8"/>
      <c r="AI36" s="6">
        <f t="shared" si="5"/>
        <v>5.191806122449</v>
      </c>
      <c r="AJ36" s="6">
        <f t="shared" si="6"/>
        <v>30.942404</v>
      </c>
      <c r="AK36" s="83">
        <f t="shared" si="22"/>
        <v>21.820437999999999</v>
      </c>
      <c r="AL36" s="6">
        <f t="shared" si="23"/>
        <v>5.191806122449</v>
      </c>
      <c r="AM36" s="79">
        <f t="shared" si="24"/>
        <v>25.233506999999999</v>
      </c>
      <c r="AN36" s="83">
        <f t="shared" si="25"/>
        <v>15.789265</v>
      </c>
      <c r="AO36" s="6">
        <f t="shared" si="26"/>
        <v>5.191806122449</v>
      </c>
      <c r="AP36" s="43">
        <f t="shared" si="27"/>
        <v>23.066597000000002</v>
      </c>
      <c r="AQ36" s="83">
        <f t="shared" si="28"/>
        <v>12.930208</v>
      </c>
      <c r="AR36" s="6">
        <f t="shared" si="29"/>
        <v>5.191806122449</v>
      </c>
      <c r="AS36" s="79">
        <f t="shared" si="30"/>
        <v>0</v>
      </c>
      <c r="AT36" s="83">
        <f t="shared" si="31"/>
        <v>0</v>
      </c>
      <c r="AU36" s="6">
        <f t="shared" si="32"/>
        <v>5.191806122449</v>
      </c>
      <c r="AV36" s="79">
        <f t="shared" si="33"/>
        <v>0</v>
      </c>
      <c r="AW36" s="83">
        <f t="shared" si="34"/>
        <v>0</v>
      </c>
      <c r="AX36" s="43">
        <f t="shared" si="35"/>
        <v>0</v>
      </c>
      <c r="AY36" s="43">
        <f t="shared" si="36"/>
        <v>0</v>
      </c>
      <c r="AZ36" s="43">
        <f t="shared" si="37"/>
        <v>0</v>
      </c>
      <c r="BA36" s="8"/>
    </row>
    <row r="37" spans="2:53" x14ac:dyDescent="0.25">
      <c r="B37" s="89">
        <v>4707857142.8570995</v>
      </c>
      <c r="C37" s="89">
        <v>-7.5150695000000001</v>
      </c>
      <c r="D37" s="89">
        <v>17.887540999999999</v>
      </c>
      <c r="E37" s="89">
        <v>25.515238</v>
      </c>
      <c r="F37" s="89">
        <v>-59.223827</v>
      </c>
      <c r="G37" s="89">
        <v>-7.6076679</v>
      </c>
      <c r="H37" s="8"/>
      <c r="I37" s="6">
        <f t="shared" ref="I37:I68" si="68">B41/1000000000</f>
        <v>5.3531224489796001</v>
      </c>
      <c r="J37" s="6">
        <f t="shared" ref="J37:J68" si="69">E41</f>
        <v>29.495356000000001</v>
      </c>
      <c r="K37" s="83">
        <f t="shared" si="7"/>
        <v>21.770925999999999</v>
      </c>
      <c r="L37" s="6">
        <f t="shared" si="8"/>
        <v>5.3531224489796001</v>
      </c>
      <c r="M37" s="79">
        <f t="shared" si="9"/>
        <v>32.103413000000003</v>
      </c>
      <c r="N37" s="83">
        <f t="shared" si="10"/>
        <v>24.121565</v>
      </c>
      <c r="O37" s="6">
        <f t="shared" si="11"/>
        <v>5.3531224489796001</v>
      </c>
      <c r="P37" s="79">
        <f t="shared" si="12"/>
        <v>23.021442</v>
      </c>
      <c r="Q37" s="83">
        <f t="shared" si="13"/>
        <v>14.103367</v>
      </c>
      <c r="R37" s="6">
        <f t="shared" si="14"/>
        <v>5.3531224489796001</v>
      </c>
      <c r="S37" s="79">
        <f t="shared" si="15"/>
        <v>0</v>
      </c>
      <c r="T37" s="83">
        <f t="shared" si="16"/>
        <v>0</v>
      </c>
      <c r="U37" s="6">
        <f t="shared" si="17"/>
        <v>5.3531224489796001</v>
      </c>
      <c r="V37" s="79">
        <f t="shared" si="18"/>
        <v>0</v>
      </c>
      <c r="W37" s="83">
        <f t="shared" si="19"/>
        <v>0</v>
      </c>
      <c r="X37" s="43">
        <f t="shared" si="20"/>
        <v>0</v>
      </c>
      <c r="Y37" s="43">
        <f t="shared" ref="Y37:Z37" si="70">C561</f>
        <v>0</v>
      </c>
      <c r="Z37" s="43">
        <f t="shared" si="70"/>
        <v>0</v>
      </c>
      <c r="AB37" s="89">
        <v>4707857142.8570995</v>
      </c>
      <c r="AC37" s="89">
        <v>-8.4278984000000001</v>
      </c>
      <c r="AD37" s="89">
        <v>23.070395999999999</v>
      </c>
      <c r="AE37" s="89">
        <v>31.895557</v>
      </c>
      <c r="AF37" s="89">
        <v>-73.866034999999997</v>
      </c>
      <c r="AG37" s="89">
        <v>-8.5429162999999999</v>
      </c>
      <c r="AH37" s="8"/>
      <c r="AI37" s="6">
        <f t="shared" ref="AI37:AI68" si="71">AB41/1000000000</f>
        <v>5.3531224489796001</v>
      </c>
      <c r="AJ37" s="6">
        <f t="shared" ref="AJ37:AJ68" si="72">AE41</f>
        <v>30.511461000000001</v>
      </c>
      <c r="AK37" s="83">
        <f t="shared" si="22"/>
        <v>21.479582000000001</v>
      </c>
      <c r="AL37" s="6">
        <f t="shared" si="23"/>
        <v>5.3531224489796001</v>
      </c>
      <c r="AM37" s="79">
        <f t="shared" si="24"/>
        <v>28.361763</v>
      </c>
      <c r="AN37" s="83">
        <f t="shared" si="25"/>
        <v>19.014925000000002</v>
      </c>
      <c r="AO37" s="6">
        <f t="shared" si="26"/>
        <v>5.3531224489796001</v>
      </c>
      <c r="AP37" s="43">
        <f t="shared" si="27"/>
        <v>25.247952999999999</v>
      </c>
      <c r="AQ37" s="83">
        <f t="shared" si="28"/>
        <v>15.340411</v>
      </c>
      <c r="AR37" s="6">
        <f t="shared" si="29"/>
        <v>5.3531224489796001</v>
      </c>
      <c r="AS37" s="79">
        <f t="shared" si="30"/>
        <v>0</v>
      </c>
      <c r="AT37" s="83">
        <f t="shared" si="31"/>
        <v>0</v>
      </c>
      <c r="AU37" s="6">
        <f t="shared" si="32"/>
        <v>5.3531224489796001</v>
      </c>
      <c r="AV37" s="79">
        <f t="shared" si="33"/>
        <v>0</v>
      </c>
      <c r="AW37" s="83">
        <f t="shared" si="34"/>
        <v>0</v>
      </c>
      <c r="AX37" s="43">
        <f t="shared" si="35"/>
        <v>0</v>
      </c>
      <c r="AY37" s="43">
        <f t="shared" si="36"/>
        <v>0</v>
      </c>
      <c r="AZ37" s="43">
        <f t="shared" si="37"/>
        <v>0</v>
      </c>
      <c r="BA37" s="8"/>
    </row>
    <row r="38" spans="2:53" x14ac:dyDescent="0.25">
      <c r="B38" s="89">
        <v>4869173469.3878002</v>
      </c>
      <c r="C38" s="89">
        <v>-7.3632492999999997</v>
      </c>
      <c r="D38" s="89">
        <v>18.089071000000001</v>
      </c>
      <c r="E38" s="89">
        <v>25.649291999999999</v>
      </c>
      <c r="F38" s="89">
        <v>-58.641888000000002</v>
      </c>
      <c r="G38" s="89">
        <v>-7.5005527000000001</v>
      </c>
      <c r="H38" s="8"/>
      <c r="I38" s="6">
        <f t="shared" si="68"/>
        <v>5.5144387755101993</v>
      </c>
      <c r="J38" s="6">
        <f t="shared" si="69"/>
        <v>30.062978999999999</v>
      </c>
      <c r="K38" s="83">
        <f t="shared" si="7"/>
        <v>22.195820000000001</v>
      </c>
      <c r="L38" s="6">
        <f t="shared" si="8"/>
        <v>5.5144387755101993</v>
      </c>
      <c r="M38" s="79">
        <f t="shared" si="9"/>
        <v>29.768080000000001</v>
      </c>
      <c r="N38" s="83">
        <f t="shared" si="10"/>
        <v>21.309462</v>
      </c>
      <c r="O38" s="6">
        <f t="shared" si="11"/>
        <v>5.5144387755101993</v>
      </c>
      <c r="P38" s="79">
        <f t="shared" si="12"/>
        <v>24.376605999999999</v>
      </c>
      <c r="Q38" s="83">
        <f t="shared" si="13"/>
        <v>14.849733000000001</v>
      </c>
      <c r="R38" s="6">
        <f t="shared" si="14"/>
        <v>5.5144387755101993</v>
      </c>
      <c r="S38" s="79">
        <f t="shared" si="15"/>
        <v>0</v>
      </c>
      <c r="T38" s="83">
        <f t="shared" si="16"/>
        <v>0</v>
      </c>
      <c r="U38" s="6">
        <f t="shared" si="17"/>
        <v>5.5144387755101993</v>
      </c>
      <c r="V38" s="79">
        <f t="shared" si="18"/>
        <v>0</v>
      </c>
      <c r="W38" s="83">
        <f t="shared" si="19"/>
        <v>0</v>
      </c>
      <c r="X38" s="43">
        <f t="shared" si="20"/>
        <v>0</v>
      </c>
      <c r="Y38" s="43">
        <f t="shared" ref="Y38:Z38" si="73">C562</f>
        <v>0</v>
      </c>
      <c r="Z38" s="43">
        <f t="shared" si="73"/>
        <v>0</v>
      </c>
      <c r="AB38" s="89">
        <v>4869173469.3878002</v>
      </c>
      <c r="AC38" s="89">
        <v>-9.0768061000000007</v>
      </c>
      <c r="AD38" s="89">
        <v>22.514257000000001</v>
      </c>
      <c r="AE38" s="89">
        <v>31.497676999999999</v>
      </c>
      <c r="AF38" s="89">
        <v>-71.596457999999998</v>
      </c>
      <c r="AG38" s="89">
        <v>-9.1303348999999994</v>
      </c>
      <c r="AH38" s="8"/>
      <c r="AI38" s="6">
        <f t="shared" si="71"/>
        <v>5.5144387755101993</v>
      </c>
      <c r="AJ38" s="6">
        <f t="shared" si="72"/>
        <v>30.046486000000002</v>
      </c>
      <c r="AK38" s="83">
        <f t="shared" si="22"/>
        <v>20.976369999999999</v>
      </c>
      <c r="AL38" s="6">
        <f t="shared" si="23"/>
        <v>5.5144387755101993</v>
      </c>
      <c r="AM38" s="79">
        <f t="shared" si="24"/>
        <v>26.933599000000001</v>
      </c>
      <c r="AN38" s="83">
        <f t="shared" si="25"/>
        <v>17.657990000000002</v>
      </c>
      <c r="AO38" s="6">
        <f t="shared" si="26"/>
        <v>5.5144387755101993</v>
      </c>
      <c r="AP38" s="43">
        <f t="shared" si="27"/>
        <v>24.946328999999999</v>
      </c>
      <c r="AQ38" s="83">
        <f t="shared" si="28"/>
        <v>15.16825</v>
      </c>
      <c r="AR38" s="6">
        <f t="shared" si="29"/>
        <v>5.5144387755101993</v>
      </c>
      <c r="AS38" s="79">
        <f t="shared" si="30"/>
        <v>0</v>
      </c>
      <c r="AT38" s="83">
        <f t="shared" si="31"/>
        <v>0</v>
      </c>
      <c r="AU38" s="6">
        <f t="shared" si="32"/>
        <v>5.5144387755101993</v>
      </c>
      <c r="AV38" s="79">
        <f t="shared" si="33"/>
        <v>0</v>
      </c>
      <c r="AW38" s="83">
        <f t="shared" si="34"/>
        <v>0</v>
      </c>
      <c r="AX38" s="43">
        <f t="shared" si="35"/>
        <v>0</v>
      </c>
      <c r="AY38" s="43">
        <f t="shared" si="36"/>
        <v>0</v>
      </c>
      <c r="AZ38" s="43">
        <f t="shared" si="37"/>
        <v>0</v>
      </c>
      <c r="BA38" s="8"/>
    </row>
    <row r="39" spans="2:53" x14ac:dyDescent="0.25">
      <c r="B39" s="89">
        <v>5030489795.9183998</v>
      </c>
      <c r="C39" s="89">
        <v>-7.4284625000000002</v>
      </c>
      <c r="D39" s="89">
        <v>18.086527</v>
      </c>
      <c r="E39" s="89">
        <v>25.672654999999999</v>
      </c>
      <c r="F39" s="89">
        <v>-57.589053999999997</v>
      </c>
      <c r="G39" s="89">
        <v>-7.5724397000000003</v>
      </c>
      <c r="H39" s="8"/>
      <c r="I39" s="6">
        <f t="shared" si="68"/>
        <v>5.6757551020408004</v>
      </c>
      <c r="J39" s="6">
        <f t="shared" si="69"/>
        <v>30.088242999999999</v>
      </c>
      <c r="K39" s="83">
        <f t="shared" si="7"/>
        <v>22.125382999999999</v>
      </c>
      <c r="L39" s="6">
        <f t="shared" si="8"/>
        <v>5.6757551020408004</v>
      </c>
      <c r="M39" s="79">
        <f t="shared" si="9"/>
        <v>27.765592999999999</v>
      </c>
      <c r="N39" s="83">
        <f t="shared" si="10"/>
        <v>18.977207</v>
      </c>
      <c r="O39" s="6">
        <f t="shared" si="11"/>
        <v>5.6757551020408004</v>
      </c>
      <c r="P39" s="79">
        <f t="shared" si="12"/>
        <v>23.91555</v>
      </c>
      <c r="Q39" s="83">
        <f t="shared" si="13"/>
        <v>13.903938999999999</v>
      </c>
      <c r="R39" s="6">
        <f t="shared" si="14"/>
        <v>5.6757551020408004</v>
      </c>
      <c r="S39" s="79">
        <f t="shared" si="15"/>
        <v>0</v>
      </c>
      <c r="T39" s="83">
        <f t="shared" si="16"/>
        <v>0</v>
      </c>
      <c r="U39" s="6">
        <f t="shared" si="17"/>
        <v>5.6757551020408004</v>
      </c>
      <c r="V39" s="79">
        <f t="shared" si="18"/>
        <v>0</v>
      </c>
      <c r="W39" s="83">
        <f t="shared" si="19"/>
        <v>0</v>
      </c>
      <c r="X39" s="43">
        <f t="shared" si="20"/>
        <v>0</v>
      </c>
      <c r="Y39" s="43">
        <f t="shared" ref="Y39:Z39" si="74">C563</f>
        <v>0</v>
      </c>
      <c r="Z39" s="43">
        <f t="shared" si="74"/>
        <v>0</v>
      </c>
      <c r="AB39" s="89">
        <v>5030489795.9183998</v>
      </c>
      <c r="AC39" s="89">
        <v>-9.2924699999999998</v>
      </c>
      <c r="AD39" s="89">
        <v>21.286116</v>
      </c>
      <c r="AE39" s="89">
        <v>30.430634000000001</v>
      </c>
      <c r="AF39" s="89">
        <v>-70.014572000000001</v>
      </c>
      <c r="AG39" s="89">
        <v>-9.2770071000000005</v>
      </c>
      <c r="AH39" s="8"/>
      <c r="AI39" s="6">
        <f t="shared" si="71"/>
        <v>5.6757551020408004</v>
      </c>
      <c r="AJ39" s="6">
        <f t="shared" si="72"/>
        <v>28.542082000000001</v>
      </c>
      <c r="AK39" s="83">
        <f t="shared" si="22"/>
        <v>19.480421</v>
      </c>
      <c r="AL39" s="6">
        <f t="shared" si="23"/>
        <v>5.6757551020408004</v>
      </c>
      <c r="AM39" s="79">
        <f t="shared" si="24"/>
        <v>26.974661000000001</v>
      </c>
      <c r="AN39" s="83">
        <f t="shared" si="25"/>
        <v>17.542538</v>
      </c>
      <c r="AO39" s="6">
        <f t="shared" si="26"/>
        <v>5.6757551020408004</v>
      </c>
      <c r="AP39" s="43">
        <f t="shared" si="27"/>
        <v>24.241156</v>
      </c>
      <c r="AQ39" s="83">
        <f t="shared" si="28"/>
        <v>14.235509</v>
      </c>
      <c r="AR39" s="6">
        <f t="shared" si="29"/>
        <v>5.6757551020408004</v>
      </c>
      <c r="AS39" s="79">
        <f t="shared" si="30"/>
        <v>0</v>
      </c>
      <c r="AT39" s="83">
        <f t="shared" si="31"/>
        <v>0</v>
      </c>
      <c r="AU39" s="6">
        <f t="shared" si="32"/>
        <v>5.6757551020408004</v>
      </c>
      <c r="AV39" s="79">
        <f t="shared" si="33"/>
        <v>0</v>
      </c>
      <c r="AW39" s="83">
        <f t="shared" si="34"/>
        <v>0</v>
      </c>
      <c r="AX39" s="43">
        <f t="shared" si="35"/>
        <v>0</v>
      </c>
      <c r="AY39" s="43">
        <f t="shared" si="36"/>
        <v>0</v>
      </c>
      <c r="AZ39" s="43">
        <f t="shared" si="37"/>
        <v>0</v>
      </c>
      <c r="BA39" s="8"/>
    </row>
    <row r="40" spans="2:53" x14ac:dyDescent="0.25">
      <c r="B40" s="89">
        <v>5191806122.4490004</v>
      </c>
      <c r="C40" s="89">
        <v>-7.5992432000000001</v>
      </c>
      <c r="D40" s="89">
        <v>18.917749000000001</v>
      </c>
      <c r="E40" s="89">
        <v>26.521937999999999</v>
      </c>
      <c r="F40" s="89">
        <v>-59.461089999999999</v>
      </c>
      <c r="G40" s="89">
        <v>-7.6853914000000003</v>
      </c>
      <c r="H40" s="8"/>
      <c r="I40" s="6">
        <f t="shared" si="68"/>
        <v>5.8370714285713996</v>
      </c>
      <c r="J40" s="6">
        <f t="shared" si="69"/>
        <v>28.903679</v>
      </c>
      <c r="K40" s="83">
        <f t="shared" si="7"/>
        <v>20.787092000000001</v>
      </c>
      <c r="L40" s="6">
        <f t="shared" si="8"/>
        <v>5.8370714285713996</v>
      </c>
      <c r="M40" s="79">
        <f t="shared" si="9"/>
        <v>29.13439</v>
      </c>
      <c r="N40" s="83">
        <f t="shared" si="10"/>
        <v>20.713594000000001</v>
      </c>
      <c r="O40" s="6">
        <f t="shared" si="11"/>
        <v>5.8370714285713996</v>
      </c>
      <c r="P40" s="79">
        <f t="shared" si="12"/>
        <v>23.839855</v>
      </c>
      <c r="Q40" s="83">
        <f t="shared" si="13"/>
        <v>14.365306</v>
      </c>
      <c r="R40" s="6">
        <f t="shared" si="14"/>
        <v>5.8370714285713996</v>
      </c>
      <c r="S40" s="79">
        <f t="shared" si="15"/>
        <v>0</v>
      </c>
      <c r="T40" s="83">
        <f t="shared" si="16"/>
        <v>0</v>
      </c>
      <c r="U40" s="6">
        <f t="shared" si="17"/>
        <v>5.8370714285713996</v>
      </c>
      <c r="V40" s="79">
        <f t="shared" si="18"/>
        <v>0</v>
      </c>
      <c r="W40" s="83">
        <f t="shared" si="19"/>
        <v>0</v>
      </c>
      <c r="X40" s="43">
        <f t="shared" si="20"/>
        <v>0</v>
      </c>
      <c r="Y40" s="43">
        <f t="shared" ref="Y40:Z40" si="75">C564</f>
        <v>0</v>
      </c>
      <c r="Z40" s="43">
        <f t="shared" si="75"/>
        <v>0</v>
      </c>
      <c r="AB40" s="89">
        <v>5191806122.4490004</v>
      </c>
      <c r="AC40" s="89">
        <v>-8.9072932999999992</v>
      </c>
      <c r="AD40" s="89">
        <v>21.820437999999999</v>
      </c>
      <c r="AE40" s="89">
        <v>30.942404</v>
      </c>
      <c r="AF40" s="89">
        <v>-67.935371000000004</v>
      </c>
      <c r="AG40" s="89">
        <v>-9.0262136000000002</v>
      </c>
      <c r="AH40" s="8"/>
      <c r="AI40" s="6">
        <f t="shared" si="71"/>
        <v>5.8370714285713996</v>
      </c>
      <c r="AJ40" s="6">
        <f t="shared" si="72"/>
        <v>27.702549000000001</v>
      </c>
      <c r="AK40" s="83">
        <f t="shared" si="22"/>
        <v>18.479513000000001</v>
      </c>
      <c r="AL40" s="6">
        <f t="shared" si="23"/>
        <v>5.8370714285713996</v>
      </c>
      <c r="AM40" s="79">
        <f t="shared" si="24"/>
        <v>25.284115</v>
      </c>
      <c r="AN40" s="83">
        <f t="shared" si="25"/>
        <v>15.942774</v>
      </c>
      <c r="AO40" s="6">
        <f t="shared" si="26"/>
        <v>5.8370714285713996</v>
      </c>
      <c r="AP40" s="43">
        <f t="shared" si="27"/>
        <v>23.068317</v>
      </c>
      <c r="AQ40" s="83">
        <f t="shared" si="28"/>
        <v>12.991712</v>
      </c>
      <c r="AR40" s="6">
        <f t="shared" si="29"/>
        <v>5.8370714285713996</v>
      </c>
      <c r="AS40" s="79">
        <f t="shared" si="30"/>
        <v>0</v>
      </c>
      <c r="AT40" s="83">
        <f t="shared" si="31"/>
        <v>0</v>
      </c>
      <c r="AU40" s="6">
        <f t="shared" si="32"/>
        <v>5.8370714285713996</v>
      </c>
      <c r="AV40" s="79">
        <f t="shared" si="33"/>
        <v>0</v>
      </c>
      <c r="AW40" s="83">
        <f t="shared" si="34"/>
        <v>0</v>
      </c>
      <c r="AX40" s="43">
        <f t="shared" si="35"/>
        <v>0</v>
      </c>
      <c r="AY40" s="43">
        <f t="shared" si="36"/>
        <v>0</v>
      </c>
      <c r="AZ40" s="43">
        <f t="shared" si="37"/>
        <v>0</v>
      </c>
      <c r="BA40" s="8"/>
    </row>
    <row r="41" spans="2:53" x14ac:dyDescent="0.25">
      <c r="B41" s="89">
        <v>5353122448.9796</v>
      </c>
      <c r="C41" s="89">
        <v>-7.5751305000000002</v>
      </c>
      <c r="D41" s="89">
        <v>21.770925999999999</v>
      </c>
      <c r="E41" s="89">
        <v>29.495356000000001</v>
      </c>
      <c r="F41" s="89">
        <v>-64.264854</v>
      </c>
      <c r="G41" s="89">
        <v>-7.5547389999999996</v>
      </c>
      <c r="H41" s="8"/>
      <c r="I41" s="6">
        <f t="shared" si="68"/>
        <v>5.9983877551020006</v>
      </c>
      <c r="J41" s="6">
        <f t="shared" si="69"/>
        <v>30.974454999999999</v>
      </c>
      <c r="K41" s="83">
        <f t="shared" si="7"/>
        <v>22.775272000000001</v>
      </c>
      <c r="L41" s="6">
        <f t="shared" si="8"/>
        <v>5.9983877551020006</v>
      </c>
      <c r="M41" s="79">
        <f t="shared" si="9"/>
        <v>27.47982</v>
      </c>
      <c r="N41" s="83">
        <f t="shared" si="10"/>
        <v>18.435226</v>
      </c>
      <c r="O41" s="6">
        <f t="shared" si="11"/>
        <v>5.9983877551020006</v>
      </c>
      <c r="P41" s="79">
        <f t="shared" si="12"/>
        <v>22.470291</v>
      </c>
      <c r="Q41" s="83">
        <f t="shared" si="13"/>
        <v>12.249309999999999</v>
      </c>
      <c r="R41" s="6">
        <f t="shared" si="14"/>
        <v>5.9983877551020006</v>
      </c>
      <c r="S41" s="79">
        <f t="shared" si="15"/>
        <v>0</v>
      </c>
      <c r="T41" s="83">
        <f t="shared" si="16"/>
        <v>0</v>
      </c>
      <c r="U41" s="6">
        <f t="shared" si="17"/>
        <v>5.9983877551020006</v>
      </c>
      <c r="V41" s="79">
        <f t="shared" si="18"/>
        <v>0</v>
      </c>
      <c r="W41" s="83">
        <f t="shared" si="19"/>
        <v>0</v>
      </c>
      <c r="X41" s="43">
        <f t="shared" si="20"/>
        <v>0</v>
      </c>
      <c r="Y41" s="43">
        <f t="shared" ref="Y41:Z41" si="76">C565</f>
        <v>0</v>
      </c>
      <c r="Z41" s="43">
        <f t="shared" si="76"/>
        <v>0</v>
      </c>
      <c r="AB41" s="89">
        <v>5353122448.9796</v>
      </c>
      <c r="AC41" s="89">
        <v>-8.9266042999999993</v>
      </c>
      <c r="AD41" s="89">
        <v>21.479582000000001</v>
      </c>
      <c r="AE41" s="89">
        <v>30.511461000000001</v>
      </c>
      <c r="AF41" s="89">
        <v>-74.351799</v>
      </c>
      <c r="AG41" s="89">
        <v>-9.0626736000000001</v>
      </c>
      <c r="AH41" s="8"/>
      <c r="AI41" s="6">
        <f t="shared" si="71"/>
        <v>5.9983877551020006</v>
      </c>
      <c r="AJ41" s="6">
        <f t="shared" si="72"/>
        <v>26.534210000000002</v>
      </c>
      <c r="AK41" s="83">
        <f t="shared" si="22"/>
        <v>17.297930000000001</v>
      </c>
      <c r="AL41" s="6">
        <f t="shared" si="23"/>
        <v>5.9983877551020006</v>
      </c>
      <c r="AM41" s="79">
        <f t="shared" si="24"/>
        <v>23.680589999999999</v>
      </c>
      <c r="AN41" s="83">
        <f t="shared" si="25"/>
        <v>13.848744</v>
      </c>
      <c r="AO41" s="6">
        <f t="shared" si="26"/>
        <v>5.9983877551020006</v>
      </c>
      <c r="AP41" s="43">
        <f t="shared" si="27"/>
        <v>28.614359</v>
      </c>
      <c r="AQ41" s="83">
        <f t="shared" si="28"/>
        <v>17.871051999999999</v>
      </c>
      <c r="AR41" s="6">
        <f t="shared" si="29"/>
        <v>5.9983877551020006</v>
      </c>
      <c r="AS41" s="79">
        <f t="shared" si="30"/>
        <v>0</v>
      </c>
      <c r="AT41" s="83">
        <f t="shared" si="31"/>
        <v>0</v>
      </c>
      <c r="AU41" s="6">
        <f t="shared" si="32"/>
        <v>5.9983877551020006</v>
      </c>
      <c r="AV41" s="79">
        <f t="shared" si="33"/>
        <v>0</v>
      </c>
      <c r="AW41" s="83">
        <f t="shared" si="34"/>
        <v>0</v>
      </c>
      <c r="AX41" s="43">
        <f t="shared" si="35"/>
        <v>0</v>
      </c>
      <c r="AY41" s="43">
        <f t="shared" si="36"/>
        <v>0</v>
      </c>
      <c r="AZ41" s="43">
        <f t="shared" si="37"/>
        <v>0</v>
      </c>
      <c r="BA41" s="8"/>
    </row>
    <row r="42" spans="2:53" x14ac:dyDescent="0.25">
      <c r="B42" s="89">
        <v>5514438775.5101995</v>
      </c>
      <c r="C42" s="89">
        <v>-7.8923430000000003</v>
      </c>
      <c r="D42" s="89">
        <v>22.195820000000001</v>
      </c>
      <c r="E42" s="89">
        <v>30.062978999999999</v>
      </c>
      <c r="F42" s="89">
        <v>-76.099754000000004</v>
      </c>
      <c r="G42" s="89">
        <v>-7.9331621999999999</v>
      </c>
      <c r="H42" s="8"/>
      <c r="I42" s="6">
        <f t="shared" si="68"/>
        <v>6.1597040816327002</v>
      </c>
      <c r="J42" s="6">
        <f t="shared" si="69"/>
        <v>30.444600999999999</v>
      </c>
      <c r="K42" s="83">
        <f t="shared" si="7"/>
        <v>22.158270000000002</v>
      </c>
      <c r="L42" s="6">
        <f t="shared" si="8"/>
        <v>6.1597040816327002</v>
      </c>
      <c r="M42" s="79">
        <f t="shared" si="9"/>
        <v>23.693642000000001</v>
      </c>
      <c r="N42" s="83">
        <f t="shared" si="10"/>
        <v>14.600799</v>
      </c>
      <c r="O42" s="6">
        <f t="shared" si="11"/>
        <v>6.1597040816327002</v>
      </c>
      <c r="P42" s="79">
        <f t="shared" si="12"/>
        <v>23.498493</v>
      </c>
      <c r="Q42" s="83">
        <f t="shared" si="13"/>
        <v>13.082458000000001</v>
      </c>
      <c r="R42" s="6">
        <f t="shared" si="14"/>
        <v>6.1597040816327002</v>
      </c>
      <c r="S42" s="79">
        <f t="shared" si="15"/>
        <v>0</v>
      </c>
      <c r="T42" s="83">
        <f t="shared" si="16"/>
        <v>0</v>
      </c>
      <c r="U42" s="6">
        <f t="shared" si="17"/>
        <v>6.1597040816327002</v>
      </c>
      <c r="V42" s="79">
        <f t="shared" si="18"/>
        <v>0</v>
      </c>
      <c r="W42" s="83">
        <f t="shared" si="19"/>
        <v>0</v>
      </c>
      <c r="X42" s="43">
        <f t="shared" si="20"/>
        <v>0</v>
      </c>
      <c r="Y42" s="43">
        <f t="shared" ref="Y42:Z42" si="77">C566</f>
        <v>0</v>
      </c>
      <c r="Z42" s="43">
        <f t="shared" si="77"/>
        <v>0</v>
      </c>
      <c r="AB42" s="89">
        <v>5514438775.5101995</v>
      </c>
      <c r="AC42" s="89">
        <v>-8.9617062000000001</v>
      </c>
      <c r="AD42" s="89">
        <v>20.976369999999999</v>
      </c>
      <c r="AE42" s="89">
        <v>30.046486000000002</v>
      </c>
      <c r="AF42" s="89">
        <v>-66.977135000000004</v>
      </c>
      <c r="AG42" s="89">
        <v>-9.0067538999999996</v>
      </c>
      <c r="AH42" s="8"/>
      <c r="AI42" s="6">
        <f t="shared" si="71"/>
        <v>6.1597040816327002</v>
      </c>
      <c r="AJ42" s="6">
        <f t="shared" si="72"/>
        <v>25.745259999999998</v>
      </c>
      <c r="AK42" s="83">
        <f t="shared" si="22"/>
        <v>16.361816000000001</v>
      </c>
      <c r="AL42" s="6">
        <f t="shared" si="23"/>
        <v>6.1597040816327002</v>
      </c>
      <c r="AM42" s="79">
        <f t="shared" si="24"/>
        <v>23.987984000000001</v>
      </c>
      <c r="AN42" s="83">
        <f t="shared" si="25"/>
        <v>14.263996000000001</v>
      </c>
      <c r="AO42" s="6">
        <f t="shared" si="26"/>
        <v>6.1597040816327002</v>
      </c>
      <c r="AP42" s="43">
        <f t="shared" si="27"/>
        <v>25.374673999999999</v>
      </c>
      <c r="AQ42" s="83">
        <f t="shared" si="28"/>
        <v>14.668476999999999</v>
      </c>
      <c r="AR42" s="6">
        <f t="shared" si="29"/>
        <v>6.1597040816327002</v>
      </c>
      <c r="AS42" s="79">
        <f t="shared" si="30"/>
        <v>0</v>
      </c>
      <c r="AT42" s="83">
        <f t="shared" si="31"/>
        <v>0</v>
      </c>
      <c r="AU42" s="6">
        <f t="shared" si="32"/>
        <v>6.1597040816327002</v>
      </c>
      <c r="AV42" s="79">
        <f t="shared" si="33"/>
        <v>0</v>
      </c>
      <c r="AW42" s="83">
        <f t="shared" si="34"/>
        <v>0</v>
      </c>
      <c r="AX42" s="43">
        <f t="shared" si="35"/>
        <v>0</v>
      </c>
      <c r="AY42" s="43">
        <f t="shared" si="36"/>
        <v>0</v>
      </c>
      <c r="AZ42" s="43">
        <f t="shared" si="37"/>
        <v>0</v>
      </c>
      <c r="BA42" s="8"/>
    </row>
    <row r="43" spans="2:53" x14ac:dyDescent="0.25">
      <c r="B43" s="89">
        <v>5675755102.0408001</v>
      </c>
      <c r="C43" s="89">
        <v>-7.9892006000000002</v>
      </c>
      <c r="D43" s="89">
        <v>22.125382999999999</v>
      </c>
      <c r="E43" s="89">
        <v>30.088242999999999</v>
      </c>
      <c r="F43" s="89">
        <v>-63.180332</v>
      </c>
      <c r="G43" s="89">
        <v>-8.1135739999999998</v>
      </c>
      <c r="H43" s="8"/>
      <c r="I43" s="6">
        <f t="shared" si="68"/>
        <v>6.3210204081632995</v>
      </c>
      <c r="J43" s="6">
        <f t="shared" si="69"/>
        <v>28.558986999999998</v>
      </c>
      <c r="K43" s="83">
        <f t="shared" si="7"/>
        <v>20.295824</v>
      </c>
      <c r="L43" s="6">
        <f t="shared" si="8"/>
        <v>6.3210204081632995</v>
      </c>
      <c r="M43" s="79">
        <f t="shared" si="9"/>
        <v>22.16527</v>
      </c>
      <c r="N43" s="83">
        <f t="shared" si="10"/>
        <v>13.36881</v>
      </c>
      <c r="O43" s="6">
        <f t="shared" si="11"/>
        <v>6.3210204081632995</v>
      </c>
      <c r="P43" s="79">
        <f t="shared" si="12"/>
        <v>24.559839</v>
      </c>
      <c r="Q43" s="83">
        <f t="shared" si="13"/>
        <v>14.561522</v>
      </c>
      <c r="R43" s="6">
        <f t="shared" si="14"/>
        <v>6.3210204081632995</v>
      </c>
      <c r="S43" s="79">
        <f t="shared" si="15"/>
        <v>0</v>
      </c>
      <c r="T43" s="83">
        <f t="shared" si="16"/>
        <v>0</v>
      </c>
      <c r="U43" s="6">
        <f t="shared" si="17"/>
        <v>6.3210204081632995</v>
      </c>
      <c r="V43" s="79">
        <f t="shared" si="18"/>
        <v>0</v>
      </c>
      <c r="W43" s="83">
        <f t="shared" si="19"/>
        <v>0</v>
      </c>
      <c r="X43" s="43">
        <f t="shared" si="20"/>
        <v>0</v>
      </c>
      <c r="Y43" s="43">
        <f t="shared" ref="Y43:Z43" si="78">C567</f>
        <v>0</v>
      </c>
      <c r="Z43" s="43">
        <f t="shared" si="78"/>
        <v>0</v>
      </c>
      <c r="AB43" s="89">
        <v>5675755102.0408001</v>
      </c>
      <c r="AC43" s="89">
        <v>-9.0646219000000006</v>
      </c>
      <c r="AD43" s="89">
        <v>19.480421</v>
      </c>
      <c r="AE43" s="89">
        <v>28.542082000000001</v>
      </c>
      <c r="AF43" s="89">
        <v>-65.388092</v>
      </c>
      <c r="AG43" s="89">
        <v>-9.1409196999999995</v>
      </c>
      <c r="AH43" s="8"/>
      <c r="AI43" s="6">
        <f t="shared" si="71"/>
        <v>6.3210204081632995</v>
      </c>
      <c r="AJ43" s="6">
        <f t="shared" si="72"/>
        <v>28.791270999999998</v>
      </c>
      <c r="AK43" s="83">
        <f t="shared" si="22"/>
        <v>19.16601</v>
      </c>
      <c r="AL43" s="6">
        <f t="shared" si="23"/>
        <v>6.3210204081632995</v>
      </c>
      <c r="AM43" s="79">
        <f t="shared" si="24"/>
        <v>28.909034999999999</v>
      </c>
      <c r="AN43" s="83">
        <f t="shared" si="25"/>
        <v>18.814229999999998</v>
      </c>
      <c r="AO43" s="6">
        <f t="shared" si="26"/>
        <v>6.3210204081632995</v>
      </c>
      <c r="AP43" s="43">
        <f t="shared" si="27"/>
        <v>30.513919999999999</v>
      </c>
      <c r="AQ43" s="83">
        <f t="shared" si="28"/>
        <v>19.688168999999998</v>
      </c>
      <c r="AR43" s="6">
        <f t="shared" si="29"/>
        <v>6.3210204081632995</v>
      </c>
      <c r="AS43" s="79">
        <f t="shared" si="30"/>
        <v>0</v>
      </c>
      <c r="AT43" s="83">
        <f t="shared" si="31"/>
        <v>0</v>
      </c>
      <c r="AU43" s="6">
        <f t="shared" si="32"/>
        <v>6.3210204081632995</v>
      </c>
      <c r="AV43" s="79">
        <f t="shared" si="33"/>
        <v>0</v>
      </c>
      <c r="AW43" s="83">
        <f t="shared" si="34"/>
        <v>0</v>
      </c>
      <c r="AX43" s="43">
        <f t="shared" si="35"/>
        <v>0</v>
      </c>
      <c r="AY43" s="43">
        <f t="shared" si="36"/>
        <v>0</v>
      </c>
      <c r="AZ43" s="43">
        <f t="shared" si="37"/>
        <v>0</v>
      </c>
      <c r="BA43" s="8"/>
    </row>
    <row r="44" spans="2:53" x14ac:dyDescent="0.25">
      <c r="B44" s="89">
        <v>5837071428.5713997</v>
      </c>
      <c r="C44" s="89">
        <v>-7.7293544000000001</v>
      </c>
      <c r="D44" s="89">
        <v>20.787092000000001</v>
      </c>
      <c r="E44" s="89">
        <v>28.903679</v>
      </c>
      <c r="F44" s="89">
        <v>-64.304908999999995</v>
      </c>
      <c r="G44" s="89">
        <v>-7.8418460000000003</v>
      </c>
      <c r="H44" s="8"/>
      <c r="I44" s="6">
        <f t="shared" si="68"/>
        <v>6.4823367346939005</v>
      </c>
      <c r="J44" s="6">
        <f t="shared" si="69"/>
        <v>25.803256999999999</v>
      </c>
      <c r="K44" s="83">
        <f t="shared" si="7"/>
        <v>17.477143999999999</v>
      </c>
      <c r="L44" s="6">
        <f t="shared" si="8"/>
        <v>6.4823367346939005</v>
      </c>
      <c r="M44" s="79">
        <f t="shared" si="9"/>
        <v>22.878447999999999</v>
      </c>
      <c r="N44" s="83">
        <f t="shared" si="10"/>
        <v>13.801266</v>
      </c>
      <c r="O44" s="6">
        <f t="shared" si="11"/>
        <v>6.4823367346939005</v>
      </c>
      <c r="P44" s="79">
        <f t="shared" si="12"/>
        <v>24.719418999999998</v>
      </c>
      <c r="Q44" s="83">
        <f t="shared" si="13"/>
        <v>14.216388999999999</v>
      </c>
      <c r="R44" s="6">
        <f t="shared" si="14"/>
        <v>6.4823367346939005</v>
      </c>
      <c r="S44" s="79">
        <f t="shared" si="15"/>
        <v>0</v>
      </c>
      <c r="T44" s="83">
        <f t="shared" si="16"/>
        <v>0</v>
      </c>
      <c r="U44" s="6">
        <f t="shared" si="17"/>
        <v>6.4823367346939005</v>
      </c>
      <c r="V44" s="79">
        <f t="shared" si="18"/>
        <v>0</v>
      </c>
      <c r="W44" s="83">
        <f t="shared" si="19"/>
        <v>0</v>
      </c>
      <c r="X44" s="43">
        <f t="shared" si="20"/>
        <v>0</v>
      </c>
      <c r="Y44" s="43">
        <f t="shared" ref="Y44:Z44" si="79">C568</f>
        <v>0</v>
      </c>
      <c r="Z44" s="43">
        <f t="shared" si="79"/>
        <v>0</v>
      </c>
      <c r="AB44" s="89">
        <v>5837071428.5713997</v>
      </c>
      <c r="AC44" s="89">
        <v>-8.9758177000000003</v>
      </c>
      <c r="AD44" s="89">
        <v>18.479513000000001</v>
      </c>
      <c r="AE44" s="89">
        <v>27.702549000000001</v>
      </c>
      <c r="AF44" s="89">
        <v>-65.523742999999996</v>
      </c>
      <c r="AG44" s="89">
        <v>-9.0373067999999996</v>
      </c>
      <c r="AH44" s="8"/>
      <c r="AI44" s="6">
        <f t="shared" si="71"/>
        <v>6.4823367346939005</v>
      </c>
      <c r="AJ44" s="6">
        <f t="shared" si="72"/>
        <v>30.651693000000002</v>
      </c>
      <c r="AK44" s="83">
        <f t="shared" si="22"/>
        <v>20.944835999999999</v>
      </c>
      <c r="AL44" s="6">
        <f t="shared" si="23"/>
        <v>6.4823367346939005</v>
      </c>
      <c r="AM44" s="79">
        <f t="shared" si="24"/>
        <v>29.776588</v>
      </c>
      <c r="AN44" s="83">
        <f t="shared" si="25"/>
        <v>19.023523000000001</v>
      </c>
      <c r="AO44" s="6">
        <f t="shared" si="26"/>
        <v>6.4823367346939005</v>
      </c>
      <c r="AP44" s="43">
        <f t="shared" si="27"/>
        <v>30.899636999999998</v>
      </c>
      <c r="AQ44" s="83">
        <f t="shared" si="28"/>
        <v>19.397887999999998</v>
      </c>
      <c r="AR44" s="6">
        <f t="shared" si="29"/>
        <v>6.4823367346939005</v>
      </c>
      <c r="AS44" s="79">
        <f t="shared" si="30"/>
        <v>0</v>
      </c>
      <c r="AT44" s="83">
        <f t="shared" si="31"/>
        <v>0</v>
      </c>
      <c r="AU44" s="6">
        <f t="shared" si="32"/>
        <v>6.4823367346939005</v>
      </c>
      <c r="AV44" s="79">
        <f t="shared" si="33"/>
        <v>0</v>
      </c>
      <c r="AW44" s="83">
        <f t="shared" si="34"/>
        <v>0</v>
      </c>
      <c r="AX44" s="43">
        <f t="shared" si="35"/>
        <v>0</v>
      </c>
      <c r="AY44" s="43">
        <f t="shared" si="36"/>
        <v>0</v>
      </c>
      <c r="AZ44" s="43">
        <f t="shared" si="37"/>
        <v>0</v>
      </c>
      <c r="BA44" s="8"/>
    </row>
    <row r="45" spans="2:53" x14ac:dyDescent="0.25">
      <c r="B45" s="89">
        <v>5998387755.1020002</v>
      </c>
      <c r="C45" s="89">
        <v>-8.2896967000000004</v>
      </c>
      <c r="D45" s="89">
        <v>22.775272000000001</v>
      </c>
      <c r="E45" s="89">
        <v>30.974454999999999</v>
      </c>
      <c r="F45" s="89">
        <v>-69.262077000000005</v>
      </c>
      <c r="G45" s="89">
        <v>-8.3943347999999993</v>
      </c>
      <c r="H45" s="8"/>
      <c r="I45" s="6">
        <f t="shared" si="68"/>
        <v>6.6436530612244997</v>
      </c>
      <c r="J45" s="6">
        <f t="shared" si="69"/>
        <v>25.236704</v>
      </c>
      <c r="K45" s="83">
        <f t="shared" si="7"/>
        <v>16.876840999999999</v>
      </c>
      <c r="L45" s="6">
        <f t="shared" si="8"/>
        <v>6.6436530612244997</v>
      </c>
      <c r="M45" s="79">
        <f t="shared" si="9"/>
        <v>24.462714999999999</v>
      </c>
      <c r="N45" s="83">
        <f t="shared" si="10"/>
        <v>15.249599</v>
      </c>
      <c r="O45" s="6">
        <f t="shared" si="11"/>
        <v>6.6436530612244997</v>
      </c>
      <c r="P45" s="79">
        <f t="shared" si="12"/>
        <v>22.531887000000001</v>
      </c>
      <c r="Q45" s="83">
        <f t="shared" si="13"/>
        <v>11.796014</v>
      </c>
      <c r="R45" s="6">
        <f t="shared" si="14"/>
        <v>6.6436530612244997</v>
      </c>
      <c r="S45" s="79">
        <f t="shared" si="15"/>
        <v>0</v>
      </c>
      <c r="T45" s="83">
        <f t="shared" si="16"/>
        <v>0</v>
      </c>
      <c r="U45" s="6">
        <f t="shared" si="17"/>
        <v>6.6436530612244997</v>
      </c>
      <c r="V45" s="79">
        <f t="shared" si="18"/>
        <v>0</v>
      </c>
      <c r="W45" s="83">
        <f t="shared" si="19"/>
        <v>0</v>
      </c>
      <c r="X45" s="43">
        <f t="shared" si="20"/>
        <v>0</v>
      </c>
      <c r="Y45" s="43">
        <f t="shared" ref="Y45:Z45" si="80">C569</f>
        <v>0</v>
      </c>
      <c r="Z45" s="43">
        <f t="shared" si="80"/>
        <v>0</v>
      </c>
      <c r="AB45" s="89">
        <v>5998387755.1020002</v>
      </c>
      <c r="AC45" s="89">
        <v>-9.4676370999999993</v>
      </c>
      <c r="AD45" s="89">
        <v>17.297930000000001</v>
      </c>
      <c r="AE45" s="89">
        <v>26.534210000000002</v>
      </c>
      <c r="AF45" s="89">
        <v>-62.489479000000003</v>
      </c>
      <c r="AG45" s="89">
        <v>-9.4908800000000006</v>
      </c>
      <c r="AH45" s="8"/>
      <c r="AI45" s="6">
        <f t="shared" si="71"/>
        <v>6.6436530612244997</v>
      </c>
      <c r="AJ45" s="6">
        <f t="shared" si="72"/>
        <v>32.840347000000001</v>
      </c>
      <c r="AK45" s="83">
        <f t="shared" si="22"/>
        <v>23.040524000000001</v>
      </c>
      <c r="AL45" s="6">
        <f t="shared" si="23"/>
        <v>6.6436530612244997</v>
      </c>
      <c r="AM45" s="79">
        <f t="shared" si="24"/>
        <v>34.707191000000002</v>
      </c>
      <c r="AN45" s="83">
        <f t="shared" si="25"/>
        <v>24.875071999999999</v>
      </c>
      <c r="AO45" s="6">
        <f t="shared" si="26"/>
        <v>6.6436530612244997</v>
      </c>
      <c r="AP45" s="43">
        <f t="shared" si="27"/>
        <v>27.876277999999999</v>
      </c>
      <c r="AQ45" s="83">
        <f t="shared" si="28"/>
        <v>17.392330000000001</v>
      </c>
      <c r="AR45" s="6">
        <f t="shared" si="29"/>
        <v>6.6436530612244997</v>
      </c>
      <c r="AS45" s="79">
        <f t="shared" si="30"/>
        <v>0</v>
      </c>
      <c r="AT45" s="83">
        <f t="shared" si="31"/>
        <v>0</v>
      </c>
      <c r="AU45" s="6">
        <f t="shared" si="32"/>
        <v>6.6436530612244997</v>
      </c>
      <c r="AV45" s="79">
        <f t="shared" si="33"/>
        <v>0</v>
      </c>
      <c r="AW45" s="83">
        <f t="shared" si="34"/>
        <v>0</v>
      </c>
      <c r="AX45" s="43">
        <f t="shared" si="35"/>
        <v>0</v>
      </c>
      <c r="AY45" s="43">
        <f t="shared" si="36"/>
        <v>0</v>
      </c>
      <c r="AZ45" s="43">
        <f t="shared" si="37"/>
        <v>0</v>
      </c>
      <c r="BA45" s="8"/>
    </row>
    <row r="46" spans="2:53" x14ac:dyDescent="0.25">
      <c r="B46" s="89">
        <v>6159704081.6327</v>
      </c>
      <c r="C46" s="89">
        <v>-8.2631511999999994</v>
      </c>
      <c r="D46" s="89">
        <v>22.158270000000002</v>
      </c>
      <c r="E46" s="89">
        <v>30.444600999999999</v>
      </c>
      <c r="F46" s="89">
        <v>-75.931258999999997</v>
      </c>
      <c r="G46" s="89">
        <v>-8.3613672000000001</v>
      </c>
      <c r="H46" s="8"/>
      <c r="I46" s="6">
        <f t="shared" si="68"/>
        <v>6.8049693877550999</v>
      </c>
      <c r="J46" s="6">
        <f t="shared" si="69"/>
        <v>25.767288000000001</v>
      </c>
      <c r="K46" s="83">
        <f t="shared" si="7"/>
        <v>17.343895</v>
      </c>
      <c r="L46" s="6">
        <f t="shared" si="8"/>
        <v>6.8049693877550999</v>
      </c>
      <c r="M46" s="79">
        <f t="shared" si="9"/>
        <v>24.556034</v>
      </c>
      <c r="N46" s="83">
        <f t="shared" si="10"/>
        <v>15.714314</v>
      </c>
      <c r="O46" s="6">
        <f t="shared" si="11"/>
        <v>6.8049693877550999</v>
      </c>
      <c r="P46" s="79">
        <f t="shared" si="12"/>
        <v>24.118836999999999</v>
      </c>
      <c r="Q46" s="83">
        <f t="shared" si="13"/>
        <v>14.003560999999999</v>
      </c>
      <c r="R46" s="6">
        <f t="shared" si="14"/>
        <v>6.8049693877550999</v>
      </c>
      <c r="S46" s="79">
        <f t="shared" si="15"/>
        <v>0</v>
      </c>
      <c r="T46" s="83">
        <f t="shared" si="16"/>
        <v>0</v>
      </c>
      <c r="U46" s="6">
        <f t="shared" si="17"/>
        <v>6.8049693877550999</v>
      </c>
      <c r="V46" s="79">
        <f t="shared" si="18"/>
        <v>0</v>
      </c>
      <c r="W46" s="83">
        <f t="shared" si="19"/>
        <v>0</v>
      </c>
      <c r="X46" s="43">
        <f t="shared" si="20"/>
        <v>0</v>
      </c>
      <c r="Y46" s="43">
        <f t="shared" ref="Y46:Z46" si="81">C570</f>
        <v>0</v>
      </c>
      <c r="Z46" s="43">
        <f t="shared" si="81"/>
        <v>0</v>
      </c>
      <c r="AB46" s="89">
        <v>6159704081.6327</v>
      </c>
      <c r="AC46" s="89">
        <v>-9.1052017000000003</v>
      </c>
      <c r="AD46" s="89">
        <v>16.361816000000001</v>
      </c>
      <c r="AE46" s="89">
        <v>25.745259999999998</v>
      </c>
      <c r="AF46" s="89">
        <v>-58.420326000000003</v>
      </c>
      <c r="AG46" s="89">
        <v>-9.1806544999999993</v>
      </c>
      <c r="AH46" s="8"/>
      <c r="AI46" s="6">
        <f t="shared" si="71"/>
        <v>6.8049693877550999</v>
      </c>
      <c r="AJ46" s="6">
        <f t="shared" si="72"/>
        <v>32.313682999999997</v>
      </c>
      <c r="AK46" s="83">
        <f t="shared" si="22"/>
        <v>22.574639999999999</v>
      </c>
      <c r="AL46" s="6">
        <f t="shared" si="23"/>
        <v>6.8049693877550999</v>
      </c>
      <c r="AM46" s="79">
        <f t="shared" si="24"/>
        <v>31.048594999999999</v>
      </c>
      <c r="AN46" s="83">
        <f t="shared" si="25"/>
        <v>20.896674999999998</v>
      </c>
      <c r="AO46" s="6">
        <f t="shared" si="26"/>
        <v>6.8049693877550999</v>
      </c>
      <c r="AP46" s="43">
        <f t="shared" si="27"/>
        <v>26.518018999999999</v>
      </c>
      <c r="AQ46" s="83">
        <f t="shared" si="28"/>
        <v>15.648383000000001</v>
      </c>
      <c r="AR46" s="6">
        <f t="shared" si="29"/>
        <v>6.8049693877550999</v>
      </c>
      <c r="AS46" s="79">
        <f t="shared" si="30"/>
        <v>0</v>
      </c>
      <c r="AT46" s="83">
        <f t="shared" si="31"/>
        <v>0</v>
      </c>
      <c r="AU46" s="6">
        <f t="shared" si="32"/>
        <v>6.8049693877550999</v>
      </c>
      <c r="AV46" s="79">
        <f t="shared" si="33"/>
        <v>0</v>
      </c>
      <c r="AW46" s="83">
        <f t="shared" si="34"/>
        <v>0</v>
      </c>
      <c r="AX46" s="43">
        <f t="shared" si="35"/>
        <v>0</v>
      </c>
      <c r="AY46" s="43">
        <f t="shared" si="36"/>
        <v>0</v>
      </c>
      <c r="AZ46" s="43">
        <f t="shared" si="37"/>
        <v>0</v>
      </c>
      <c r="BA46" s="8"/>
    </row>
    <row r="47" spans="2:53" x14ac:dyDescent="0.25">
      <c r="B47" s="89">
        <v>6321020408.1632996</v>
      </c>
      <c r="C47" s="89">
        <v>-7.9983868999999999</v>
      </c>
      <c r="D47" s="89">
        <v>20.295824</v>
      </c>
      <c r="E47" s="89">
        <v>28.558986999999998</v>
      </c>
      <c r="F47" s="89">
        <v>-61.409981000000002</v>
      </c>
      <c r="G47" s="89">
        <v>-8.1032943999999993</v>
      </c>
      <c r="H47" s="8"/>
      <c r="I47" s="6">
        <f t="shared" si="68"/>
        <v>6.9662857142857</v>
      </c>
      <c r="J47" s="6">
        <f t="shared" si="69"/>
        <v>26.707428</v>
      </c>
      <c r="K47" s="83">
        <f t="shared" si="7"/>
        <v>18.220880999999999</v>
      </c>
      <c r="L47" s="6">
        <f t="shared" si="8"/>
        <v>6.9662857142857</v>
      </c>
      <c r="M47" s="79">
        <f t="shared" si="9"/>
        <v>24.418036000000001</v>
      </c>
      <c r="N47" s="83">
        <f t="shared" si="10"/>
        <v>15.04983</v>
      </c>
      <c r="O47" s="6">
        <f t="shared" si="11"/>
        <v>6.9662857142857</v>
      </c>
      <c r="P47" s="79">
        <f t="shared" si="12"/>
        <v>21.356076999999999</v>
      </c>
      <c r="Q47" s="83">
        <f t="shared" si="13"/>
        <v>9.7590084000000008</v>
      </c>
      <c r="R47" s="6">
        <f t="shared" si="14"/>
        <v>6.9662857142857</v>
      </c>
      <c r="S47" s="79">
        <f t="shared" si="15"/>
        <v>0</v>
      </c>
      <c r="T47" s="83">
        <f t="shared" si="16"/>
        <v>0</v>
      </c>
      <c r="U47" s="6">
        <f t="shared" si="17"/>
        <v>6.9662857142857</v>
      </c>
      <c r="V47" s="79">
        <f t="shared" si="18"/>
        <v>0</v>
      </c>
      <c r="W47" s="83">
        <f t="shared" si="19"/>
        <v>0</v>
      </c>
      <c r="X47" s="43">
        <f t="shared" si="20"/>
        <v>0</v>
      </c>
      <c r="Y47" s="43">
        <f t="shared" ref="Y47:Z47" si="82">C571</f>
        <v>0</v>
      </c>
      <c r="Z47" s="43">
        <f t="shared" si="82"/>
        <v>0</v>
      </c>
      <c r="AB47" s="89">
        <v>6321020408.1632996</v>
      </c>
      <c r="AC47" s="89">
        <v>-9.3860682999999998</v>
      </c>
      <c r="AD47" s="89">
        <v>19.16601</v>
      </c>
      <c r="AE47" s="89">
        <v>28.791270999999998</v>
      </c>
      <c r="AF47" s="89">
        <v>-61.137821000000002</v>
      </c>
      <c r="AG47" s="89">
        <v>-9.4787931000000007</v>
      </c>
      <c r="AH47" s="8"/>
      <c r="AI47" s="6">
        <f t="shared" si="71"/>
        <v>6.9662857142857</v>
      </c>
      <c r="AJ47" s="6">
        <f t="shared" si="72"/>
        <v>32.481171000000003</v>
      </c>
      <c r="AK47" s="83">
        <f t="shared" si="22"/>
        <v>22.725006</v>
      </c>
      <c r="AL47" s="6">
        <f t="shared" si="23"/>
        <v>6.9662857142857</v>
      </c>
      <c r="AM47" s="79">
        <f t="shared" si="24"/>
        <v>29.780076999999999</v>
      </c>
      <c r="AN47" s="83">
        <f t="shared" si="25"/>
        <v>19.372869000000001</v>
      </c>
      <c r="AO47" s="6">
        <f t="shared" si="26"/>
        <v>6.9662857142857</v>
      </c>
      <c r="AP47" s="43">
        <f t="shared" si="27"/>
        <v>28.465527999999999</v>
      </c>
      <c r="AQ47" s="83">
        <f t="shared" si="28"/>
        <v>17.281929000000002</v>
      </c>
      <c r="AR47" s="6">
        <f t="shared" si="29"/>
        <v>6.9662857142857</v>
      </c>
      <c r="AS47" s="79">
        <f t="shared" si="30"/>
        <v>0</v>
      </c>
      <c r="AT47" s="83">
        <f t="shared" si="31"/>
        <v>0</v>
      </c>
      <c r="AU47" s="6">
        <f t="shared" si="32"/>
        <v>6.9662857142857</v>
      </c>
      <c r="AV47" s="79">
        <f t="shared" si="33"/>
        <v>0</v>
      </c>
      <c r="AW47" s="83">
        <f t="shared" si="34"/>
        <v>0</v>
      </c>
      <c r="AX47" s="43">
        <f t="shared" si="35"/>
        <v>0</v>
      </c>
      <c r="AY47" s="43">
        <f t="shared" si="36"/>
        <v>0</v>
      </c>
      <c r="AZ47" s="43">
        <f t="shared" si="37"/>
        <v>0</v>
      </c>
      <c r="BA47" s="8"/>
    </row>
    <row r="48" spans="2:53" x14ac:dyDescent="0.25">
      <c r="B48" s="89">
        <v>6482336734.6939001</v>
      </c>
      <c r="C48" s="89">
        <v>-8.2050304000000001</v>
      </c>
      <c r="D48" s="89">
        <v>17.477143999999999</v>
      </c>
      <c r="E48" s="89">
        <v>25.803256999999999</v>
      </c>
      <c r="F48" s="89">
        <v>-57.833412000000003</v>
      </c>
      <c r="G48" s="89">
        <v>-8.3248233999999997</v>
      </c>
      <c r="H48" s="8"/>
      <c r="I48" s="6">
        <f t="shared" si="68"/>
        <v>7.1276020408163001</v>
      </c>
      <c r="J48" s="6">
        <f t="shared" si="69"/>
        <v>26.778670999999999</v>
      </c>
      <c r="K48" s="83">
        <f t="shared" si="7"/>
        <v>18.361822</v>
      </c>
      <c r="L48" s="6">
        <f t="shared" si="8"/>
        <v>7.1276020408163001</v>
      </c>
      <c r="M48" s="79">
        <f t="shared" si="9"/>
        <v>25.335556</v>
      </c>
      <c r="N48" s="83">
        <f t="shared" si="10"/>
        <v>15.970134</v>
      </c>
      <c r="O48" s="6">
        <f t="shared" si="11"/>
        <v>7.1276020408163001</v>
      </c>
      <c r="P48" s="79">
        <f t="shared" si="12"/>
        <v>20.742100000000001</v>
      </c>
      <c r="Q48" s="83">
        <f t="shared" si="13"/>
        <v>9.8794927999999995</v>
      </c>
      <c r="R48" s="6">
        <f t="shared" si="14"/>
        <v>7.1276020408163001</v>
      </c>
      <c r="S48" s="79">
        <f t="shared" si="15"/>
        <v>0</v>
      </c>
      <c r="T48" s="83">
        <f t="shared" si="16"/>
        <v>0</v>
      </c>
      <c r="U48" s="6">
        <f t="shared" si="17"/>
        <v>7.1276020408163001</v>
      </c>
      <c r="V48" s="79">
        <f t="shared" si="18"/>
        <v>0</v>
      </c>
      <c r="W48" s="83">
        <f t="shared" si="19"/>
        <v>0</v>
      </c>
      <c r="X48" s="43">
        <f t="shared" si="20"/>
        <v>0</v>
      </c>
      <c r="Y48" s="43">
        <f t="shared" ref="Y48:Z48" si="83">C572</f>
        <v>0</v>
      </c>
      <c r="Z48" s="43">
        <f t="shared" si="83"/>
        <v>0</v>
      </c>
      <c r="AB48" s="89">
        <v>6482336734.6939001</v>
      </c>
      <c r="AC48" s="89">
        <v>-10.09887</v>
      </c>
      <c r="AD48" s="89">
        <v>20.944835999999999</v>
      </c>
      <c r="AE48" s="89">
        <v>30.651693000000002</v>
      </c>
      <c r="AF48" s="89">
        <v>-81.208327999999995</v>
      </c>
      <c r="AG48" s="89">
        <v>-10.216336</v>
      </c>
      <c r="AH48" s="8"/>
      <c r="AI48" s="6">
        <f t="shared" si="71"/>
        <v>7.1276020408163001</v>
      </c>
      <c r="AJ48" s="6">
        <f t="shared" si="72"/>
        <v>31.022886</v>
      </c>
      <c r="AK48" s="83">
        <f t="shared" si="22"/>
        <v>21.297052000000001</v>
      </c>
      <c r="AL48" s="6">
        <f t="shared" si="23"/>
        <v>7.1276020408163001</v>
      </c>
      <c r="AM48" s="79">
        <f t="shared" si="24"/>
        <v>26.004597</v>
      </c>
      <c r="AN48" s="83">
        <f t="shared" si="25"/>
        <v>16.117616999999999</v>
      </c>
      <c r="AO48" s="6">
        <f t="shared" si="26"/>
        <v>7.1276020408163001</v>
      </c>
      <c r="AP48" s="43">
        <f t="shared" si="27"/>
        <v>27.612515999999999</v>
      </c>
      <c r="AQ48" s="83">
        <f t="shared" si="28"/>
        <v>16.936214</v>
      </c>
      <c r="AR48" s="6">
        <f t="shared" si="29"/>
        <v>7.1276020408163001</v>
      </c>
      <c r="AS48" s="79">
        <f t="shared" si="30"/>
        <v>0</v>
      </c>
      <c r="AT48" s="83">
        <f t="shared" si="31"/>
        <v>0</v>
      </c>
      <c r="AU48" s="6">
        <f t="shared" si="32"/>
        <v>7.1276020408163001</v>
      </c>
      <c r="AV48" s="79">
        <f t="shared" si="33"/>
        <v>0</v>
      </c>
      <c r="AW48" s="83">
        <f t="shared" si="34"/>
        <v>0</v>
      </c>
      <c r="AX48" s="43">
        <f t="shared" si="35"/>
        <v>0</v>
      </c>
      <c r="AY48" s="43">
        <f t="shared" si="36"/>
        <v>0</v>
      </c>
      <c r="AZ48" s="43">
        <f t="shared" si="37"/>
        <v>0</v>
      </c>
      <c r="BA48" s="8"/>
    </row>
    <row r="49" spans="2:53" x14ac:dyDescent="0.25">
      <c r="B49" s="89">
        <v>6643653061.2244997</v>
      </c>
      <c r="C49" s="89">
        <v>-8.7424354999999991</v>
      </c>
      <c r="D49" s="89">
        <v>16.876840999999999</v>
      </c>
      <c r="E49" s="89">
        <v>25.236704</v>
      </c>
      <c r="F49" s="89">
        <v>-60.457031000000001</v>
      </c>
      <c r="G49" s="89">
        <v>-8.5502185999999991</v>
      </c>
      <c r="H49" s="8"/>
      <c r="I49" s="6">
        <f t="shared" si="68"/>
        <v>7.2889183673469002</v>
      </c>
      <c r="J49" s="6">
        <f t="shared" si="69"/>
        <v>26.323789999999999</v>
      </c>
      <c r="K49" s="83">
        <f t="shared" si="7"/>
        <v>17.923884999999999</v>
      </c>
      <c r="L49" s="6">
        <f t="shared" si="8"/>
        <v>7.2889183673469002</v>
      </c>
      <c r="M49" s="79">
        <f t="shared" si="9"/>
        <v>22.983217</v>
      </c>
      <c r="N49" s="83">
        <f t="shared" si="10"/>
        <v>14.361271</v>
      </c>
      <c r="O49" s="6">
        <f t="shared" si="11"/>
        <v>7.2889183673469002</v>
      </c>
      <c r="P49" s="79">
        <f t="shared" si="12"/>
        <v>20.606157</v>
      </c>
      <c r="Q49" s="83">
        <f t="shared" si="13"/>
        <v>10.194322</v>
      </c>
      <c r="R49" s="6">
        <f t="shared" si="14"/>
        <v>7.2889183673469002</v>
      </c>
      <c r="S49" s="79">
        <f t="shared" si="15"/>
        <v>0</v>
      </c>
      <c r="T49" s="83">
        <f t="shared" si="16"/>
        <v>0</v>
      </c>
      <c r="U49" s="6">
        <f t="shared" si="17"/>
        <v>7.2889183673469002</v>
      </c>
      <c r="V49" s="79">
        <f t="shared" si="18"/>
        <v>0</v>
      </c>
      <c r="W49" s="83">
        <f t="shared" si="19"/>
        <v>0</v>
      </c>
      <c r="X49" s="43">
        <f t="shared" si="20"/>
        <v>0</v>
      </c>
      <c r="Y49" s="43">
        <f t="shared" ref="Y49:Z49" si="84">C573</f>
        <v>0</v>
      </c>
      <c r="Z49" s="43">
        <f t="shared" si="84"/>
        <v>0</v>
      </c>
      <c r="AB49" s="89">
        <v>6643653061.2244997</v>
      </c>
      <c r="AC49" s="89">
        <v>-9.6395883999999992</v>
      </c>
      <c r="AD49" s="89">
        <v>23.040524000000001</v>
      </c>
      <c r="AE49" s="89">
        <v>32.840347000000001</v>
      </c>
      <c r="AF49" s="89">
        <v>-70.696442000000005</v>
      </c>
      <c r="AG49" s="89">
        <v>-9.4254446000000005</v>
      </c>
      <c r="AH49" s="8"/>
      <c r="AI49" s="6">
        <f t="shared" si="71"/>
        <v>7.2889183673469002</v>
      </c>
      <c r="AJ49" s="6">
        <f t="shared" si="72"/>
        <v>28.783617</v>
      </c>
      <c r="AK49" s="83">
        <f t="shared" si="22"/>
        <v>19.060635000000001</v>
      </c>
      <c r="AL49" s="6">
        <f t="shared" si="23"/>
        <v>7.2889183673469002</v>
      </c>
      <c r="AM49" s="79">
        <f t="shared" si="24"/>
        <v>26.073519000000001</v>
      </c>
      <c r="AN49" s="83">
        <f t="shared" si="25"/>
        <v>15.925917</v>
      </c>
      <c r="AO49" s="6">
        <f t="shared" si="26"/>
        <v>7.2889183673469002</v>
      </c>
      <c r="AP49" s="43">
        <f t="shared" si="27"/>
        <v>26.039186000000001</v>
      </c>
      <c r="AQ49" s="83">
        <f t="shared" si="28"/>
        <v>15.063706</v>
      </c>
      <c r="AR49" s="6">
        <f t="shared" si="29"/>
        <v>7.2889183673469002</v>
      </c>
      <c r="AS49" s="79">
        <f t="shared" si="30"/>
        <v>0</v>
      </c>
      <c r="AT49" s="83">
        <f t="shared" si="31"/>
        <v>0</v>
      </c>
      <c r="AU49" s="6">
        <f t="shared" si="32"/>
        <v>7.2889183673469002</v>
      </c>
      <c r="AV49" s="79">
        <f t="shared" si="33"/>
        <v>0</v>
      </c>
      <c r="AW49" s="83">
        <f t="shared" si="34"/>
        <v>0</v>
      </c>
      <c r="AX49" s="43">
        <f t="shared" si="35"/>
        <v>0</v>
      </c>
      <c r="AY49" s="43">
        <f t="shared" si="36"/>
        <v>0</v>
      </c>
      <c r="AZ49" s="43">
        <f t="shared" si="37"/>
        <v>0</v>
      </c>
      <c r="BA49" s="8"/>
    </row>
    <row r="50" spans="2:53" x14ac:dyDescent="0.25">
      <c r="B50" s="89">
        <v>6804969387.7551003</v>
      </c>
      <c r="C50" s="89">
        <v>-8.2821999000000002</v>
      </c>
      <c r="D50" s="89">
        <v>17.343895</v>
      </c>
      <c r="E50" s="89">
        <v>25.767288000000001</v>
      </c>
      <c r="F50" s="89">
        <v>-58.659595000000003</v>
      </c>
      <c r="G50" s="89">
        <v>-8.2045478999999997</v>
      </c>
      <c r="H50" s="8"/>
      <c r="I50" s="6">
        <f t="shared" si="68"/>
        <v>7.4502346938775998</v>
      </c>
      <c r="J50" s="6">
        <f t="shared" si="69"/>
        <v>25.062598999999999</v>
      </c>
      <c r="K50" s="83">
        <f t="shared" si="7"/>
        <v>16.641957999999999</v>
      </c>
      <c r="L50" s="6">
        <f t="shared" si="8"/>
        <v>7.4502346938775998</v>
      </c>
      <c r="M50" s="79">
        <f t="shared" si="9"/>
        <v>24.011918999999999</v>
      </c>
      <c r="N50" s="83">
        <f t="shared" si="10"/>
        <v>14.853624</v>
      </c>
      <c r="O50" s="6">
        <f t="shared" si="11"/>
        <v>7.4502346938775998</v>
      </c>
      <c r="P50" s="79">
        <f t="shared" si="12"/>
        <v>20.488813</v>
      </c>
      <c r="Q50" s="83">
        <f t="shared" si="13"/>
        <v>9.1759415000000004</v>
      </c>
      <c r="R50" s="6">
        <f t="shared" si="14"/>
        <v>7.4502346938775998</v>
      </c>
      <c r="S50" s="79">
        <f t="shared" si="15"/>
        <v>0</v>
      </c>
      <c r="T50" s="83">
        <f t="shared" si="16"/>
        <v>0</v>
      </c>
      <c r="U50" s="6">
        <f t="shared" si="17"/>
        <v>7.4502346938775998</v>
      </c>
      <c r="V50" s="79">
        <f t="shared" si="18"/>
        <v>0</v>
      </c>
      <c r="W50" s="83">
        <f t="shared" si="19"/>
        <v>0</v>
      </c>
      <c r="X50" s="43">
        <f t="shared" si="20"/>
        <v>0</v>
      </c>
      <c r="Y50" s="43">
        <f t="shared" ref="Y50:Z50" si="85">C574</f>
        <v>0</v>
      </c>
      <c r="Z50" s="43">
        <f t="shared" si="85"/>
        <v>0</v>
      </c>
      <c r="AB50" s="89">
        <v>6804969387.7551003</v>
      </c>
      <c r="AC50" s="89">
        <v>-9.8595886000000004</v>
      </c>
      <c r="AD50" s="89">
        <v>22.574639999999999</v>
      </c>
      <c r="AE50" s="89">
        <v>32.313682999999997</v>
      </c>
      <c r="AF50" s="89">
        <v>-75.132514999999998</v>
      </c>
      <c r="AG50" s="89">
        <v>-9.7576903999999995</v>
      </c>
      <c r="AH50" s="8"/>
      <c r="AI50" s="6">
        <f t="shared" si="71"/>
        <v>7.4502346938775998</v>
      </c>
      <c r="AJ50" s="6">
        <f t="shared" si="72"/>
        <v>27.087820000000001</v>
      </c>
      <c r="AK50" s="83">
        <f t="shared" si="22"/>
        <v>17.265944999999999</v>
      </c>
      <c r="AL50" s="6">
        <f t="shared" si="23"/>
        <v>7.4502346938775998</v>
      </c>
      <c r="AM50" s="79">
        <f t="shared" si="24"/>
        <v>29.237100999999999</v>
      </c>
      <c r="AN50" s="83">
        <f t="shared" si="25"/>
        <v>18.768305000000002</v>
      </c>
      <c r="AO50" s="6">
        <f t="shared" si="26"/>
        <v>7.4502346938775998</v>
      </c>
      <c r="AP50" s="43">
        <f t="shared" si="27"/>
        <v>25.358029999999999</v>
      </c>
      <c r="AQ50" s="83">
        <f t="shared" si="28"/>
        <v>14.20218</v>
      </c>
      <c r="AR50" s="6">
        <f t="shared" si="29"/>
        <v>7.4502346938775998</v>
      </c>
      <c r="AS50" s="79">
        <f t="shared" si="30"/>
        <v>0</v>
      </c>
      <c r="AT50" s="83">
        <f t="shared" si="31"/>
        <v>0</v>
      </c>
      <c r="AU50" s="6">
        <f t="shared" si="32"/>
        <v>7.4502346938775998</v>
      </c>
      <c r="AV50" s="79">
        <f t="shared" si="33"/>
        <v>0</v>
      </c>
      <c r="AW50" s="83">
        <f t="shared" si="34"/>
        <v>0</v>
      </c>
      <c r="AX50" s="43">
        <f t="shared" si="35"/>
        <v>0</v>
      </c>
      <c r="AY50" s="43">
        <f t="shared" si="36"/>
        <v>0</v>
      </c>
      <c r="AZ50" s="43">
        <f t="shared" si="37"/>
        <v>0</v>
      </c>
      <c r="BA50" s="8"/>
    </row>
    <row r="51" spans="2:53" x14ac:dyDescent="0.25">
      <c r="B51" s="89">
        <v>6966285714.2856998</v>
      </c>
      <c r="C51" s="89">
        <v>-8.6847267000000006</v>
      </c>
      <c r="D51" s="89">
        <v>18.220880999999999</v>
      </c>
      <c r="E51" s="89">
        <v>26.707428</v>
      </c>
      <c r="F51" s="89">
        <v>-62.074824999999997</v>
      </c>
      <c r="G51" s="89">
        <v>-8.5154151999999996</v>
      </c>
      <c r="H51" s="8"/>
      <c r="I51" s="6">
        <f t="shared" si="68"/>
        <v>7.6115510204082</v>
      </c>
      <c r="J51" s="6">
        <f t="shared" si="69"/>
        <v>24.393834999999999</v>
      </c>
      <c r="K51" s="83">
        <f t="shared" si="7"/>
        <v>16.026024</v>
      </c>
      <c r="L51" s="6">
        <f t="shared" si="8"/>
        <v>7.6115510204082</v>
      </c>
      <c r="M51" s="79">
        <f t="shared" si="9"/>
        <v>26.931146999999999</v>
      </c>
      <c r="N51" s="83">
        <f t="shared" si="10"/>
        <v>17.46172</v>
      </c>
      <c r="O51" s="6">
        <f t="shared" si="11"/>
        <v>7.6115510204082</v>
      </c>
      <c r="P51" s="79">
        <f t="shared" si="12"/>
        <v>21.746969</v>
      </c>
      <c r="Q51" s="83">
        <f t="shared" si="13"/>
        <v>9.8381147000000002</v>
      </c>
      <c r="R51" s="6">
        <f t="shared" si="14"/>
        <v>7.6115510204082</v>
      </c>
      <c r="S51" s="79">
        <f t="shared" si="15"/>
        <v>0</v>
      </c>
      <c r="T51" s="83">
        <f t="shared" si="16"/>
        <v>0</v>
      </c>
      <c r="U51" s="6">
        <f t="shared" si="17"/>
        <v>7.6115510204082</v>
      </c>
      <c r="V51" s="79">
        <f t="shared" si="18"/>
        <v>0</v>
      </c>
      <c r="W51" s="83">
        <f t="shared" si="19"/>
        <v>0</v>
      </c>
      <c r="X51" s="43">
        <f t="shared" si="20"/>
        <v>0</v>
      </c>
      <c r="Y51" s="43">
        <f t="shared" ref="Y51:Z51" si="86">C575</f>
        <v>0</v>
      </c>
      <c r="Z51" s="43">
        <f t="shared" si="86"/>
        <v>0</v>
      </c>
      <c r="AB51" s="89">
        <v>6966285714.2856998</v>
      </c>
      <c r="AC51" s="89">
        <v>-10.25887</v>
      </c>
      <c r="AD51" s="89">
        <v>22.725006</v>
      </c>
      <c r="AE51" s="89">
        <v>32.481171000000003</v>
      </c>
      <c r="AF51" s="89">
        <v>-78.893028000000001</v>
      </c>
      <c r="AG51" s="89">
        <v>-10.033986000000001</v>
      </c>
      <c r="AH51" s="8"/>
      <c r="AI51" s="6">
        <f t="shared" si="71"/>
        <v>7.6115510204082</v>
      </c>
      <c r="AJ51" s="6">
        <f t="shared" si="72"/>
        <v>26.121217999999999</v>
      </c>
      <c r="AK51" s="83">
        <f t="shared" si="22"/>
        <v>16.399609000000002</v>
      </c>
      <c r="AL51" s="6">
        <f t="shared" si="23"/>
        <v>7.6115510204082</v>
      </c>
      <c r="AM51" s="79">
        <f t="shared" si="24"/>
        <v>28.171364000000001</v>
      </c>
      <c r="AN51" s="83">
        <f t="shared" si="25"/>
        <v>17.911192</v>
      </c>
      <c r="AO51" s="6">
        <f t="shared" si="26"/>
        <v>7.6115510204082</v>
      </c>
      <c r="AP51" s="43">
        <f t="shared" si="27"/>
        <v>25.855066000000001</v>
      </c>
      <c r="AQ51" s="83">
        <f t="shared" si="28"/>
        <v>14.86328</v>
      </c>
      <c r="AR51" s="6">
        <f t="shared" si="29"/>
        <v>7.6115510204082</v>
      </c>
      <c r="AS51" s="79">
        <f t="shared" si="30"/>
        <v>0</v>
      </c>
      <c r="AT51" s="83">
        <f t="shared" si="31"/>
        <v>0</v>
      </c>
      <c r="AU51" s="6">
        <f t="shared" si="32"/>
        <v>7.6115510204082</v>
      </c>
      <c r="AV51" s="79">
        <f t="shared" si="33"/>
        <v>0</v>
      </c>
      <c r="AW51" s="83">
        <f t="shared" si="34"/>
        <v>0</v>
      </c>
      <c r="AX51" s="43">
        <f t="shared" si="35"/>
        <v>0</v>
      </c>
      <c r="AY51" s="43">
        <f t="shared" si="36"/>
        <v>0</v>
      </c>
      <c r="AZ51" s="43">
        <f t="shared" si="37"/>
        <v>0</v>
      </c>
      <c r="BA51" s="8"/>
    </row>
    <row r="52" spans="2:53" x14ac:dyDescent="0.25">
      <c r="B52" s="89">
        <v>7127602040.8163004</v>
      </c>
      <c r="C52" s="89">
        <v>-9.2484455000000008</v>
      </c>
      <c r="D52" s="89">
        <v>18.361822</v>
      </c>
      <c r="E52" s="89">
        <v>26.778670999999999</v>
      </c>
      <c r="F52" s="89">
        <v>-67.236976999999996</v>
      </c>
      <c r="G52" s="89">
        <v>-8.7396811999999997</v>
      </c>
      <c r="H52" s="8"/>
      <c r="I52" s="6">
        <f t="shared" si="68"/>
        <v>7.7728673469388001</v>
      </c>
      <c r="J52" s="6">
        <f t="shared" si="69"/>
        <v>23.995474000000002</v>
      </c>
      <c r="K52" s="83">
        <f t="shared" si="7"/>
        <v>15.675203</v>
      </c>
      <c r="L52" s="6">
        <f t="shared" si="8"/>
        <v>7.7728673469388001</v>
      </c>
      <c r="M52" s="79">
        <f t="shared" si="9"/>
        <v>24.552101</v>
      </c>
      <c r="N52" s="83">
        <f t="shared" si="10"/>
        <v>16.042781999999999</v>
      </c>
      <c r="O52" s="6">
        <f t="shared" si="11"/>
        <v>7.7728673469388001</v>
      </c>
      <c r="P52" s="79">
        <f t="shared" si="12"/>
        <v>20.625557000000001</v>
      </c>
      <c r="Q52" s="83">
        <f t="shared" si="13"/>
        <v>9.7745724000000003</v>
      </c>
      <c r="R52" s="6">
        <f t="shared" si="14"/>
        <v>7.7728673469388001</v>
      </c>
      <c r="S52" s="79">
        <f t="shared" si="15"/>
        <v>0</v>
      </c>
      <c r="T52" s="83">
        <f t="shared" si="16"/>
        <v>0</v>
      </c>
      <c r="U52" s="6">
        <f t="shared" si="17"/>
        <v>7.7728673469388001</v>
      </c>
      <c r="V52" s="79">
        <f t="shared" si="18"/>
        <v>0</v>
      </c>
      <c r="W52" s="83">
        <f t="shared" si="19"/>
        <v>0</v>
      </c>
      <c r="X52" s="43">
        <f t="shared" si="20"/>
        <v>0</v>
      </c>
      <c r="Y52" s="43">
        <f t="shared" ref="Y52:Z52" si="87">C576</f>
        <v>0</v>
      </c>
      <c r="Z52" s="43">
        <f t="shared" si="87"/>
        <v>0</v>
      </c>
      <c r="AB52" s="89">
        <v>7127602040.8163004</v>
      </c>
      <c r="AC52" s="89">
        <v>-10.084583</v>
      </c>
      <c r="AD52" s="89">
        <v>21.297052000000001</v>
      </c>
      <c r="AE52" s="89">
        <v>31.022886</v>
      </c>
      <c r="AF52" s="89">
        <v>-72.933616999999998</v>
      </c>
      <c r="AG52" s="89">
        <v>-9.4768170999999999</v>
      </c>
      <c r="AH52" s="8"/>
      <c r="AI52" s="6">
        <f t="shared" si="71"/>
        <v>7.7728673469388001</v>
      </c>
      <c r="AJ52" s="6">
        <f t="shared" si="72"/>
        <v>27.408791999999998</v>
      </c>
      <c r="AK52" s="83">
        <f t="shared" si="22"/>
        <v>17.742660999999998</v>
      </c>
      <c r="AL52" s="6">
        <f t="shared" si="23"/>
        <v>7.7728673469388001</v>
      </c>
      <c r="AM52" s="79">
        <f t="shared" si="24"/>
        <v>30.466459</v>
      </c>
      <c r="AN52" s="83">
        <f t="shared" si="25"/>
        <v>20.616495</v>
      </c>
      <c r="AO52" s="6">
        <f t="shared" si="26"/>
        <v>7.7728673469388001</v>
      </c>
      <c r="AP52" s="43">
        <f t="shared" si="27"/>
        <v>26.140812</v>
      </c>
      <c r="AQ52" s="83">
        <f t="shared" si="28"/>
        <v>15.595506</v>
      </c>
      <c r="AR52" s="6">
        <f t="shared" si="29"/>
        <v>7.7728673469388001</v>
      </c>
      <c r="AS52" s="79">
        <f t="shared" si="30"/>
        <v>0</v>
      </c>
      <c r="AT52" s="83">
        <f t="shared" si="31"/>
        <v>0</v>
      </c>
      <c r="AU52" s="6">
        <f t="shared" si="32"/>
        <v>7.7728673469388001</v>
      </c>
      <c r="AV52" s="79">
        <f t="shared" si="33"/>
        <v>0</v>
      </c>
      <c r="AW52" s="83">
        <f t="shared" si="34"/>
        <v>0</v>
      </c>
      <c r="AX52" s="43">
        <f t="shared" si="35"/>
        <v>0</v>
      </c>
      <c r="AY52" s="43">
        <f t="shared" si="36"/>
        <v>0</v>
      </c>
      <c r="AZ52" s="43">
        <f t="shared" si="37"/>
        <v>0</v>
      </c>
      <c r="BA52" s="8"/>
    </row>
    <row r="53" spans="2:53" x14ac:dyDescent="0.25">
      <c r="B53" s="89">
        <v>7288918367.3469</v>
      </c>
      <c r="C53" s="89">
        <v>-8.4927043999999992</v>
      </c>
      <c r="D53" s="89">
        <v>17.923884999999999</v>
      </c>
      <c r="E53" s="89">
        <v>26.323789999999999</v>
      </c>
      <c r="F53" s="89">
        <v>-60.136761</v>
      </c>
      <c r="G53" s="89">
        <v>-7.9954542999999996</v>
      </c>
      <c r="H53" s="8"/>
      <c r="I53" s="6">
        <f t="shared" si="68"/>
        <v>7.9341836734694002</v>
      </c>
      <c r="J53" s="6">
        <f t="shared" si="69"/>
        <v>24.055546</v>
      </c>
      <c r="K53" s="83">
        <f t="shared" si="7"/>
        <v>15.906653</v>
      </c>
      <c r="L53" s="6">
        <f t="shared" si="8"/>
        <v>7.9341836734694002</v>
      </c>
      <c r="M53" s="79">
        <f t="shared" si="9"/>
        <v>25.164626999999999</v>
      </c>
      <c r="N53" s="83">
        <f t="shared" si="10"/>
        <v>15.938316</v>
      </c>
      <c r="O53" s="6">
        <f t="shared" si="11"/>
        <v>7.9341836734694002</v>
      </c>
      <c r="P53" s="79">
        <f t="shared" si="12"/>
        <v>22.122858000000001</v>
      </c>
      <c r="Q53" s="83">
        <f t="shared" si="13"/>
        <v>9.6701364999999999</v>
      </c>
      <c r="R53" s="6">
        <f t="shared" si="14"/>
        <v>7.9341836734694002</v>
      </c>
      <c r="S53" s="79">
        <f t="shared" si="15"/>
        <v>0</v>
      </c>
      <c r="T53" s="83">
        <f t="shared" si="16"/>
        <v>0</v>
      </c>
      <c r="U53" s="6">
        <f t="shared" si="17"/>
        <v>7.9341836734694002</v>
      </c>
      <c r="V53" s="79">
        <f t="shared" si="18"/>
        <v>0</v>
      </c>
      <c r="W53" s="83">
        <f t="shared" si="19"/>
        <v>0</v>
      </c>
      <c r="X53" s="43">
        <f t="shared" si="20"/>
        <v>0</v>
      </c>
      <c r="Y53" s="43">
        <f t="shared" ref="Y53:Z53" si="88">C577</f>
        <v>0</v>
      </c>
      <c r="Z53" s="43">
        <f t="shared" si="88"/>
        <v>0</v>
      </c>
      <c r="AB53" s="89">
        <v>7288918367.3469</v>
      </c>
      <c r="AC53" s="89">
        <v>-10.101001999999999</v>
      </c>
      <c r="AD53" s="89">
        <v>19.060635000000001</v>
      </c>
      <c r="AE53" s="89">
        <v>28.783617</v>
      </c>
      <c r="AF53" s="89">
        <v>-67.289032000000006</v>
      </c>
      <c r="AG53" s="89">
        <v>-9.6667012999999997</v>
      </c>
      <c r="AH53" s="8"/>
      <c r="AI53" s="6">
        <f t="shared" si="71"/>
        <v>7.9341836734694002</v>
      </c>
      <c r="AJ53" s="6">
        <f t="shared" si="72"/>
        <v>28.717863000000001</v>
      </c>
      <c r="AK53" s="83">
        <f t="shared" si="22"/>
        <v>19.090961</v>
      </c>
      <c r="AL53" s="6">
        <f t="shared" si="23"/>
        <v>7.9341836734694002</v>
      </c>
      <c r="AM53" s="79">
        <f t="shared" si="24"/>
        <v>26.483222999999999</v>
      </c>
      <c r="AN53" s="83">
        <f t="shared" si="25"/>
        <v>16.121403000000001</v>
      </c>
      <c r="AO53" s="6">
        <f t="shared" si="26"/>
        <v>7.9341836734694002</v>
      </c>
      <c r="AP53" s="43">
        <f t="shared" si="27"/>
        <v>30.091583</v>
      </c>
      <c r="AQ53" s="83">
        <f t="shared" si="28"/>
        <v>18.835744999999999</v>
      </c>
      <c r="AR53" s="6">
        <f t="shared" si="29"/>
        <v>7.9341836734694002</v>
      </c>
      <c r="AS53" s="79">
        <f t="shared" si="30"/>
        <v>0</v>
      </c>
      <c r="AT53" s="83">
        <f t="shared" si="31"/>
        <v>0</v>
      </c>
      <c r="AU53" s="6">
        <f t="shared" si="32"/>
        <v>7.9341836734694002</v>
      </c>
      <c r="AV53" s="79">
        <f t="shared" si="33"/>
        <v>0</v>
      </c>
      <c r="AW53" s="83">
        <f t="shared" si="34"/>
        <v>0</v>
      </c>
      <c r="AX53" s="43">
        <f t="shared" si="35"/>
        <v>0</v>
      </c>
      <c r="AY53" s="43">
        <f t="shared" si="36"/>
        <v>0</v>
      </c>
      <c r="AZ53" s="43">
        <f t="shared" si="37"/>
        <v>0</v>
      </c>
      <c r="BA53" s="8"/>
    </row>
    <row r="54" spans="2:53" x14ac:dyDescent="0.25">
      <c r="B54" s="89">
        <v>7450234693.8775997</v>
      </c>
      <c r="C54" s="89">
        <v>-9.1296081999999998</v>
      </c>
      <c r="D54" s="89">
        <v>16.641957999999999</v>
      </c>
      <c r="E54" s="89">
        <v>25.062598999999999</v>
      </c>
      <c r="F54" s="89">
        <v>-60.781857000000002</v>
      </c>
      <c r="G54" s="89">
        <v>-8.4645738999999995</v>
      </c>
      <c r="H54" s="8"/>
      <c r="I54" s="6">
        <f t="shared" si="68"/>
        <v>8.0954999999999995</v>
      </c>
      <c r="J54" s="6">
        <f t="shared" si="69"/>
        <v>24.417076000000002</v>
      </c>
      <c r="K54" s="83">
        <f t="shared" si="7"/>
        <v>16.282539</v>
      </c>
      <c r="L54" s="6">
        <f t="shared" si="8"/>
        <v>8.0954999999999995</v>
      </c>
      <c r="M54" s="79">
        <f t="shared" si="9"/>
        <v>26.676570999999999</v>
      </c>
      <c r="N54" s="83">
        <f t="shared" si="10"/>
        <v>17.561565000000002</v>
      </c>
      <c r="O54" s="6">
        <f t="shared" si="11"/>
        <v>8.0954999999999995</v>
      </c>
      <c r="P54" s="79">
        <f t="shared" si="12"/>
        <v>21.843198999999998</v>
      </c>
      <c r="Q54" s="83">
        <f t="shared" si="13"/>
        <v>9.8551683000000008</v>
      </c>
      <c r="R54" s="6">
        <f t="shared" si="14"/>
        <v>8.0954999999999995</v>
      </c>
      <c r="S54" s="79">
        <f t="shared" si="15"/>
        <v>0</v>
      </c>
      <c r="T54" s="83">
        <f t="shared" si="16"/>
        <v>0</v>
      </c>
      <c r="U54" s="6">
        <f t="shared" si="17"/>
        <v>8.0954999999999995</v>
      </c>
      <c r="V54" s="79">
        <f t="shared" si="18"/>
        <v>0</v>
      </c>
      <c r="W54" s="83">
        <f t="shared" si="19"/>
        <v>0</v>
      </c>
      <c r="X54" s="43">
        <f t="shared" si="20"/>
        <v>0</v>
      </c>
      <c r="Y54" s="43">
        <f t="shared" ref="Y54:Z54" si="89">C578</f>
        <v>0</v>
      </c>
      <c r="Z54" s="43">
        <f t="shared" si="89"/>
        <v>0</v>
      </c>
      <c r="AB54" s="89">
        <v>7450234693.8775997</v>
      </c>
      <c r="AC54" s="89">
        <v>-10.599971</v>
      </c>
      <c r="AD54" s="89">
        <v>17.265944999999999</v>
      </c>
      <c r="AE54" s="89">
        <v>27.087820000000001</v>
      </c>
      <c r="AF54" s="89">
        <v>-66.497826000000003</v>
      </c>
      <c r="AG54" s="89">
        <v>-10.025433</v>
      </c>
      <c r="AH54" s="8"/>
      <c r="AI54" s="6">
        <f t="shared" si="71"/>
        <v>8.0954999999999995</v>
      </c>
      <c r="AJ54" s="6">
        <f t="shared" si="72"/>
        <v>29.566911999999999</v>
      </c>
      <c r="AK54" s="83">
        <f t="shared" si="22"/>
        <v>19.856123</v>
      </c>
      <c r="AL54" s="6">
        <f t="shared" si="23"/>
        <v>8.0954999999999995</v>
      </c>
      <c r="AM54" s="79">
        <f t="shared" si="24"/>
        <v>26.225885000000002</v>
      </c>
      <c r="AN54" s="83">
        <f t="shared" si="25"/>
        <v>16.150926999999999</v>
      </c>
      <c r="AO54" s="6">
        <f t="shared" si="26"/>
        <v>8.0954999999999995</v>
      </c>
      <c r="AP54" s="43">
        <f t="shared" si="27"/>
        <v>28.629259000000001</v>
      </c>
      <c r="AQ54" s="83">
        <f t="shared" si="28"/>
        <v>17.855249000000001</v>
      </c>
      <c r="AR54" s="6">
        <f t="shared" si="29"/>
        <v>8.0954999999999995</v>
      </c>
      <c r="AS54" s="79">
        <f t="shared" si="30"/>
        <v>0</v>
      </c>
      <c r="AT54" s="83">
        <f t="shared" si="31"/>
        <v>0</v>
      </c>
      <c r="AU54" s="6">
        <f t="shared" si="32"/>
        <v>8.0954999999999995</v>
      </c>
      <c r="AV54" s="79">
        <f t="shared" si="33"/>
        <v>0</v>
      </c>
      <c r="AW54" s="83">
        <f t="shared" si="34"/>
        <v>0</v>
      </c>
      <c r="AX54" s="43">
        <f t="shared" si="35"/>
        <v>0</v>
      </c>
      <c r="AY54" s="43">
        <f t="shared" si="36"/>
        <v>0</v>
      </c>
      <c r="AZ54" s="43">
        <f t="shared" si="37"/>
        <v>0</v>
      </c>
    </row>
    <row r="55" spans="2:53" x14ac:dyDescent="0.25">
      <c r="B55" s="89">
        <v>7611551020.4082003</v>
      </c>
      <c r="C55" s="89">
        <v>-9.3885983999999993</v>
      </c>
      <c r="D55" s="89">
        <v>16.026024</v>
      </c>
      <c r="E55" s="89">
        <v>24.393834999999999</v>
      </c>
      <c r="F55" s="89">
        <v>-59.965870000000002</v>
      </c>
      <c r="G55" s="89">
        <v>-8.8018941999999996</v>
      </c>
      <c r="H55" s="8"/>
      <c r="I55" s="6">
        <f t="shared" si="68"/>
        <v>8.2568163265305987</v>
      </c>
      <c r="J55" s="6">
        <f t="shared" si="69"/>
        <v>24.837069</v>
      </c>
      <c r="K55" s="83">
        <f t="shared" si="7"/>
        <v>16.592500999999999</v>
      </c>
      <c r="L55" s="6">
        <f t="shared" si="8"/>
        <v>8.2568163265305987</v>
      </c>
      <c r="M55" s="79">
        <f t="shared" si="9"/>
        <v>26.653032</v>
      </c>
      <c r="N55" s="83">
        <f t="shared" si="10"/>
        <v>17.910613999999999</v>
      </c>
      <c r="O55" s="6">
        <f t="shared" si="11"/>
        <v>8.2568163265305987</v>
      </c>
      <c r="P55" s="79">
        <f t="shared" si="12"/>
        <v>20.969577999999998</v>
      </c>
      <c r="Q55" s="83">
        <f t="shared" si="13"/>
        <v>8.9720068000000008</v>
      </c>
      <c r="R55" s="6">
        <f t="shared" si="14"/>
        <v>8.2568163265305987</v>
      </c>
      <c r="S55" s="79">
        <f t="shared" si="15"/>
        <v>0</v>
      </c>
      <c r="T55" s="83">
        <f t="shared" si="16"/>
        <v>0</v>
      </c>
      <c r="U55" s="6">
        <f t="shared" si="17"/>
        <v>8.2568163265305987</v>
      </c>
      <c r="V55" s="79">
        <f t="shared" si="18"/>
        <v>0</v>
      </c>
      <c r="W55" s="83">
        <f t="shared" si="19"/>
        <v>0</v>
      </c>
      <c r="X55" s="43">
        <f t="shared" si="20"/>
        <v>0</v>
      </c>
      <c r="Y55" s="43">
        <f t="shared" ref="Y55:Z55" si="90">C579</f>
        <v>0</v>
      </c>
      <c r="Z55" s="43">
        <f t="shared" si="90"/>
        <v>0</v>
      </c>
      <c r="AB55" s="89">
        <v>7611551020.4082003</v>
      </c>
      <c r="AC55" s="89">
        <v>-10.336664000000001</v>
      </c>
      <c r="AD55" s="89">
        <v>16.399609000000002</v>
      </c>
      <c r="AE55" s="89">
        <v>26.121217999999999</v>
      </c>
      <c r="AF55" s="89">
        <v>-62.921719000000003</v>
      </c>
      <c r="AG55" s="89">
        <v>-9.7734985000000005</v>
      </c>
      <c r="AH55" s="8"/>
      <c r="AI55" s="6">
        <f t="shared" si="71"/>
        <v>8.2568163265305987</v>
      </c>
      <c r="AJ55" s="6">
        <f t="shared" si="72"/>
        <v>29.137395999999999</v>
      </c>
      <c r="AK55" s="83">
        <f t="shared" si="22"/>
        <v>19.247843</v>
      </c>
      <c r="AL55" s="6">
        <f t="shared" si="23"/>
        <v>8.2568163265305987</v>
      </c>
      <c r="AM55" s="79">
        <f t="shared" si="24"/>
        <v>27.627887999999999</v>
      </c>
      <c r="AN55" s="83">
        <f t="shared" si="25"/>
        <v>17.550787</v>
      </c>
      <c r="AO55" s="6">
        <f t="shared" si="26"/>
        <v>8.2568163265305987</v>
      </c>
      <c r="AP55" s="43">
        <f t="shared" si="27"/>
        <v>31.385335999999999</v>
      </c>
      <c r="AQ55" s="83">
        <f t="shared" si="28"/>
        <v>20.506482999999999</v>
      </c>
      <c r="AR55" s="6">
        <f t="shared" si="29"/>
        <v>8.2568163265305987</v>
      </c>
      <c r="AS55" s="79">
        <f t="shared" si="30"/>
        <v>0</v>
      </c>
      <c r="AT55" s="83">
        <f t="shared" si="31"/>
        <v>0</v>
      </c>
      <c r="AU55" s="6">
        <f t="shared" si="32"/>
        <v>8.2568163265305987</v>
      </c>
      <c r="AV55" s="79">
        <f t="shared" si="33"/>
        <v>0</v>
      </c>
      <c r="AW55" s="83">
        <f t="shared" si="34"/>
        <v>0</v>
      </c>
      <c r="AX55" s="43">
        <f t="shared" si="35"/>
        <v>0</v>
      </c>
      <c r="AY55" s="43">
        <f t="shared" si="36"/>
        <v>0</v>
      </c>
      <c r="AZ55" s="43">
        <f t="shared" si="37"/>
        <v>0</v>
      </c>
    </row>
    <row r="56" spans="2:53" x14ac:dyDescent="0.25">
      <c r="B56" s="89">
        <v>7772867346.9387999</v>
      </c>
      <c r="C56" s="89">
        <v>-8.6662721999999999</v>
      </c>
      <c r="D56" s="89">
        <v>15.675203</v>
      </c>
      <c r="E56" s="89">
        <v>23.995474000000002</v>
      </c>
      <c r="F56" s="89">
        <v>-56.961849000000001</v>
      </c>
      <c r="G56" s="89">
        <v>-7.8369679000000003</v>
      </c>
      <c r="H56" s="8"/>
      <c r="I56" s="6">
        <f t="shared" si="68"/>
        <v>8.4181326530611997</v>
      </c>
      <c r="J56" s="6">
        <f t="shared" si="69"/>
        <v>25.091854000000001</v>
      </c>
      <c r="K56" s="83">
        <f t="shared" si="7"/>
        <v>16.692015000000001</v>
      </c>
      <c r="L56" s="6">
        <f t="shared" si="8"/>
        <v>8.4181326530611997</v>
      </c>
      <c r="M56" s="79">
        <f t="shared" si="9"/>
        <v>30.908667000000001</v>
      </c>
      <c r="N56" s="83">
        <f t="shared" si="10"/>
        <v>20.917242000000002</v>
      </c>
      <c r="O56" s="6">
        <f t="shared" si="11"/>
        <v>8.4181326530611997</v>
      </c>
      <c r="P56" s="79">
        <f t="shared" si="12"/>
        <v>16.297705000000001</v>
      </c>
      <c r="Q56" s="83">
        <f t="shared" si="13"/>
        <v>1.7400335</v>
      </c>
      <c r="R56" s="6">
        <f t="shared" si="14"/>
        <v>8.4181326530611997</v>
      </c>
      <c r="S56" s="79">
        <f t="shared" si="15"/>
        <v>0</v>
      </c>
      <c r="T56" s="83">
        <f t="shared" si="16"/>
        <v>0</v>
      </c>
      <c r="U56" s="6">
        <f t="shared" si="17"/>
        <v>8.4181326530611997</v>
      </c>
      <c r="V56" s="79">
        <f t="shared" si="18"/>
        <v>0</v>
      </c>
      <c r="W56" s="83">
        <f t="shared" si="19"/>
        <v>0</v>
      </c>
      <c r="X56" s="43">
        <f t="shared" si="20"/>
        <v>0</v>
      </c>
      <c r="Y56" s="43">
        <f t="shared" ref="Y56:Z56" si="91">C580</f>
        <v>0</v>
      </c>
      <c r="Z56" s="43">
        <f t="shared" si="91"/>
        <v>0</v>
      </c>
      <c r="AB56" s="89">
        <v>7772867346.9387999</v>
      </c>
      <c r="AC56" s="89">
        <v>-10.175504</v>
      </c>
      <c r="AD56" s="89">
        <v>17.742660999999998</v>
      </c>
      <c r="AE56" s="89">
        <v>27.408791999999998</v>
      </c>
      <c r="AF56" s="89">
        <v>-62.314521999999997</v>
      </c>
      <c r="AG56" s="89">
        <v>-9.3658991</v>
      </c>
      <c r="AH56" s="8"/>
      <c r="AI56" s="6">
        <f t="shared" si="71"/>
        <v>8.4181326530611997</v>
      </c>
      <c r="AJ56" s="6">
        <f t="shared" si="72"/>
        <v>29.736360999999999</v>
      </c>
      <c r="AK56" s="83">
        <f t="shared" si="22"/>
        <v>19.640550999999999</v>
      </c>
      <c r="AL56" s="6">
        <f t="shared" si="23"/>
        <v>8.4181326530611997</v>
      </c>
      <c r="AM56" s="79">
        <f t="shared" si="24"/>
        <v>29.759933</v>
      </c>
      <c r="AN56" s="83">
        <f t="shared" si="25"/>
        <v>18.775562000000001</v>
      </c>
      <c r="AO56" s="6">
        <f t="shared" si="26"/>
        <v>8.4181326530611997</v>
      </c>
      <c r="AP56" s="43">
        <f t="shared" si="27"/>
        <v>38.054549999999999</v>
      </c>
      <c r="AQ56" s="83">
        <f t="shared" si="28"/>
        <v>25.998766</v>
      </c>
      <c r="AR56" s="6">
        <f t="shared" si="29"/>
        <v>8.4181326530611997</v>
      </c>
      <c r="AS56" s="79">
        <f t="shared" si="30"/>
        <v>0</v>
      </c>
      <c r="AT56" s="83">
        <f t="shared" si="31"/>
        <v>0</v>
      </c>
      <c r="AU56" s="6">
        <f t="shared" si="32"/>
        <v>8.4181326530611997</v>
      </c>
      <c r="AV56" s="79">
        <f t="shared" si="33"/>
        <v>0</v>
      </c>
      <c r="AW56" s="83">
        <f t="shared" si="34"/>
        <v>0</v>
      </c>
      <c r="AX56" s="43">
        <f t="shared" si="35"/>
        <v>0</v>
      </c>
      <c r="AY56" s="43">
        <f t="shared" si="36"/>
        <v>0</v>
      </c>
      <c r="AZ56" s="43">
        <f t="shared" si="37"/>
        <v>0</v>
      </c>
    </row>
    <row r="57" spans="2:53" x14ac:dyDescent="0.25">
      <c r="B57" s="89">
        <v>7934183673.4694004</v>
      </c>
      <c r="C57" s="89">
        <v>-9.2521877000000003</v>
      </c>
      <c r="D57" s="89">
        <v>15.906653</v>
      </c>
      <c r="E57" s="89">
        <v>24.055546</v>
      </c>
      <c r="F57" s="89">
        <v>-59.044677999999998</v>
      </c>
      <c r="G57" s="89">
        <v>-8.3219499999999993</v>
      </c>
      <c r="H57" s="8"/>
      <c r="I57" s="6">
        <f t="shared" si="68"/>
        <v>8.579448979591799</v>
      </c>
      <c r="J57" s="6">
        <f t="shared" si="69"/>
        <v>25.367820999999999</v>
      </c>
      <c r="K57" s="83">
        <f t="shared" si="7"/>
        <v>16.723102999999998</v>
      </c>
      <c r="L57" s="6">
        <f t="shared" si="8"/>
        <v>8.579448979591799</v>
      </c>
      <c r="M57" s="79">
        <f t="shared" si="9"/>
        <v>31.137046999999999</v>
      </c>
      <c r="N57" s="83">
        <f t="shared" si="10"/>
        <v>21.233839</v>
      </c>
      <c r="O57" s="6">
        <f t="shared" si="11"/>
        <v>8.579448979591799</v>
      </c>
      <c r="P57" s="79">
        <f t="shared" si="12"/>
        <v>23.115952</v>
      </c>
      <c r="Q57" s="83">
        <f t="shared" si="13"/>
        <v>9.6862869000000007</v>
      </c>
      <c r="R57" s="6">
        <f t="shared" si="14"/>
        <v>8.579448979591799</v>
      </c>
      <c r="S57" s="79">
        <f t="shared" si="15"/>
        <v>0</v>
      </c>
      <c r="T57" s="83">
        <f t="shared" si="16"/>
        <v>0</v>
      </c>
      <c r="U57" s="6">
        <f t="shared" si="17"/>
        <v>8.579448979591799</v>
      </c>
      <c r="V57" s="79">
        <f t="shared" si="18"/>
        <v>0</v>
      </c>
      <c r="W57" s="83">
        <f t="shared" si="19"/>
        <v>0</v>
      </c>
      <c r="X57" s="43">
        <f t="shared" si="20"/>
        <v>0</v>
      </c>
      <c r="Y57" s="43">
        <f t="shared" ref="Y57:Z57" si="92">C581</f>
        <v>0</v>
      </c>
      <c r="Z57" s="43">
        <f t="shared" si="92"/>
        <v>0</v>
      </c>
      <c r="AB57" s="89">
        <v>7934183673.4694004</v>
      </c>
      <c r="AC57" s="89">
        <v>-10.79771</v>
      </c>
      <c r="AD57" s="89">
        <v>19.090961</v>
      </c>
      <c r="AE57" s="89">
        <v>28.717863000000001</v>
      </c>
      <c r="AF57" s="89">
        <v>-75.149353000000005</v>
      </c>
      <c r="AG57" s="89">
        <v>-9.8590040000000005</v>
      </c>
      <c r="AH57" s="8"/>
      <c r="AI57" s="6">
        <f t="shared" si="71"/>
        <v>8.579448979591799</v>
      </c>
      <c r="AJ57" s="6">
        <f t="shared" si="72"/>
        <v>32.314132999999998</v>
      </c>
      <c r="AK57" s="83">
        <f t="shared" si="22"/>
        <v>22.048525000000001</v>
      </c>
      <c r="AL57" s="6">
        <f t="shared" si="23"/>
        <v>8.579448979591799</v>
      </c>
      <c r="AM57" s="79">
        <f t="shared" si="24"/>
        <v>30.296928000000001</v>
      </c>
      <c r="AN57" s="83">
        <f t="shared" si="25"/>
        <v>19.410746</v>
      </c>
      <c r="AO57" s="6">
        <f t="shared" si="26"/>
        <v>8.579448979591799</v>
      </c>
      <c r="AP57" s="43">
        <f t="shared" si="27"/>
        <v>30.585889999999999</v>
      </c>
      <c r="AQ57" s="83">
        <f t="shared" si="28"/>
        <v>18.718648999999999</v>
      </c>
      <c r="AR57" s="6">
        <f t="shared" si="29"/>
        <v>8.579448979591799</v>
      </c>
      <c r="AS57" s="79">
        <f t="shared" si="30"/>
        <v>0</v>
      </c>
      <c r="AT57" s="83">
        <f t="shared" si="31"/>
        <v>0</v>
      </c>
      <c r="AU57" s="6">
        <f t="shared" si="32"/>
        <v>8.579448979591799</v>
      </c>
      <c r="AV57" s="79">
        <f t="shared" si="33"/>
        <v>0</v>
      </c>
      <c r="AW57" s="83">
        <f t="shared" si="34"/>
        <v>0</v>
      </c>
      <c r="AX57" s="43">
        <f t="shared" si="35"/>
        <v>0</v>
      </c>
      <c r="AY57" s="43">
        <f t="shared" si="36"/>
        <v>0</v>
      </c>
      <c r="AZ57" s="43">
        <f t="shared" si="37"/>
        <v>0</v>
      </c>
    </row>
    <row r="58" spans="2:53" x14ac:dyDescent="0.25">
      <c r="B58" s="89">
        <v>8095500000</v>
      </c>
      <c r="C58" s="89">
        <v>-9.7035990000000005</v>
      </c>
      <c r="D58" s="89">
        <v>16.282539</v>
      </c>
      <c r="E58" s="89">
        <v>24.417076000000002</v>
      </c>
      <c r="F58" s="89">
        <v>-62.299568000000001</v>
      </c>
      <c r="G58" s="89">
        <v>-8.2877606999999998</v>
      </c>
      <c r="H58" s="8"/>
      <c r="I58" s="6">
        <f t="shared" si="68"/>
        <v>8.7407653061224</v>
      </c>
      <c r="J58" s="6">
        <f t="shared" si="69"/>
        <v>25.874786</v>
      </c>
      <c r="K58" s="83">
        <f t="shared" si="7"/>
        <v>17.063292000000001</v>
      </c>
      <c r="L58" s="6">
        <f t="shared" si="8"/>
        <v>8.7407653061224</v>
      </c>
      <c r="M58" s="79">
        <f t="shared" si="9"/>
        <v>26.169087999999999</v>
      </c>
      <c r="N58" s="83">
        <f t="shared" si="10"/>
        <v>16.309462</v>
      </c>
      <c r="O58" s="6">
        <f t="shared" si="11"/>
        <v>8.7407653061224</v>
      </c>
      <c r="P58" s="79">
        <f t="shared" si="12"/>
        <v>15.276935</v>
      </c>
      <c r="Q58" s="83">
        <f t="shared" si="13"/>
        <v>1.2845095</v>
      </c>
      <c r="R58" s="6">
        <f t="shared" si="14"/>
        <v>8.7407653061224</v>
      </c>
      <c r="S58" s="79">
        <f t="shared" si="15"/>
        <v>0</v>
      </c>
      <c r="T58" s="83">
        <f t="shared" si="16"/>
        <v>0</v>
      </c>
      <c r="U58" s="6">
        <f t="shared" si="17"/>
        <v>8.7407653061224</v>
      </c>
      <c r="V58" s="79">
        <f t="shared" si="18"/>
        <v>0</v>
      </c>
      <c r="W58" s="83">
        <f t="shared" si="19"/>
        <v>0</v>
      </c>
      <c r="X58" s="43">
        <f t="shared" si="20"/>
        <v>0</v>
      </c>
      <c r="Y58" s="43">
        <f t="shared" ref="Y58:Z58" si="93">C582</f>
        <v>0</v>
      </c>
      <c r="Z58" s="43">
        <f t="shared" si="93"/>
        <v>0</v>
      </c>
      <c r="AB58" s="89">
        <v>8095500000</v>
      </c>
      <c r="AC58" s="89">
        <v>-11.060695000000001</v>
      </c>
      <c r="AD58" s="89">
        <v>19.856123</v>
      </c>
      <c r="AE58" s="89">
        <v>29.566911999999999</v>
      </c>
      <c r="AF58" s="89">
        <v>-73.183616999999998</v>
      </c>
      <c r="AG58" s="89">
        <v>-9.6558036999999999</v>
      </c>
      <c r="AH58" s="8"/>
      <c r="AI58" s="6">
        <f t="shared" si="71"/>
        <v>8.7407653061224</v>
      </c>
      <c r="AJ58" s="6">
        <f t="shared" si="72"/>
        <v>33.654915000000003</v>
      </c>
      <c r="AK58" s="83">
        <f t="shared" si="22"/>
        <v>23.295850999999999</v>
      </c>
      <c r="AL58" s="6">
        <f t="shared" si="23"/>
        <v>8.7407653061224</v>
      </c>
      <c r="AM58" s="79">
        <f t="shared" si="24"/>
        <v>31.594405999999999</v>
      </c>
      <c r="AN58" s="83">
        <f t="shared" si="25"/>
        <v>20.840145</v>
      </c>
      <c r="AO58" s="6">
        <f t="shared" si="26"/>
        <v>8.7407653061224</v>
      </c>
      <c r="AP58" s="43">
        <f t="shared" si="27"/>
        <v>28.925246999999999</v>
      </c>
      <c r="AQ58" s="83">
        <f t="shared" si="28"/>
        <v>17.125719</v>
      </c>
      <c r="AR58" s="6">
        <f t="shared" si="29"/>
        <v>8.7407653061224</v>
      </c>
      <c r="AS58" s="79">
        <f t="shared" si="30"/>
        <v>0</v>
      </c>
      <c r="AT58" s="83">
        <f t="shared" si="31"/>
        <v>0</v>
      </c>
      <c r="AU58" s="6">
        <f t="shared" si="32"/>
        <v>8.7407653061224</v>
      </c>
      <c r="AV58" s="79">
        <f t="shared" si="33"/>
        <v>0</v>
      </c>
      <c r="AW58" s="83">
        <f t="shared" si="34"/>
        <v>0</v>
      </c>
      <c r="AX58" s="43">
        <f t="shared" si="35"/>
        <v>0</v>
      </c>
      <c r="AY58" s="43">
        <f t="shared" si="36"/>
        <v>0</v>
      </c>
      <c r="AZ58" s="43">
        <f t="shared" si="37"/>
        <v>0</v>
      </c>
    </row>
    <row r="59" spans="2:53" x14ac:dyDescent="0.25">
      <c r="B59" s="89">
        <v>8256816326.5305996</v>
      </c>
      <c r="C59" s="89">
        <v>-9.0417900000000007</v>
      </c>
      <c r="D59" s="89">
        <v>16.592500999999999</v>
      </c>
      <c r="E59" s="89">
        <v>24.837069</v>
      </c>
      <c r="F59" s="89">
        <v>-60.343716000000001</v>
      </c>
      <c r="G59" s="89">
        <v>-7.7938999999999998</v>
      </c>
      <c r="H59" s="8"/>
      <c r="I59" s="6">
        <f t="shared" si="68"/>
        <v>8.9020816326530987</v>
      </c>
      <c r="J59" s="6">
        <f t="shared" si="69"/>
        <v>27.481276999999999</v>
      </c>
      <c r="K59" s="83">
        <f t="shared" si="7"/>
        <v>18.604566999999999</v>
      </c>
      <c r="L59" s="6">
        <f t="shared" si="8"/>
        <v>8.9020816326530987</v>
      </c>
      <c r="M59" s="79">
        <f t="shared" si="9"/>
        <v>28.914444</v>
      </c>
      <c r="N59" s="83">
        <f t="shared" si="10"/>
        <v>18.355812</v>
      </c>
      <c r="O59" s="6">
        <f t="shared" si="11"/>
        <v>8.9020816326530987</v>
      </c>
      <c r="P59" s="79">
        <f t="shared" si="12"/>
        <v>14.863156</v>
      </c>
      <c r="Q59" s="83">
        <f t="shared" si="13"/>
        <v>-0.39193749</v>
      </c>
      <c r="R59" s="6">
        <f t="shared" si="14"/>
        <v>8.9020816326530987</v>
      </c>
      <c r="S59" s="79">
        <f t="shared" si="15"/>
        <v>0</v>
      </c>
      <c r="T59" s="83">
        <f t="shared" si="16"/>
        <v>0</v>
      </c>
      <c r="U59" s="6">
        <f t="shared" si="17"/>
        <v>8.9020816326530987</v>
      </c>
      <c r="V59" s="79">
        <f t="shared" si="18"/>
        <v>0</v>
      </c>
      <c r="W59" s="83">
        <f t="shared" si="19"/>
        <v>0</v>
      </c>
      <c r="X59" s="43">
        <f t="shared" si="20"/>
        <v>0</v>
      </c>
      <c r="Y59" s="43">
        <f t="shared" ref="Y59:Z59" si="94">C583</f>
        <v>0</v>
      </c>
      <c r="Z59" s="43">
        <f t="shared" si="94"/>
        <v>0</v>
      </c>
      <c r="AB59" s="89">
        <v>8256816326.5305996</v>
      </c>
      <c r="AC59" s="89">
        <v>-10.862968</v>
      </c>
      <c r="AD59" s="89">
        <v>19.247843</v>
      </c>
      <c r="AE59" s="89">
        <v>29.137395999999999</v>
      </c>
      <c r="AF59" s="89">
        <v>-68.967879999999994</v>
      </c>
      <c r="AG59" s="89">
        <v>-9.6175622999999995</v>
      </c>
      <c r="AH59" s="8"/>
      <c r="AI59" s="6">
        <f t="shared" si="71"/>
        <v>8.9020816326530987</v>
      </c>
      <c r="AJ59" s="6">
        <f t="shared" si="72"/>
        <v>33.890349999999998</v>
      </c>
      <c r="AK59" s="83">
        <f t="shared" si="22"/>
        <v>23.509302000000002</v>
      </c>
      <c r="AL59" s="6">
        <f t="shared" si="23"/>
        <v>8.9020816326530987</v>
      </c>
      <c r="AM59" s="79">
        <f t="shared" si="24"/>
        <v>32.064449000000003</v>
      </c>
      <c r="AN59" s="83">
        <f t="shared" si="25"/>
        <v>20.696127000000001</v>
      </c>
      <c r="AO59" s="6">
        <f t="shared" si="26"/>
        <v>8.9020816326530987</v>
      </c>
      <c r="AP59" s="43">
        <f t="shared" si="27"/>
        <v>27.943643999999999</v>
      </c>
      <c r="AQ59" s="83">
        <f t="shared" si="28"/>
        <v>15.361495</v>
      </c>
      <c r="AR59" s="6">
        <f t="shared" si="29"/>
        <v>8.9020816326530987</v>
      </c>
      <c r="AS59" s="79">
        <f t="shared" si="30"/>
        <v>0</v>
      </c>
      <c r="AT59" s="83">
        <f t="shared" si="31"/>
        <v>0</v>
      </c>
      <c r="AU59" s="6">
        <f t="shared" si="32"/>
        <v>8.9020816326530987</v>
      </c>
      <c r="AV59" s="79">
        <f t="shared" si="33"/>
        <v>0</v>
      </c>
      <c r="AW59" s="83">
        <f t="shared" si="34"/>
        <v>0</v>
      </c>
      <c r="AX59" s="43">
        <f t="shared" si="35"/>
        <v>0</v>
      </c>
      <c r="AY59" s="43">
        <f t="shared" si="36"/>
        <v>0</v>
      </c>
      <c r="AZ59" s="43">
        <f t="shared" si="37"/>
        <v>0</v>
      </c>
    </row>
    <row r="60" spans="2:53" x14ac:dyDescent="0.25">
      <c r="B60" s="89">
        <v>8418132653.0612001</v>
      </c>
      <c r="C60" s="89">
        <v>-9.5518055000000004</v>
      </c>
      <c r="D60" s="89">
        <v>16.692015000000001</v>
      </c>
      <c r="E60" s="89">
        <v>25.091854000000001</v>
      </c>
      <c r="F60" s="89">
        <v>-61.803303</v>
      </c>
      <c r="G60" s="89">
        <v>-8.6520433000000008</v>
      </c>
      <c r="H60" s="8"/>
      <c r="I60" s="6">
        <f t="shared" si="68"/>
        <v>9.0633979591836997</v>
      </c>
      <c r="J60" s="6">
        <f t="shared" si="69"/>
        <v>30.282425</v>
      </c>
      <c r="K60" s="83">
        <f t="shared" si="7"/>
        <v>21.380953000000002</v>
      </c>
      <c r="L60" s="6">
        <f t="shared" si="8"/>
        <v>9.0633979591836997</v>
      </c>
      <c r="M60" s="79">
        <f t="shared" si="9"/>
        <v>26.520218</v>
      </c>
      <c r="N60" s="83">
        <f t="shared" si="10"/>
        <v>16.443394000000001</v>
      </c>
      <c r="O60" s="6">
        <f t="shared" si="11"/>
        <v>9.0633979591836997</v>
      </c>
      <c r="P60" s="79">
        <f t="shared" si="12"/>
        <v>17.634186</v>
      </c>
      <c r="Q60" s="83">
        <f t="shared" si="13"/>
        <v>3.7390134000000002</v>
      </c>
      <c r="R60" s="6">
        <f t="shared" si="14"/>
        <v>9.0633979591836997</v>
      </c>
      <c r="S60" s="79">
        <f t="shared" si="15"/>
        <v>0</v>
      </c>
      <c r="T60" s="83">
        <f t="shared" si="16"/>
        <v>0</v>
      </c>
      <c r="U60" s="6">
        <f t="shared" si="17"/>
        <v>9.0633979591836997</v>
      </c>
      <c r="V60" s="79">
        <f t="shared" si="18"/>
        <v>0</v>
      </c>
      <c r="W60" s="83">
        <f t="shared" si="19"/>
        <v>0</v>
      </c>
      <c r="X60" s="43">
        <f t="shared" si="20"/>
        <v>0</v>
      </c>
      <c r="Y60" s="43">
        <f t="shared" ref="Y60:Z60" si="95">C584</f>
        <v>0</v>
      </c>
      <c r="Z60" s="43">
        <f t="shared" si="95"/>
        <v>0</v>
      </c>
      <c r="AB60" s="89">
        <v>8418132653.0612001</v>
      </c>
      <c r="AC60" s="89">
        <v>-11.307765</v>
      </c>
      <c r="AD60" s="89">
        <v>19.640550999999999</v>
      </c>
      <c r="AE60" s="89">
        <v>29.736360999999999</v>
      </c>
      <c r="AF60" s="89">
        <v>-73.029846000000006</v>
      </c>
      <c r="AG60" s="89">
        <v>-10.395289999999999</v>
      </c>
      <c r="AH60" s="8"/>
      <c r="AI60" s="6">
        <f t="shared" si="71"/>
        <v>9.0633979591836997</v>
      </c>
      <c r="AJ60" s="6">
        <f t="shared" si="72"/>
        <v>32.474243000000001</v>
      </c>
      <c r="AK60" s="83">
        <f t="shared" si="22"/>
        <v>22.067736</v>
      </c>
      <c r="AL60" s="6">
        <f t="shared" si="23"/>
        <v>9.0633979591836997</v>
      </c>
      <c r="AM60" s="79">
        <f t="shared" si="24"/>
        <v>31.144507999999998</v>
      </c>
      <c r="AN60" s="83">
        <f t="shared" si="25"/>
        <v>20.164605999999999</v>
      </c>
      <c r="AO60" s="6">
        <f t="shared" si="26"/>
        <v>9.0633979591836997</v>
      </c>
      <c r="AP60" s="43">
        <f t="shared" si="27"/>
        <v>28.788170000000001</v>
      </c>
      <c r="AQ60" s="83">
        <f t="shared" si="28"/>
        <v>16.850612999999999</v>
      </c>
      <c r="AR60" s="6">
        <f t="shared" si="29"/>
        <v>9.0633979591836997</v>
      </c>
      <c r="AS60" s="79">
        <f t="shared" si="30"/>
        <v>0</v>
      </c>
      <c r="AT60" s="83">
        <f t="shared" si="31"/>
        <v>0</v>
      </c>
      <c r="AU60" s="6">
        <f t="shared" si="32"/>
        <v>9.0633979591836997</v>
      </c>
      <c r="AV60" s="79">
        <f t="shared" si="33"/>
        <v>0</v>
      </c>
      <c r="AW60" s="83">
        <f t="shared" si="34"/>
        <v>0</v>
      </c>
      <c r="AX60" s="43">
        <f t="shared" si="35"/>
        <v>0</v>
      </c>
      <c r="AY60" s="43">
        <f t="shared" si="36"/>
        <v>0</v>
      </c>
      <c r="AZ60" s="43">
        <f t="shared" si="37"/>
        <v>0</v>
      </c>
    </row>
    <row r="61" spans="2:53" x14ac:dyDescent="0.25">
      <c r="B61" s="89">
        <v>8579448979.5917997</v>
      </c>
      <c r="C61" s="89">
        <v>-9.7179613000000007</v>
      </c>
      <c r="D61" s="89">
        <v>16.723102999999998</v>
      </c>
      <c r="E61" s="89">
        <v>25.367820999999999</v>
      </c>
      <c r="F61" s="89">
        <v>-62.939746999999997</v>
      </c>
      <c r="G61" s="89">
        <v>-8.7535743999999998</v>
      </c>
      <c r="H61" s="8"/>
      <c r="I61" s="6">
        <f t="shared" si="68"/>
        <v>9.2247142857143007</v>
      </c>
      <c r="J61" s="6">
        <f t="shared" si="69"/>
        <v>32.059536000000001</v>
      </c>
      <c r="K61" s="83">
        <f t="shared" si="7"/>
        <v>23.109503</v>
      </c>
      <c r="L61" s="6">
        <f t="shared" si="8"/>
        <v>9.2247142857143007</v>
      </c>
      <c r="M61" s="79">
        <f t="shared" si="9"/>
        <v>27.847511000000001</v>
      </c>
      <c r="N61" s="83">
        <f t="shared" si="10"/>
        <v>17.998211000000001</v>
      </c>
      <c r="O61" s="6">
        <f t="shared" si="11"/>
        <v>9.2247142857143007</v>
      </c>
      <c r="P61" s="79">
        <f t="shared" si="12"/>
        <v>12.067871</v>
      </c>
      <c r="Q61" s="83">
        <f t="shared" si="13"/>
        <v>-2.8237944000000001</v>
      </c>
      <c r="R61" s="6">
        <f t="shared" si="14"/>
        <v>9.2247142857143007</v>
      </c>
      <c r="S61" s="79">
        <f t="shared" si="15"/>
        <v>0</v>
      </c>
      <c r="T61" s="83">
        <f t="shared" si="16"/>
        <v>0</v>
      </c>
      <c r="U61" s="6">
        <f t="shared" si="17"/>
        <v>9.2247142857143007</v>
      </c>
      <c r="V61" s="79">
        <f t="shared" si="18"/>
        <v>0</v>
      </c>
      <c r="W61" s="83">
        <f t="shared" si="19"/>
        <v>0</v>
      </c>
      <c r="X61" s="43">
        <f t="shared" si="20"/>
        <v>0</v>
      </c>
      <c r="Y61" s="43">
        <f t="shared" ref="Y61:Z61" si="96">C585</f>
        <v>0</v>
      </c>
      <c r="Z61" s="43">
        <f t="shared" si="96"/>
        <v>0</v>
      </c>
      <c r="AB61" s="89">
        <v>8579448979.5917997</v>
      </c>
      <c r="AC61" s="89">
        <v>-11.242914000000001</v>
      </c>
      <c r="AD61" s="89">
        <v>22.048525000000001</v>
      </c>
      <c r="AE61" s="89">
        <v>32.314132999999998</v>
      </c>
      <c r="AF61" s="89">
        <v>-76.086517000000001</v>
      </c>
      <c r="AG61" s="89">
        <v>-10.274577000000001</v>
      </c>
      <c r="AH61" s="8"/>
      <c r="AI61" s="6">
        <f t="shared" si="71"/>
        <v>9.2247142857143007</v>
      </c>
      <c r="AJ61" s="6">
        <f t="shared" si="72"/>
        <v>32.348095000000001</v>
      </c>
      <c r="AK61" s="83">
        <f t="shared" si="22"/>
        <v>21.852024</v>
      </c>
      <c r="AL61" s="6">
        <f t="shared" si="23"/>
        <v>9.2247142857143007</v>
      </c>
      <c r="AM61" s="79">
        <f t="shared" si="24"/>
        <v>29.545483000000001</v>
      </c>
      <c r="AN61" s="83">
        <f t="shared" si="25"/>
        <v>18.657586999999999</v>
      </c>
      <c r="AO61" s="6">
        <f t="shared" si="26"/>
        <v>9.2247142857143007</v>
      </c>
      <c r="AP61" s="43">
        <f t="shared" si="27"/>
        <v>26.822154999999999</v>
      </c>
      <c r="AQ61" s="83">
        <f t="shared" si="28"/>
        <v>14.834647</v>
      </c>
      <c r="AR61" s="6">
        <f t="shared" si="29"/>
        <v>9.2247142857143007</v>
      </c>
      <c r="AS61" s="79">
        <f t="shared" si="30"/>
        <v>0</v>
      </c>
      <c r="AT61" s="83">
        <f t="shared" si="31"/>
        <v>0</v>
      </c>
      <c r="AU61" s="6">
        <f t="shared" si="32"/>
        <v>9.2247142857143007</v>
      </c>
      <c r="AV61" s="79">
        <f t="shared" si="33"/>
        <v>0</v>
      </c>
      <c r="AW61" s="83">
        <f t="shared" si="34"/>
        <v>0</v>
      </c>
      <c r="AX61" s="43">
        <f t="shared" si="35"/>
        <v>0</v>
      </c>
      <c r="AY61" s="43">
        <f t="shared" si="36"/>
        <v>0</v>
      </c>
      <c r="AZ61" s="43">
        <f t="shared" si="37"/>
        <v>0</v>
      </c>
    </row>
    <row r="62" spans="2:53" x14ac:dyDescent="0.25">
      <c r="B62" s="89">
        <v>8740765306.1224003</v>
      </c>
      <c r="C62" s="89">
        <v>-9.5556535999999994</v>
      </c>
      <c r="D62" s="89">
        <v>17.063292000000001</v>
      </c>
      <c r="E62" s="89">
        <v>25.874786</v>
      </c>
      <c r="F62" s="89">
        <v>-62.071826999999999</v>
      </c>
      <c r="G62" s="89">
        <v>-8.5285396999999996</v>
      </c>
      <c r="H62" s="8"/>
      <c r="I62" s="6">
        <f t="shared" si="68"/>
        <v>9.3860306122449</v>
      </c>
      <c r="J62" s="6">
        <f t="shared" si="69"/>
        <v>31.931222999999999</v>
      </c>
      <c r="K62" s="83">
        <f t="shared" si="7"/>
        <v>22.838118000000001</v>
      </c>
      <c r="L62" s="6">
        <f t="shared" si="8"/>
        <v>9.3860306122449</v>
      </c>
      <c r="M62" s="79">
        <f t="shared" si="9"/>
        <v>32.061508000000003</v>
      </c>
      <c r="N62" s="83">
        <f t="shared" si="10"/>
        <v>21.625755000000002</v>
      </c>
      <c r="O62" s="6">
        <f t="shared" si="11"/>
        <v>9.3860306122449</v>
      </c>
      <c r="P62" s="79">
        <f t="shared" si="12"/>
        <v>14.626353</v>
      </c>
      <c r="Q62" s="83">
        <f t="shared" si="13"/>
        <v>-0.37971317999999998</v>
      </c>
      <c r="R62" s="6">
        <f t="shared" si="14"/>
        <v>9.3860306122449</v>
      </c>
      <c r="S62" s="79">
        <f t="shared" si="15"/>
        <v>0</v>
      </c>
      <c r="T62" s="83">
        <f t="shared" si="16"/>
        <v>0</v>
      </c>
      <c r="U62" s="6">
        <f t="shared" si="17"/>
        <v>9.3860306122449</v>
      </c>
      <c r="V62" s="79">
        <f t="shared" si="18"/>
        <v>0</v>
      </c>
      <c r="W62" s="83">
        <f t="shared" si="19"/>
        <v>0</v>
      </c>
      <c r="X62" s="43">
        <f t="shared" si="20"/>
        <v>0</v>
      </c>
      <c r="Y62" s="43">
        <f t="shared" ref="Y62:Z62" si="97">C586</f>
        <v>0</v>
      </c>
      <c r="Z62" s="43">
        <f t="shared" si="97"/>
        <v>0</v>
      </c>
      <c r="AB62" s="89">
        <v>8740765306.1224003</v>
      </c>
      <c r="AC62" s="89">
        <v>-11.195385</v>
      </c>
      <c r="AD62" s="89">
        <v>23.295850999999999</v>
      </c>
      <c r="AE62" s="89">
        <v>33.654915000000003</v>
      </c>
      <c r="AF62" s="89">
        <v>-84.412979000000007</v>
      </c>
      <c r="AG62" s="89">
        <v>-10.126948000000001</v>
      </c>
      <c r="AH62" s="8"/>
      <c r="AI62" s="6">
        <f t="shared" si="71"/>
        <v>9.3860306122449</v>
      </c>
      <c r="AJ62" s="6">
        <f t="shared" si="72"/>
        <v>32.854182999999999</v>
      </c>
      <c r="AK62" s="83">
        <f t="shared" si="22"/>
        <v>22.207336000000002</v>
      </c>
      <c r="AL62" s="6">
        <f t="shared" si="23"/>
        <v>9.3860306122449</v>
      </c>
      <c r="AM62" s="79">
        <f t="shared" si="24"/>
        <v>31.724119000000002</v>
      </c>
      <c r="AN62" s="83">
        <f t="shared" si="25"/>
        <v>20.199774000000001</v>
      </c>
      <c r="AO62" s="6">
        <f t="shared" si="26"/>
        <v>9.3860306122449</v>
      </c>
      <c r="AP62" s="43">
        <f t="shared" si="27"/>
        <v>28.590430999999999</v>
      </c>
      <c r="AQ62" s="83">
        <f t="shared" si="28"/>
        <v>16.155449000000001</v>
      </c>
      <c r="AR62" s="6">
        <f t="shared" si="29"/>
        <v>9.3860306122449</v>
      </c>
      <c r="AS62" s="79">
        <f t="shared" si="30"/>
        <v>0</v>
      </c>
      <c r="AT62" s="83">
        <f t="shared" si="31"/>
        <v>0</v>
      </c>
      <c r="AU62" s="6">
        <f t="shared" si="32"/>
        <v>9.3860306122449</v>
      </c>
      <c r="AV62" s="79">
        <f t="shared" si="33"/>
        <v>0</v>
      </c>
      <c r="AW62" s="83">
        <f t="shared" si="34"/>
        <v>0</v>
      </c>
      <c r="AX62" s="43">
        <f t="shared" si="35"/>
        <v>0</v>
      </c>
      <c r="AY62" s="43">
        <f t="shared" si="36"/>
        <v>0</v>
      </c>
      <c r="AZ62" s="43">
        <f t="shared" si="37"/>
        <v>0</v>
      </c>
    </row>
    <row r="63" spans="2:53" x14ac:dyDescent="0.25">
      <c r="B63" s="89">
        <v>8902081632.6530991</v>
      </c>
      <c r="C63" s="89">
        <v>-9.9111575999999992</v>
      </c>
      <c r="D63" s="89">
        <v>18.604566999999999</v>
      </c>
      <c r="E63" s="89">
        <v>27.481276999999999</v>
      </c>
      <c r="F63" s="89">
        <v>-64.922493000000003</v>
      </c>
      <c r="G63" s="89">
        <v>-9.1523713999999998</v>
      </c>
      <c r="H63" s="8"/>
      <c r="I63" s="6">
        <f t="shared" si="68"/>
        <v>9.5473469387754992</v>
      </c>
      <c r="J63" s="6">
        <f t="shared" si="69"/>
        <v>29.841201999999999</v>
      </c>
      <c r="K63" s="83">
        <f t="shared" si="7"/>
        <v>20.596022000000001</v>
      </c>
      <c r="L63" s="6">
        <f t="shared" si="8"/>
        <v>9.5473469387754992</v>
      </c>
      <c r="M63" s="79">
        <f t="shared" si="9"/>
        <v>28.475097999999999</v>
      </c>
      <c r="N63" s="83">
        <f t="shared" si="10"/>
        <v>18.014932999999999</v>
      </c>
      <c r="O63" s="6">
        <f t="shared" si="11"/>
        <v>9.5473469387754992</v>
      </c>
      <c r="P63" s="79">
        <f t="shared" si="12"/>
        <v>13.027248999999999</v>
      </c>
      <c r="Q63" s="83">
        <f t="shared" si="13"/>
        <v>-2.5838497</v>
      </c>
      <c r="R63" s="6">
        <f t="shared" si="14"/>
        <v>9.5473469387754992</v>
      </c>
      <c r="S63" s="79">
        <f t="shared" si="15"/>
        <v>0</v>
      </c>
      <c r="T63" s="83">
        <f t="shared" si="16"/>
        <v>0</v>
      </c>
      <c r="U63" s="6">
        <f t="shared" si="17"/>
        <v>9.5473469387754992</v>
      </c>
      <c r="V63" s="79">
        <f t="shared" si="18"/>
        <v>0</v>
      </c>
      <c r="W63" s="83">
        <f t="shared" si="19"/>
        <v>0</v>
      </c>
      <c r="X63" s="43">
        <f t="shared" si="20"/>
        <v>0</v>
      </c>
      <c r="Y63" s="43">
        <f t="shared" ref="Y63:Z63" si="98">C587</f>
        <v>0</v>
      </c>
      <c r="Z63" s="43">
        <f t="shared" si="98"/>
        <v>0</v>
      </c>
      <c r="AB63" s="89">
        <v>8902081632.6530991</v>
      </c>
      <c r="AC63" s="89">
        <v>-11.474997</v>
      </c>
      <c r="AD63" s="89">
        <v>23.509302000000002</v>
      </c>
      <c r="AE63" s="89">
        <v>33.890349999999998</v>
      </c>
      <c r="AF63" s="89">
        <v>-81.015479999999997</v>
      </c>
      <c r="AG63" s="89">
        <v>-10.675668999999999</v>
      </c>
      <c r="AH63" s="8"/>
      <c r="AI63" s="6">
        <f t="shared" si="71"/>
        <v>9.5473469387754992</v>
      </c>
      <c r="AJ63" s="6">
        <f t="shared" si="72"/>
        <v>32.323135000000001</v>
      </c>
      <c r="AK63" s="83">
        <f t="shared" si="22"/>
        <v>21.560798999999999</v>
      </c>
      <c r="AL63" s="6">
        <f t="shared" si="23"/>
        <v>9.5473469387754992</v>
      </c>
      <c r="AM63" s="79">
        <f t="shared" si="24"/>
        <v>31.730051</v>
      </c>
      <c r="AN63" s="83">
        <f t="shared" si="25"/>
        <v>20.420572</v>
      </c>
      <c r="AO63" s="6">
        <f t="shared" si="26"/>
        <v>9.5473469387754992</v>
      </c>
      <c r="AP63" s="43">
        <f t="shared" si="27"/>
        <v>26.859261</v>
      </c>
      <c r="AQ63" s="83">
        <f t="shared" si="28"/>
        <v>14.662276</v>
      </c>
      <c r="AR63" s="6">
        <f t="shared" si="29"/>
        <v>9.5473469387754992</v>
      </c>
      <c r="AS63" s="79">
        <f t="shared" si="30"/>
        <v>0</v>
      </c>
      <c r="AT63" s="83">
        <f t="shared" si="31"/>
        <v>0</v>
      </c>
      <c r="AU63" s="6">
        <f t="shared" si="32"/>
        <v>9.5473469387754992</v>
      </c>
      <c r="AV63" s="79">
        <f t="shared" si="33"/>
        <v>0</v>
      </c>
      <c r="AW63" s="83">
        <f t="shared" si="34"/>
        <v>0</v>
      </c>
      <c r="AX63" s="43">
        <f t="shared" si="35"/>
        <v>0</v>
      </c>
      <c r="AY63" s="43">
        <f t="shared" si="36"/>
        <v>0</v>
      </c>
      <c r="AZ63" s="43">
        <f t="shared" si="37"/>
        <v>0</v>
      </c>
    </row>
    <row r="64" spans="2:53" x14ac:dyDescent="0.25">
      <c r="B64" s="89">
        <v>9063397959.1837006</v>
      </c>
      <c r="C64" s="89">
        <v>-9.6658106000000004</v>
      </c>
      <c r="D64" s="89">
        <v>21.380953000000002</v>
      </c>
      <c r="E64" s="89">
        <v>30.282425</v>
      </c>
      <c r="F64" s="89">
        <v>-72.030936999999994</v>
      </c>
      <c r="G64" s="89">
        <v>-8.9492226000000006</v>
      </c>
      <c r="H64" s="8"/>
      <c r="I64" s="6">
        <f t="shared" si="68"/>
        <v>9.7086632653061002</v>
      </c>
      <c r="J64" s="6">
        <f t="shared" si="69"/>
        <v>28.285291999999998</v>
      </c>
      <c r="K64" s="83">
        <f t="shared" si="7"/>
        <v>19.038903999999999</v>
      </c>
      <c r="L64" s="6">
        <f t="shared" si="8"/>
        <v>9.7086632653061002</v>
      </c>
      <c r="M64" s="79">
        <f t="shared" si="9"/>
        <v>27.982323000000001</v>
      </c>
      <c r="N64" s="83">
        <f t="shared" si="10"/>
        <v>17.718636</v>
      </c>
      <c r="O64" s="6">
        <f t="shared" si="11"/>
        <v>9.7086632653061002</v>
      </c>
      <c r="P64" s="79">
        <f t="shared" si="12"/>
        <v>10.52657</v>
      </c>
      <c r="Q64" s="83">
        <f t="shared" si="13"/>
        <v>-5.5928874000000004</v>
      </c>
      <c r="R64" s="6">
        <f t="shared" si="14"/>
        <v>9.7086632653061002</v>
      </c>
      <c r="S64" s="79">
        <f t="shared" si="15"/>
        <v>0</v>
      </c>
      <c r="T64" s="83">
        <f t="shared" si="16"/>
        <v>0</v>
      </c>
      <c r="U64" s="6">
        <f t="shared" si="17"/>
        <v>9.7086632653061002</v>
      </c>
      <c r="V64" s="79">
        <f t="shared" si="18"/>
        <v>0</v>
      </c>
      <c r="W64" s="83">
        <f t="shared" si="19"/>
        <v>0</v>
      </c>
      <c r="X64" s="43">
        <f t="shared" si="20"/>
        <v>0</v>
      </c>
      <c r="Y64" s="43">
        <f t="shared" ref="Y64:Z64" si="99">C588</f>
        <v>0</v>
      </c>
      <c r="Z64" s="43">
        <f t="shared" si="99"/>
        <v>0</v>
      </c>
      <c r="AB64" s="89">
        <v>9063397959.1837006</v>
      </c>
      <c r="AC64" s="89">
        <v>-11.087743</v>
      </c>
      <c r="AD64" s="89">
        <v>22.067736</v>
      </c>
      <c r="AE64" s="89">
        <v>32.474243000000001</v>
      </c>
      <c r="AF64" s="89">
        <v>-76.901725999999996</v>
      </c>
      <c r="AG64" s="89">
        <v>-10.340526000000001</v>
      </c>
      <c r="AH64" s="8"/>
      <c r="AI64" s="6">
        <f t="shared" si="71"/>
        <v>9.7086632653061002</v>
      </c>
      <c r="AJ64" s="6">
        <f t="shared" si="72"/>
        <v>30.658545</v>
      </c>
      <c r="AK64" s="83">
        <f t="shared" si="22"/>
        <v>19.975125999999999</v>
      </c>
      <c r="AL64" s="6">
        <f t="shared" si="23"/>
        <v>9.7086632653061002</v>
      </c>
      <c r="AM64" s="79">
        <f t="shared" si="24"/>
        <v>28.810583000000001</v>
      </c>
      <c r="AN64" s="83">
        <f t="shared" si="25"/>
        <v>17.733108999999999</v>
      </c>
      <c r="AO64" s="6">
        <f t="shared" si="26"/>
        <v>9.7086632653061002</v>
      </c>
      <c r="AP64" s="43">
        <f t="shared" si="27"/>
        <v>24.672920000000001</v>
      </c>
      <c r="AQ64" s="83">
        <f t="shared" si="28"/>
        <v>12.520894</v>
      </c>
      <c r="AR64" s="6">
        <f t="shared" si="29"/>
        <v>9.7086632653061002</v>
      </c>
      <c r="AS64" s="79">
        <f t="shared" si="30"/>
        <v>0</v>
      </c>
      <c r="AT64" s="83">
        <f t="shared" si="31"/>
        <v>0</v>
      </c>
      <c r="AU64" s="6">
        <f t="shared" si="32"/>
        <v>9.7086632653061002</v>
      </c>
      <c r="AV64" s="79">
        <f t="shared" si="33"/>
        <v>0</v>
      </c>
      <c r="AW64" s="83">
        <f t="shared" si="34"/>
        <v>0</v>
      </c>
      <c r="AX64" s="43">
        <f t="shared" si="35"/>
        <v>0</v>
      </c>
      <c r="AY64" s="43">
        <f t="shared" si="36"/>
        <v>0</v>
      </c>
      <c r="AZ64" s="43">
        <f t="shared" si="37"/>
        <v>0</v>
      </c>
    </row>
    <row r="65" spans="2:52" x14ac:dyDescent="0.25">
      <c r="B65" s="89">
        <v>9224714285.7143002</v>
      </c>
      <c r="C65" s="89">
        <v>-9.2251530000000006</v>
      </c>
      <c r="D65" s="89">
        <v>23.109503</v>
      </c>
      <c r="E65" s="89">
        <v>32.059536000000001</v>
      </c>
      <c r="F65" s="89">
        <v>-77.738647</v>
      </c>
      <c r="G65" s="89">
        <v>-8.6028193999999996</v>
      </c>
      <c r="H65" s="8"/>
      <c r="I65" s="6">
        <f t="shared" si="68"/>
        <v>9.8699795918367013</v>
      </c>
      <c r="J65" s="6">
        <f t="shared" si="69"/>
        <v>26.922857</v>
      </c>
      <c r="K65" s="83">
        <f t="shared" si="7"/>
        <v>17.819756999999999</v>
      </c>
      <c r="L65" s="6">
        <f t="shared" si="8"/>
        <v>9.8699795918367013</v>
      </c>
      <c r="M65" s="79">
        <f t="shared" si="9"/>
        <v>28.181839</v>
      </c>
      <c r="N65" s="83">
        <f t="shared" si="10"/>
        <v>17.880243</v>
      </c>
      <c r="O65" s="6">
        <f t="shared" si="11"/>
        <v>9.8699795918367013</v>
      </c>
      <c r="P65" s="79">
        <f t="shared" si="12"/>
        <v>13.451949000000001</v>
      </c>
      <c r="Q65" s="83">
        <f t="shared" si="13"/>
        <v>-1.7802610000000001</v>
      </c>
      <c r="R65" s="6">
        <f t="shared" si="14"/>
        <v>9.8699795918367013</v>
      </c>
      <c r="S65" s="79">
        <f t="shared" si="15"/>
        <v>0</v>
      </c>
      <c r="T65" s="83">
        <f t="shared" si="16"/>
        <v>0</v>
      </c>
      <c r="U65" s="6">
        <f t="shared" si="17"/>
        <v>9.8699795918367013</v>
      </c>
      <c r="V65" s="79">
        <f t="shared" si="18"/>
        <v>0</v>
      </c>
      <c r="W65" s="83">
        <f t="shared" si="19"/>
        <v>0</v>
      </c>
      <c r="X65" s="43">
        <f t="shared" si="20"/>
        <v>0</v>
      </c>
      <c r="Y65" s="43">
        <f t="shared" ref="Y65:Z65" si="100">C589</f>
        <v>0</v>
      </c>
      <c r="Z65" s="43">
        <f t="shared" si="100"/>
        <v>0</v>
      </c>
      <c r="AB65" s="89">
        <v>9224714285.7143002</v>
      </c>
      <c r="AC65" s="89">
        <v>-10.848302</v>
      </c>
      <c r="AD65" s="89">
        <v>21.852024</v>
      </c>
      <c r="AE65" s="89">
        <v>32.348095000000001</v>
      </c>
      <c r="AF65" s="89">
        <v>-74.722328000000005</v>
      </c>
      <c r="AG65" s="89">
        <v>-10.203332</v>
      </c>
      <c r="AH65" s="8"/>
      <c r="AI65" s="6">
        <f t="shared" si="71"/>
        <v>9.8699795918367013</v>
      </c>
      <c r="AJ65" s="6">
        <f t="shared" si="72"/>
        <v>28.638233</v>
      </c>
      <c r="AK65" s="83">
        <f t="shared" si="22"/>
        <v>18.149645</v>
      </c>
      <c r="AL65" s="6">
        <f t="shared" si="23"/>
        <v>9.8699795918367013</v>
      </c>
      <c r="AM65" s="79">
        <f t="shared" si="24"/>
        <v>28.226628999999999</v>
      </c>
      <c r="AN65" s="83">
        <f t="shared" si="25"/>
        <v>17.020644999999998</v>
      </c>
      <c r="AO65" s="6">
        <f t="shared" si="26"/>
        <v>9.8699795918367013</v>
      </c>
      <c r="AP65" s="43">
        <f t="shared" si="27"/>
        <v>24.964462000000001</v>
      </c>
      <c r="AQ65" s="83">
        <f t="shared" si="28"/>
        <v>12.850892</v>
      </c>
      <c r="AR65" s="6">
        <f t="shared" si="29"/>
        <v>9.8699795918367013</v>
      </c>
      <c r="AS65" s="79">
        <f t="shared" si="30"/>
        <v>0</v>
      </c>
      <c r="AT65" s="83">
        <f t="shared" si="31"/>
        <v>0</v>
      </c>
      <c r="AU65" s="6">
        <f t="shared" si="32"/>
        <v>9.8699795918367013</v>
      </c>
      <c r="AV65" s="79">
        <f t="shared" si="33"/>
        <v>0</v>
      </c>
      <c r="AW65" s="83">
        <f t="shared" si="34"/>
        <v>0</v>
      </c>
      <c r="AX65" s="43">
        <f t="shared" si="35"/>
        <v>0</v>
      </c>
      <c r="AY65" s="43">
        <f t="shared" si="36"/>
        <v>0</v>
      </c>
      <c r="AZ65" s="43">
        <f t="shared" si="37"/>
        <v>0</v>
      </c>
    </row>
    <row r="66" spans="2:52" x14ac:dyDescent="0.25">
      <c r="B66" s="89">
        <v>9386030612.2448997</v>
      </c>
      <c r="C66" s="89">
        <v>-9.9506750000000004</v>
      </c>
      <c r="D66" s="89">
        <v>22.838118000000001</v>
      </c>
      <c r="E66" s="89">
        <v>31.931222999999999</v>
      </c>
      <c r="F66" s="89">
        <v>-75.412338000000005</v>
      </c>
      <c r="G66" s="89">
        <v>-9.2980537000000005</v>
      </c>
      <c r="H66" s="8"/>
      <c r="I66" s="6">
        <f t="shared" si="68"/>
        <v>10.031295918367</v>
      </c>
      <c r="J66" s="6">
        <f t="shared" si="69"/>
        <v>26.505333</v>
      </c>
      <c r="K66" s="83">
        <f t="shared" si="7"/>
        <v>17.491966000000001</v>
      </c>
      <c r="L66" s="6">
        <f t="shared" si="8"/>
        <v>10.031295918367</v>
      </c>
      <c r="M66" s="79">
        <f t="shared" si="9"/>
        <v>27.485294</v>
      </c>
      <c r="N66" s="83">
        <f t="shared" si="10"/>
        <v>17.528568</v>
      </c>
      <c r="O66" s="6">
        <f t="shared" si="11"/>
        <v>10.031295918367</v>
      </c>
      <c r="P66" s="79">
        <f t="shared" si="12"/>
        <v>11.566037</v>
      </c>
      <c r="Q66" s="83">
        <f t="shared" si="13"/>
        <v>-3.8657841999999998</v>
      </c>
      <c r="R66" s="6">
        <f t="shared" si="14"/>
        <v>10.031295918367</v>
      </c>
      <c r="S66" s="79">
        <f t="shared" si="15"/>
        <v>0</v>
      </c>
      <c r="T66" s="83">
        <f t="shared" si="16"/>
        <v>0</v>
      </c>
      <c r="U66" s="6">
        <f t="shared" si="17"/>
        <v>10.031295918367</v>
      </c>
      <c r="V66" s="79">
        <f t="shared" si="18"/>
        <v>0</v>
      </c>
      <c r="W66" s="83">
        <f t="shared" si="19"/>
        <v>0</v>
      </c>
      <c r="X66" s="43">
        <f t="shared" si="20"/>
        <v>0</v>
      </c>
      <c r="Y66" s="43">
        <f t="shared" ref="Y66:Z66" si="101">C590</f>
        <v>0</v>
      </c>
      <c r="Z66" s="43">
        <f t="shared" si="101"/>
        <v>0</v>
      </c>
      <c r="AB66" s="89">
        <v>9386030612.2448997</v>
      </c>
      <c r="AC66" s="89">
        <v>-11.608316</v>
      </c>
      <c r="AD66" s="89">
        <v>22.207336000000002</v>
      </c>
      <c r="AE66" s="89">
        <v>32.854182999999999</v>
      </c>
      <c r="AF66" s="89">
        <v>-80.121170000000006</v>
      </c>
      <c r="AG66" s="89">
        <v>-10.944353</v>
      </c>
      <c r="AH66" s="8"/>
      <c r="AI66" s="6">
        <f t="shared" si="71"/>
        <v>10.031295918367</v>
      </c>
      <c r="AJ66" s="6">
        <f t="shared" si="72"/>
        <v>28.788934999999999</v>
      </c>
      <c r="AK66" s="83">
        <f t="shared" si="22"/>
        <v>18.528872</v>
      </c>
      <c r="AL66" s="6">
        <f t="shared" si="23"/>
        <v>10.031295918367</v>
      </c>
      <c r="AM66" s="79">
        <f t="shared" si="24"/>
        <v>26.538145</v>
      </c>
      <c r="AN66" s="83">
        <f t="shared" si="25"/>
        <v>15.75445</v>
      </c>
      <c r="AO66" s="6">
        <f t="shared" si="26"/>
        <v>10.031295918367</v>
      </c>
      <c r="AP66" s="43">
        <f t="shared" si="27"/>
        <v>24.510418000000001</v>
      </c>
      <c r="AQ66" s="83">
        <f t="shared" si="28"/>
        <v>12.710599</v>
      </c>
      <c r="AR66" s="6">
        <f t="shared" si="29"/>
        <v>10.031295918367</v>
      </c>
      <c r="AS66" s="79">
        <f t="shared" si="30"/>
        <v>0</v>
      </c>
      <c r="AT66" s="83">
        <f t="shared" si="31"/>
        <v>0</v>
      </c>
      <c r="AU66" s="6">
        <f t="shared" si="32"/>
        <v>10.031295918367</v>
      </c>
      <c r="AV66" s="79">
        <f t="shared" si="33"/>
        <v>0</v>
      </c>
      <c r="AW66" s="83">
        <f t="shared" si="34"/>
        <v>0</v>
      </c>
      <c r="AX66" s="43">
        <f t="shared" si="35"/>
        <v>0</v>
      </c>
      <c r="AY66" s="43">
        <f t="shared" si="36"/>
        <v>0</v>
      </c>
      <c r="AZ66" s="43">
        <f t="shared" si="37"/>
        <v>0</v>
      </c>
    </row>
    <row r="67" spans="2:52" x14ac:dyDescent="0.25">
      <c r="B67" s="89">
        <v>9547346938.7754993</v>
      </c>
      <c r="C67" s="89">
        <v>-10.089646</v>
      </c>
      <c r="D67" s="89">
        <v>20.596022000000001</v>
      </c>
      <c r="E67" s="89">
        <v>29.841201999999999</v>
      </c>
      <c r="F67" s="89">
        <v>-71.674141000000006</v>
      </c>
      <c r="G67" s="89">
        <v>-9.3784399000000001</v>
      </c>
      <c r="H67" s="8"/>
      <c r="I67" s="6">
        <f t="shared" si="68"/>
        <v>10.192612244898001</v>
      </c>
      <c r="J67" s="6">
        <f t="shared" si="69"/>
        <v>26.080445999999998</v>
      </c>
      <c r="K67" s="83">
        <f t="shared" si="7"/>
        <v>17.149692999999999</v>
      </c>
      <c r="L67" s="6">
        <f t="shared" si="8"/>
        <v>10.192612244898001</v>
      </c>
      <c r="M67" s="79">
        <f t="shared" si="9"/>
        <v>27.858488000000001</v>
      </c>
      <c r="N67" s="83">
        <f t="shared" si="10"/>
        <v>17.997253000000001</v>
      </c>
      <c r="O67" s="6">
        <f t="shared" si="11"/>
        <v>10.192612244898001</v>
      </c>
      <c r="P67" s="79">
        <f t="shared" si="12"/>
        <v>11.96186</v>
      </c>
      <c r="Q67" s="83">
        <f t="shared" si="13"/>
        <v>-3.3003895000000001</v>
      </c>
      <c r="R67" s="6">
        <f t="shared" si="14"/>
        <v>10.192612244898001</v>
      </c>
      <c r="S67" s="79">
        <f t="shared" si="15"/>
        <v>0</v>
      </c>
      <c r="T67" s="83">
        <f t="shared" si="16"/>
        <v>0</v>
      </c>
      <c r="U67" s="6">
        <f t="shared" si="17"/>
        <v>10.192612244898001</v>
      </c>
      <c r="V67" s="79">
        <f t="shared" si="18"/>
        <v>0</v>
      </c>
      <c r="W67" s="83">
        <f t="shared" si="19"/>
        <v>0</v>
      </c>
      <c r="X67" s="43">
        <f t="shared" si="20"/>
        <v>0</v>
      </c>
      <c r="Y67" s="43">
        <f t="shared" ref="Y67:Z67" si="102">C591</f>
        <v>0</v>
      </c>
      <c r="Z67" s="43">
        <f t="shared" si="102"/>
        <v>0</v>
      </c>
      <c r="AB67" s="89">
        <v>9547346938.7754993</v>
      </c>
      <c r="AC67" s="89">
        <v>-11.505293</v>
      </c>
      <c r="AD67" s="89">
        <v>21.560798999999999</v>
      </c>
      <c r="AE67" s="89">
        <v>32.323135000000001</v>
      </c>
      <c r="AF67" s="89">
        <v>-80.286254999999997</v>
      </c>
      <c r="AG67" s="89">
        <v>-10.792852999999999</v>
      </c>
      <c r="AH67" s="8"/>
      <c r="AI67" s="6">
        <f t="shared" si="71"/>
        <v>10.192612244898001</v>
      </c>
      <c r="AJ67" s="6">
        <f t="shared" si="72"/>
        <v>29.841916999999999</v>
      </c>
      <c r="AK67" s="83">
        <f t="shared" si="22"/>
        <v>19.824780000000001</v>
      </c>
      <c r="AL67" s="6">
        <f t="shared" si="23"/>
        <v>10.192612244898001</v>
      </c>
      <c r="AM67" s="79">
        <f t="shared" si="24"/>
        <v>25.691676999999999</v>
      </c>
      <c r="AN67" s="83">
        <f t="shared" si="25"/>
        <v>15.157557000000001</v>
      </c>
      <c r="AO67" s="6">
        <f t="shared" si="26"/>
        <v>10.192612244898001</v>
      </c>
      <c r="AP67" s="43">
        <f t="shared" si="27"/>
        <v>23.278624000000001</v>
      </c>
      <c r="AQ67" s="83">
        <f t="shared" si="28"/>
        <v>11.568028999999999</v>
      </c>
      <c r="AR67" s="6">
        <f t="shared" si="29"/>
        <v>10.192612244898001</v>
      </c>
      <c r="AS67" s="79">
        <f t="shared" si="30"/>
        <v>0</v>
      </c>
      <c r="AT67" s="83">
        <f t="shared" si="31"/>
        <v>0</v>
      </c>
      <c r="AU67" s="6">
        <f t="shared" si="32"/>
        <v>10.192612244898001</v>
      </c>
      <c r="AV67" s="79">
        <f t="shared" si="33"/>
        <v>0</v>
      </c>
      <c r="AW67" s="83">
        <f t="shared" si="34"/>
        <v>0</v>
      </c>
      <c r="AX67" s="43">
        <f t="shared" si="35"/>
        <v>0</v>
      </c>
      <c r="AY67" s="43">
        <f t="shared" si="36"/>
        <v>0</v>
      </c>
      <c r="AZ67" s="43">
        <f t="shared" si="37"/>
        <v>0</v>
      </c>
    </row>
    <row r="68" spans="2:52" x14ac:dyDescent="0.25">
      <c r="B68" s="89">
        <v>9708663265.3061008</v>
      </c>
      <c r="C68" s="89">
        <v>-9.5281324000000005</v>
      </c>
      <c r="D68" s="89">
        <v>19.038903999999999</v>
      </c>
      <c r="E68" s="89">
        <v>28.285291999999998</v>
      </c>
      <c r="F68" s="89">
        <v>-65.195007000000004</v>
      </c>
      <c r="G68" s="89">
        <v>-9.0590457999999998</v>
      </c>
      <c r="H68" s="8"/>
      <c r="I68" s="6">
        <f t="shared" si="68"/>
        <v>10.353928571429002</v>
      </c>
      <c r="J68" s="6">
        <f t="shared" si="69"/>
        <v>26.890073999999998</v>
      </c>
      <c r="K68" s="83">
        <f t="shared" si="7"/>
        <v>17.96265</v>
      </c>
      <c r="L68" s="6">
        <f t="shared" si="8"/>
        <v>10.353928571429002</v>
      </c>
      <c r="M68" s="79">
        <f t="shared" si="9"/>
        <v>29.940850999999999</v>
      </c>
      <c r="N68" s="83">
        <f t="shared" si="10"/>
        <v>19.958756999999999</v>
      </c>
      <c r="O68" s="6">
        <f t="shared" si="11"/>
        <v>10.353928571429002</v>
      </c>
      <c r="P68" s="79">
        <f t="shared" si="12"/>
        <v>16.162592</v>
      </c>
      <c r="Q68" s="83">
        <f t="shared" si="13"/>
        <v>1.9977578</v>
      </c>
      <c r="R68" s="6">
        <f t="shared" si="14"/>
        <v>10.353928571429002</v>
      </c>
      <c r="S68" s="79">
        <f t="shared" si="15"/>
        <v>0</v>
      </c>
      <c r="T68" s="83">
        <f t="shared" si="16"/>
        <v>0</v>
      </c>
      <c r="U68" s="6">
        <f t="shared" si="17"/>
        <v>10.353928571429002</v>
      </c>
      <c r="V68" s="79">
        <f t="shared" si="18"/>
        <v>0</v>
      </c>
      <c r="W68" s="83">
        <f t="shared" si="19"/>
        <v>0</v>
      </c>
      <c r="X68" s="43">
        <f t="shared" si="20"/>
        <v>0</v>
      </c>
      <c r="Y68" s="43">
        <f t="shared" ref="Y68:Z68" si="103">C592</f>
        <v>0</v>
      </c>
      <c r="Z68" s="43">
        <f t="shared" si="103"/>
        <v>0</v>
      </c>
      <c r="AB68" s="89">
        <v>9708663265.3061008</v>
      </c>
      <c r="AC68" s="89">
        <v>-11.027506000000001</v>
      </c>
      <c r="AD68" s="89">
        <v>19.975125999999999</v>
      </c>
      <c r="AE68" s="89">
        <v>30.658545</v>
      </c>
      <c r="AF68" s="89">
        <v>-71.380713999999998</v>
      </c>
      <c r="AG68" s="89">
        <v>-10.549797999999999</v>
      </c>
      <c r="AH68" s="8"/>
      <c r="AI68" s="6">
        <f t="shared" si="71"/>
        <v>10.353928571429002</v>
      </c>
      <c r="AJ68" s="6">
        <f t="shared" si="72"/>
        <v>30.677149</v>
      </c>
      <c r="AK68" s="83">
        <f t="shared" si="22"/>
        <v>20.856209</v>
      </c>
      <c r="AL68" s="6">
        <f t="shared" si="23"/>
        <v>10.353928571429002</v>
      </c>
      <c r="AM68" s="79">
        <f t="shared" si="24"/>
        <v>29.009041</v>
      </c>
      <c r="AN68" s="83">
        <f t="shared" si="25"/>
        <v>18.524823999999999</v>
      </c>
      <c r="AO68" s="6">
        <f t="shared" si="26"/>
        <v>10.353928571429002</v>
      </c>
      <c r="AP68" s="43">
        <f t="shared" si="27"/>
        <v>24.714570999999999</v>
      </c>
      <c r="AQ68" s="83">
        <f t="shared" si="28"/>
        <v>13.097193000000001</v>
      </c>
      <c r="AR68" s="6">
        <f t="shared" si="29"/>
        <v>10.353928571429002</v>
      </c>
      <c r="AS68" s="79">
        <f t="shared" si="30"/>
        <v>0</v>
      </c>
      <c r="AT68" s="83">
        <f t="shared" si="31"/>
        <v>0</v>
      </c>
      <c r="AU68" s="6">
        <f t="shared" si="32"/>
        <v>10.353928571429002</v>
      </c>
      <c r="AV68" s="79">
        <f t="shared" si="33"/>
        <v>0</v>
      </c>
      <c r="AW68" s="83">
        <f t="shared" si="34"/>
        <v>0</v>
      </c>
      <c r="AX68" s="43">
        <f t="shared" si="35"/>
        <v>0</v>
      </c>
      <c r="AY68" s="43">
        <f t="shared" si="36"/>
        <v>0</v>
      </c>
      <c r="AZ68" s="43">
        <f t="shared" si="37"/>
        <v>0</v>
      </c>
    </row>
    <row r="69" spans="2:52" x14ac:dyDescent="0.25">
      <c r="B69" s="89">
        <v>9869979591.8367004</v>
      </c>
      <c r="C69" s="89">
        <v>-9.5059012999999997</v>
      </c>
      <c r="D69" s="89">
        <v>17.819756999999999</v>
      </c>
      <c r="E69" s="89">
        <v>26.922857</v>
      </c>
      <c r="F69" s="89">
        <v>-64.735320999999999</v>
      </c>
      <c r="G69" s="89">
        <v>-9.3016757999999999</v>
      </c>
      <c r="H69" s="8"/>
      <c r="I69" s="6">
        <f t="shared" ref="I69:I100" si="104">B73/1000000000</f>
        <v>10.515244897958999</v>
      </c>
      <c r="J69" s="6">
        <f t="shared" ref="J69:J100" si="105">E73</f>
        <v>28.942532</v>
      </c>
      <c r="K69" s="83">
        <f t="shared" si="7"/>
        <v>19.966709000000002</v>
      </c>
      <c r="L69" s="6">
        <f t="shared" si="8"/>
        <v>10.515244897958999</v>
      </c>
      <c r="M69" s="79">
        <f t="shared" si="9"/>
        <v>33.748669</v>
      </c>
      <c r="N69" s="83">
        <f t="shared" si="10"/>
        <v>23.615235999999999</v>
      </c>
      <c r="O69" s="6">
        <f t="shared" si="11"/>
        <v>10.515244897958999</v>
      </c>
      <c r="P69" s="79">
        <f t="shared" si="12"/>
        <v>12.515521</v>
      </c>
      <c r="Q69" s="83">
        <f t="shared" si="13"/>
        <v>-3.0149564999999998</v>
      </c>
      <c r="R69" s="6">
        <f t="shared" si="14"/>
        <v>10.515244897958999</v>
      </c>
      <c r="S69" s="79">
        <f t="shared" si="15"/>
        <v>0</v>
      </c>
      <c r="T69" s="83">
        <f t="shared" si="16"/>
        <v>0</v>
      </c>
      <c r="U69" s="6">
        <f t="shared" si="17"/>
        <v>10.515244897958999</v>
      </c>
      <c r="V69" s="79">
        <f t="shared" si="18"/>
        <v>0</v>
      </c>
      <c r="W69" s="83">
        <f t="shared" si="19"/>
        <v>0</v>
      </c>
      <c r="X69" s="43">
        <f t="shared" si="20"/>
        <v>0</v>
      </c>
      <c r="Y69" s="43">
        <f t="shared" ref="Y69:Z69" si="106">C593</f>
        <v>0</v>
      </c>
      <c r="Z69" s="43">
        <f t="shared" si="106"/>
        <v>0</v>
      </c>
      <c r="AB69" s="89">
        <v>9869979591.8367004</v>
      </c>
      <c r="AC69" s="89">
        <v>-10.928046</v>
      </c>
      <c r="AD69" s="89">
        <v>18.149645</v>
      </c>
      <c r="AE69" s="89">
        <v>28.638233</v>
      </c>
      <c r="AF69" s="89">
        <v>-68.566329999999994</v>
      </c>
      <c r="AG69" s="89">
        <v>-10.707597</v>
      </c>
      <c r="AH69" s="8"/>
      <c r="AI69" s="6">
        <f t="shared" ref="AI69:AI100" si="107">AB73/1000000000</f>
        <v>10.515244897958999</v>
      </c>
      <c r="AJ69" s="6">
        <f t="shared" ref="AJ69:AJ100" si="108">AE73</f>
        <v>30.404278000000001</v>
      </c>
      <c r="AK69" s="83">
        <f t="shared" si="22"/>
        <v>20.677987999999999</v>
      </c>
      <c r="AL69" s="6">
        <f t="shared" si="23"/>
        <v>10.515244897958999</v>
      </c>
      <c r="AM69" s="79">
        <f t="shared" si="24"/>
        <v>29.016905000000001</v>
      </c>
      <c r="AN69" s="83">
        <f t="shared" si="25"/>
        <v>18.842290999999999</v>
      </c>
      <c r="AO69" s="6">
        <f t="shared" si="26"/>
        <v>10.515244897958999</v>
      </c>
      <c r="AP69" s="43">
        <f t="shared" si="27"/>
        <v>23.231574999999999</v>
      </c>
      <c r="AQ69" s="83">
        <f t="shared" si="28"/>
        <v>11.607543</v>
      </c>
      <c r="AR69" s="6">
        <f t="shared" si="29"/>
        <v>10.515244897958999</v>
      </c>
      <c r="AS69" s="79">
        <f t="shared" si="30"/>
        <v>0</v>
      </c>
      <c r="AT69" s="83">
        <f t="shared" si="31"/>
        <v>0</v>
      </c>
      <c r="AU69" s="6">
        <f t="shared" si="32"/>
        <v>10.515244897958999</v>
      </c>
      <c r="AV69" s="79">
        <f t="shared" si="33"/>
        <v>0</v>
      </c>
      <c r="AW69" s="83">
        <f t="shared" si="34"/>
        <v>0</v>
      </c>
      <c r="AX69" s="43">
        <f t="shared" si="35"/>
        <v>0</v>
      </c>
      <c r="AY69" s="43">
        <f t="shared" si="36"/>
        <v>0</v>
      </c>
      <c r="AZ69" s="43">
        <f t="shared" si="37"/>
        <v>0</v>
      </c>
    </row>
    <row r="70" spans="2:52" x14ac:dyDescent="0.25">
      <c r="B70" s="89">
        <v>10031295918.367001</v>
      </c>
      <c r="C70" s="89">
        <v>-9.3311796000000005</v>
      </c>
      <c r="D70" s="89">
        <v>17.491966000000001</v>
      </c>
      <c r="E70" s="89">
        <v>26.505333</v>
      </c>
      <c r="F70" s="89">
        <v>-62.083866</v>
      </c>
      <c r="G70" s="89">
        <v>-8.9485749999999999</v>
      </c>
      <c r="H70" s="8"/>
      <c r="I70" s="6">
        <f t="shared" si="104"/>
        <v>10.676561224489999</v>
      </c>
      <c r="J70" s="6">
        <f t="shared" si="105"/>
        <v>30.42708</v>
      </c>
      <c r="K70" s="83">
        <f t="shared" ref="K70:K103" si="109">D74</f>
        <v>21.34301</v>
      </c>
      <c r="L70" s="6">
        <f t="shared" ref="L70:L103" si="110">B74/1000000000</f>
        <v>10.676561224489999</v>
      </c>
      <c r="M70" s="79">
        <f t="shared" ref="M70:M103" si="111">C178</f>
        <v>27.015993000000002</v>
      </c>
      <c r="N70" s="83">
        <f t="shared" ref="N70:N103" si="112">D178</f>
        <v>17.149522999999999</v>
      </c>
      <c r="O70" s="6">
        <f t="shared" ref="O70:O103" si="113">B74/1000000000</f>
        <v>10.676561224489999</v>
      </c>
      <c r="P70" s="79">
        <f t="shared" ref="P70:P103" si="114">C282</f>
        <v>19.924368000000001</v>
      </c>
      <c r="Q70" s="83">
        <f t="shared" ref="Q70:Q103" si="115">D282</f>
        <v>6.5938100999999998</v>
      </c>
      <c r="R70" s="6">
        <f t="shared" ref="R70:R103" si="116">B74/1000000000</f>
        <v>10.676561224489999</v>
      </c>
      <c r="S70" s="79">
        <f t="shared" ref="S70:S103" si="117">C386</f>
        <v>0</v>
      </c>
      <c r="T70" s="83">
        <f t="shared" ref="T70:T103" si="118">D386</f>
        <v>0</v>
      </c>
      <c r="U70" s="6">
        <f t="shared" ref="U70:U103" si="119">B74/1000000000</f>
        <v>10.676561224489999</v>
      </c>
      <c r="V70" s="79">
        <f t="shared" ref="V70:V103" si="120">C490</f>
        <v>0</v>
      </c>
      <c r="W70" s="83">
        <f t="shared" ref="W70:W103" si="121">D490</f>
        <v>0</v>
      </c>
      <c r="X70" s="43">
        <f t="shared" ref="X70:X103" si="122">B594/1000000000</f>
        <v>0</v>
      </c>
      <c r="Y70" s="43">
        <f t="shared" ref="Y70:Z70" si="123">C594</f>
        <v>0</v>
      </c>
      <c r="Z70" s="43">
        <f t="shared" si="123"/>
        <v>0</v>
      </c>
      <c r="AB70" s="89">
        <v>10031295918.367001</v>
      </c>
      <c r="AC70" s="89">
        <v>-10.60561</v>
      </c>
      <c r="AD70" s="89">
        <v>18.528872</v>
      </c>
      <c r="AE70" s="89">
        <v>28.788934999999999</v>
      </c>
      <c r="AF70" s="89">
        <v>-66.634315000000001</v>
      </c>
      <c r="AG70" s="89">
        <v>-10.208368999999999</v>
      </c>
      <c r="AH70" s="8"/>
      <c r="AI70" s="6">
        <f t="shared" si="107"/>
        <v>10.676561224489999</v>
      </c>
      <c r="AJ70" s="6">
        <f t="shared" si="108"/>
        <v>30.207395999999999</v>
      </c>
      <c r="AK70" s="83">
        <f t="shared" ref="AK70:AK103" si="124">AD74</f>
        <v>20.441970999999999</v>
      </c>
      <c r="AL70" s="6">
        <f t="shared" ref="AL70:AL103" si="125">AB74/1000000000</f>
        <v>10.676561224489999</v>
      </c>
      <c r="AM70" s="79">
        <f t="shared" ref="AM70:AM103" si="126">AC178</f>
        <v>30.770502</v>
      </c>
      <c r="AN70" s="83">
        <f t="shared" ref="AN70:AN103" si="127">AD178</f>
        <v>20.669270000000001</v>
      </c>
      <c r="AO70" s="6">
        <f t="shared" ref="AO70:AO103" si="128">AB74/1000000000</f>
        <v>10.676561224489999</v>
      </c>
      <c r="AP70" s="43">
        <f t="shared" ref="AP70:AP103" si="129">AC282</f>
        <v>25.540848</v>
      </c>
      <c r="AQ70" s="83">
        <f t="shared" ref="AQ70:AQ103" si="130">AD282</f>
        <v>14.330632</v>
      </c>
      <c r="AR70" s="6">
        <f t="shared" ref="AR70:AR103" si="131">AB74/1000000000</f>
        <v>10.676561224489999</v>
      </c>
      <c r="AS70" s="79">
        <f t="shared" ref="AS70:AS103" si="132">AC386</f>
        <v>0</v>
      </c>
      <c r="AT70" s="83">
        <f t="shared" ref="AT70:AT103" si="133">AD386</f>
        <v>0</v>
      </c>
      <c r="AU70" s="6">
        <f t="shared" ref="AU70:AU103" si="134">AB74/1000000000</f>
        <v>10.676561224489999</v>
      </c>
      <c r="AV70" s="79">
        <f t="shared" ref="AV70:AV103" si="135">AC490</f>
        <v>0</v>
      </c>
      <c r="AW70" s="83">
        <f t="shared" ref="AW70:AW103" si="136">AD490</f>
        <v>0</v>
      </c>
      <c r="AX70" s="43">
        <f t="shared" ref="AX70:AX103" si="137">AB594/1000000000</f>
        <v>0</v>
      </c>
      <c r="AY70" s="43">
        <f t="shared" ref="AY70:AY103" si="138">AC594</f>
        <v>0</v>
      </c>
      <c r="AZ70" s="43">
        <f t="shared" ref="AZ70:AZ103" si="139">AD594</f>
        <v>0</v>
      </c>
    </row>
    <row r="71" spans="2:52" x14ac:dyDescent="0.25">
      <c r="B71" s="89">
        <v>10192612244.898001</v>
      </c>
      <c r="C71" s="89">
        <v>-9.2542256999999992</v>
      </c>
      <c r="D71" s="89">
        <v>17.149692999999999</v>
      </c>
      <c r="E71" s="89">
        <v>26.080445999999998</v>
      </c>
      <c r="F71" s="89">
        <v>-62.406536000000003</v>
      </c>
      <c r="G71" s="89">
        <v>-8.7898493000000002</v>
      </c>
      <c r="H71" s="8"/>
      <c r="I71" s="6">
        <f t="shared" si="104"/>
        <v>10.83787755102</v>
      </c>
      <c r="J71" s="6">
        <f t="shared" si="105"/>
        <v>31.011773999999999</v>
      </c>
      <c r="K71" s="83">
        <f t="shared" si="109"/>
        <v>21.825855000000001</v>
      </c>
      <c r="L71" s="6">
        <f t="shared" si="110"/>
        <v>10.83787755102</v>
      </c>
      <c r="M71" s="79">
        <f t="shared" si="111"/>
        <v>26.540994999999999</v>
      </c>
      <c r="N71" s="83">
        <f t="shared" si="112"/>
        <v>16.212</v>
      </c>
      <c r="O71" s="6">
        <f t="shared" si="113"/>
        <v>10.83787755102</v>
      </c>
      <c r="P71" s="79">
        <f t="shared" si="114"/>
        <v>21.707193</v>
      </c>
      <c r="Q71" s="83">
        <f t="shared" si="115"/>
        <v>7.9826527</v>
      </c>
      <c r="R71" s="6">
        <f t="shared" si="116"/>
        <v>10.83787755102</v>
      </c>
      <c r="S71" s="79">
        <f t="shared" si="117"/>
        <v>0</v>
      </c>
      <c r="T71" s="83">
        <f t="shared" si="118"/>
        <v>0</v>
      </c>
      <c r="U71" s="6">
        <f t="shared" si="119"/>
        <v>10.83787755102</v>
      </c>
      <c r="V71" s="79">
        <f t="shared" si="120"/>
        <v>0</v>
      </c>
      <c r="W71" s="83">
        <f t="shared" si="121"/>
        <v>0</v>
      </c>
      <c r="X71" s="43">
        <f t="shared" si="122"/>
        <v>0</v>
      </c>
      <c r="Y71" s="43">
        <f t="shared" ref="Y71:Z71" si="140">C595</f>
        <v>0</v>
      </c>
      <c r="Z71" s="43">
        <f t="shared" si="140"/>
        <v>0</v>
      </c>
      <c r="AB71" s="89">
        <v>10192612244.898001</v>
      </c>
      <c r="AC71" s="89">
        <v>-10.337873</v>
      </c>
      <c r="AD71" s="89">
        <v>19.824780000000001</v>
      </c>
      <c r="AE71" s="89">
        <v>29.841916999999999</v>
      </c>
      <c r="AF71" s="89">
        <v>-71.587181000000001</v>
      </c>
      <c r="AG71" s="89">
        <v>-9.8642187000000003</v>
      </c>
      <c r="AH71" s="8"/>
      <c r="AI71" s="6">
        <f t="shared" si="107"/>
        <v>10.83787755102</v>
      </c>
      <c r="AJ71" s="6">
        <f t="shared" si="108"/>
        <v>32.231552000000001</v>
      </c>
      <c r="AK71" s="83">
        <f t="shared" si="124"/>
        <v>22.356735</v>
      </c>
      <c r="AL71" s="6">
        <f t="shared" si="125"/>
        <v>10.83787755102</v>
      </c>
      <c r="AM71" s="79">
        <f t="shared" si="126"/>
        <v>33.219028000000002</v>
      </c>
      <c r="AN71" s="83">
        <f t="shared" si="127"/>
        <v>22.507935</v>
      </c>
      <c r="AO71" s="6">
        <f t="shared" si="128"/>
        <v>10.83787755102</v>
      </c>
      <c r="AP71" s="43">
        <f t="shared" si="129"/>
        <v>27.474019999999999</v>
      </c>
      <c r="AQ71" s="83">
        <f t="shared" si="130"/>
        <v>15.635344999999999</v>
      </c>
      <c r="AR71" s="6">
        <f t="shared" si="131"/>
        <v>10.83787755102</v>
      </c>
      <c r="AS71" s="79">
        <f t="shared" si="132"/>
        <v>0</v>
      </c>
      <c r="AT71" s="83">
        <f t="shared" si="133"/>
        <v>0</v>
      </c>
      <c r="AU71" s="6">
        <f t="shared" si="134"/>
        <v>10.83787755102</v>
      </c>
      <c r="AV71" s="79">
        <f t="shared" si="135"/>
        <v>0</v>
      </c>
      <c r="AW71" s="83">
        <f t="shared" si="136"/>
        <v>0</v>
      </c>
      <c r="AX71" s="43">
        <f t="shared" si="137"/>
        <v>0</v>
      </c>
      <c r="AY71" s="43">
        <f t="shared" si="138"/>
        <v>0</v>
      </c>
      <c r="AZ71" s="43">
        <f t="shared" si="139"/>
        <v>0</v>
      </c>
    </row>
    <row r="72" spans="2:52" x14ac:dyDescent="0.25">
      <c r="B72" s="89">
        <v>10353928571.429001</v>
      </c>
      <c r="C72" s="89">
        <v>-9.4317083000000004</v>
      </c>
      <c r="D72" s="89">
        <v>17.96265</v>
      </c>
      <c r="E72" s="89">
        <v>26.890073999999998</v>
      </c>
      <c r="F72" s="89">
        <v>-62.459099000000002</v>
      </c>
      <c r="G72" s="89">
        <v>-9.0538349</v>
      </c>
      <c r="H72" s="8"/>
      <c r="I72" s="6">
        <f t="shared" si="104"/>
        <v>10.999193877551001</v>
      </c>
      <c r="J72" s="6">
        <f t="shared" si="105"/>
        <v>30.167013000000001</v>
      </c>
      <c r="K72" s="83">
        <f t="shared" si="109"/>
        <v>20.840698</v>
      </c>
      <c r="L72" s="6">
        <f t="shared" si="110"/>
        <v>10.999193877551001</v>
      </c>
      <c r="M72" s="79">
        <f t="shared" si="111"/>
        <v>26.382598999999999</v>
      </c>
      <c r="N72" s="83">
        <f t="shared" si="112"/>
        <v>16.223493999999999</v>
      </c>
      <c r="O72" s="6">
        <f t="shared" si="113"/>
        <v>10.999193877551001</v>
      </c>
      <c r="P72" s="79">
        <f t="shared" si="114"/>
        <v>22.607294</v>
      </c>
      <c r="Q72" s="83">
        <f t="shared" si="115"/>
        <v>9.2330389000000004</v>
      </c>
      <c r="R72" s="6">
        <f t="shared" si="116"/>
        <v>10.999193877551001</v>
      </c>
      <c r="S72" s="79">
        <f t="shared" si="117"/>
        <v>0</v>
      </c>
      <c r="T72" s="83">
        <f t="shared" si="118"/>
        <v>0</v>
      </c>
      <c r="U72" s="6">
        <f t="shared" si="119"/>
        <v>10.999193877551001</v>
      </c>
      <c r="V72" s="79">
        <f t="shared" si="120"/>
        <v>0</v>
      </c>
      <c r="W72" s="83">
        <f t="shared" si="121"/>
        <v>0</v>
      </c>
      <c r="X72" s="43">
        <f t="shared" si="122"/>
        <v>0</v>
      </c>
      <c r="Y72" s="43">
        <f t="shared" ref="Y72:Z72" si="141">C596</f>
        <v>0</v>
      </c>
      <c r="Z72" s="43">
        <f t="shared" si="141"/>
        <v>0</v>
      </c>
      <c r="AB72" s="89">
        <v>10353928571.429001</v>
      </c>
      <c r="AC72" s="89">
        <v>-10.36445</v>
      </c>
      <c r="AD72" s="89">
        <v>20.856209</v>
      </c>
      <c r="AE72" s="89">
        <v>30.677149</v>
      </c>
      <c r="AF72" s="89">
        <v>-74.650986000000003</v>
      </c>
      <c r="AG72" s="89">
        <v>-9.9788245999999994</v>
      </c>
      <c r="AH72" s="8"/>
      <c r="AI72" s="6">
        <f t="shared" si="107"/>
        <v>10.999193877551001</v>
      </c>
      <c r="AJ72" s="6">
        <f t="shared" si="108"/>
        <v>35.687137999999997</v>
      </c>
      <c r="AK72" s="83">
        <f t="shared" si="124"/>
        <v>25.658525000000001</v>
      </c>
      <c r="AL72" s="6">
        <f t="shared" si="125"/>
        <v>10.999193877551001</v>
      </c>
      <c r="AM72" s="79">
        <f t="shared" si="126"/>
        <v>34.485335999999997</v>
      </c>
      <c r="AN72" s="83">
        <f t="shared" si="127"/>
        <v>23.931183000000001</v>
      </c>
      <c r="AO72" s="6">
        <f t="shared" si="128"/>
        <v>10.999193877551001</v>
      </c>
      <c r="AP72" s="43">
        <f t="shared" si="129"/>
        <v>27.544906999999998</v>
      </c>
      <c r="AQ72" s="83">
        <f t="shared" si="130"/>
        <v>15.904315</v>
      </c>
      <c r="AR72" s="6">
        <f t="shared" si="131"/>
        <v>10.999193877551001</v>
      </c>
      <c r="AS72" s="79">
        <f t="shared" si="132"/>
        <v>0</v>
      </c>
      <c r="AT72" s="83">
        <f t="shared" si="133"/>
        <v>0</v>
      </c>
      <c r="AU72" s="6">
        <f t="shared" si="134"/>
        <v>10.999193877551001</v>
      </c>
      <c r="AV72" s="79">
        <f t="shared" si="135"/>
        <v>0</v>
      </c>
      <c r="AW72" s="83">
        <f t="shared" si="136"/>
        <v>0</v>
      </c>
      <c r="AX72" s="43">
        <f t="shared" si="137"/>
        <v>0</v>
      </c>
      <c r="AY72" s="43">
        <f t="shared" si="138"/>
        <v>0</v>
      </c>
      <c r="AZ72" s="43">
        <f t="shared" si="139"/>
        <v>0</v>
      </c>
    </row>
    <row r="73" spans="2:52" x14ac:dyDescent="0.25">
      <c r="B73" s="89">
        <v>10515244897.959</v>
      </c>
      <c r="C73" s="89">
        <v>-9.4409924000000007</v>
      </c>
      <c r="D73" s="89">
        <v>19.966709000000002</v>
      </c>
      <c r="E73" s="89">
        <v>28.942532</v>
      </c>
      <c r="F73" s="89">
        <v>-67.291045999999994</v>
      </c>
      <c r="G73" s="89">
        <v>-8.9385843000000005</v>
      </c>
      <c r="H73" s="8"/>
      <c r="I73" s="6">
        <f t="shared" si="104"/>
        <v>11.160510204082001</v>
      </c>
      <c r="J73" s="6">
        <f t="shared" si="105"/>
        <v>30.105094999999999</v>
      </c>
      <c r="K73" s="83">
        <f t="shared" si="109"/>
        <v>20.743523</v>
      </c>
      <c r="L73" s="6">
        <f t="shared" si="110"/>
        <v>11.160510204082001</v>
      </c>
      <c r="M73" s="79">
        <f t="shared" si="111"/>
        <v>25.932715999999999</v>
      </c>
      <c r="N73" s="83">
        <f t="shared" si="112"/>
        <v>15.76065</v>
      </c>
      <c r="O73" s="6">
        <f t="shared" si="113"/>
        <v>11.160510204082001</v>
      </c>
      <c r="P73" s="79">
        <f t="shared" si="114"/>
        <v>22.30442</v>
      </c>
      <c r="Q73" s="83">
        <f t="shared" si="115"/>
        <v>9.7348785000000007</v>
      </c>
      <c r="R73" s="6">
        <f t="shared" si="116"/>
        <v>11.160510204082001</v>
      </c>
      <c r="S73" s="79">
        <f t="shared" si="117"/>
        <v>0</v>
      </c>
      <c r="T73" s="83">
        <f t="shared" si="118"/>
        <v>0</v>
      </c>
      <c r="U73" s="6">
        <f t="shared" si="119"/>
        <v>11.160510204082001</v>
      </c>
      <c r="V73" s="79">
        <f t="shared" si="120"/>
        <v>0</v>
      </c>
      <c r="W73" s="83">
        <f t="shared" si="121"/>
        <v>0</v>
      </c>
      <c r="X73" s="43">
        <f t="shared" si="122"/>
        <v>0</v>
      </c>
      <c r="Y73" s="43">
        <f t="shared" ref="Y73:Z73" si="142">C597</f>
        <v>0</v>
      </c>
      <c r="Z73" s="43">
        <f t="shared" si="142"/>
        <v>0</v>
      </c>
      <c r="AB73" s="89">
        <v>10515244897.959</v>
      </c>
      <c r="AC73" s="89">
        <v>-10.132899</v>
      </c>
      <c r="AD73" s="89">
        <v>20.677987999999999</v>
      </c>
      <c r="AE73" s="89">
        <v>30.404278000000001</v>
      </c>
      <c r="AF73" s="89">
        <v>-71.404754999999994</v>
      </c>
      <c r="AG73" s="89">
        <v>-9.6197815000000002</v>
      </c>
      <c r="AH73" s="8"/>
      <c r="AI73" s="6">
        <f t="shared" si="107"/>
        <v>11.160510204082001</v>
      </c>
      <c r="AJ73" s="6">
        <f t="shared" si="108"/>
        <v>38.293540999999998</v>
      </c>
      <c r="AK73" s="83">
        <f t="shared" si="124"/>
        <v>28.257169999999999</v>
      </c>
      <c r="AL73" s="6">
        <f t="shared" si="125"/>
        <v>11.160510204082001</v>
      </c>
      <c r="AM73" s="79">
        <f t="shared" si="126"/>
        <v>35.353721999999998</v>
      </c>
      <c r="AN73" s="83">
        <f t="shared" si="127"/>
        <v>24.771826000000001</v>
      </c>
      <c r="AO73" s="6">
        <f t="shared" si="128"/>
        <v>11.160510204082001</v>
      </c>
      <c r="AP73" s="43">
        <f t="shared" si="129"/>
        <v>26.861273000000001</v>
      </c>
      <c r="AQ73" s="83">
        <f t="shared" si="130"/>
        <v>15.323982000000001</v>
      </c>
      <c r="AR73" s="6">
        <f t="shared" si="131"/>
        <v>11.160510204082001</v>
      </c>
      <c r="AS73" s="79">
        <f t="shared" si="132"/>
        <v>0</v>
      </c>
      <c r="AT73" s="83">
        <f t="shared" si="133"/>
        <v>0</v>
      </c>
      <c r="AU73" s="6">
        <f t="shared" si="134"/>
        <v>11.160510204082001</v>
      </c>
      <c r="AV73" s="79">
        <f t="shared" si="135"/>
        <v>0</v>
      </c>
      <c r="AW73" s="83">
        <f t="shared" si="136"/>
        <v>0</v>
      </c>
      <c r="AX73" s="43">
        <f t="shared" si="137"/>
        <v>0</v>
      </c>
      <c r="AY73" s="43">
        <f t="shared" si="138"/>
        <v>0</v>
      </c>
      <c r="AZ73" s="43">
        <f t="shared" si="139"/>
        <v>0</v>
      </c>
    </row>
    <row r="74" spans="2:52" x14ac:dyDescent="0.25">
      <c r="B74" s="89">
        <v>10676561224.49</v>
      </c>
      <c r="C74" s="89">
        <v>-9.5767746000000002</v>
      </c>
      <c r="D74" s="89">
        <v>21.34301</v>
      </c>
      <c r="E74" s="89">
        <v>30.42708</v>
      </c>
      <c r="F74" s="89">
        <v>-75.398537000000005</v>
      </c>
      <c r="G74" s="89">
        <v>-8.9350480999999995</v>
      </c>
      <c r="H74" s="8"/>
      <c r="I74" s="6">
        <f t="shared" si="104"/>
        <v>11.321826530612</v>
      </c>
      <c r="J74" s="6">
        <f t="shared" si="105"/>
        <v>30.101724999999998</v>
      </c>
      <c r="K74" s="83">
        <f t="shared" si="109"/>
        <v>20.607438999999999</v>
      </c>
      <c r="L74" s="6">
        <f t="shared" si="110"/>
        <v>11.321826530612</v>
      </c>
      <c r="M74" s="79">
        <f t="shared" si="111"/>
        <v>26.622447999999999</v>
      </c>
      <c r="N74" s="83">
        <f t="shared" si="112"/>
        <v>16.363094</v>
      </c>
      <c r="O74" s="6">
        <f t="shared" si="113"/>
        <v>11.321826530612</v>
      </c>
      <c r="P74" s="79">
        <f t="shared" si="114"/>
        <v>23.441561</v>
      </c>
      <c r="Q74" s="83">
        <f t="shared" si="115"/>
        <v>10.892250000000001</v>
      </c>
      <c r="R74" s="6">
        <f t="shared" si="116"/>
        <v>11.321826530612</v>
      </c>
      <c r="S74" s="79">
        <f t="shared" si="117"/>
        <v>0</v>
      </c>
      <c r="T74" s="83">
        <f t="shared" si="118"/>
        <v>0</v>
      </c>
      <c r="U74" s="6">
        <f t="shared" si="119"/>
        <v>11.321826530612</v>
      </c>
      <c r="V74" s="79">
        <f t="shared" si="120"/>
        <v>0</v>
      </c>
      <c r="W74" s="83">
        <f t="shared" si="121"/>
        <v>0</v>
      </c>
      <c r="X74" s="43">
        <f t="shared" si="122"/>
        <v>0</v>
      </c>
      <c r="Y74" s="43">
        <f t="shared" ref="Y74:Z74" si="143">C598</f>
        <v>0</v>
      </c>
      <c r="Z74" s="43">
        <f t="shared" si="143"/>
        <v>0</v>
      </c>
      <c r="AB74" s="89">
        <v>10676561224.49</v>
      </c>
      <c r="AC74" s="89">
        <v>-10.236299000000001</v>
      </c>
      <c r="AD74" s="89">
        <v>20.441970999999999</v>
      </c>
      <c r="AE74" s="89">
        <v>30.207395999999999</v>
      </c>
      <c r="AF74" s="89">
        <v>-70.213127</v>
      </c>
      <c r="AG74" s="89">
        <v>-9.5802650000000007</v>
      </c>
      <c r="AH74" s="8"/>
      <c r="AI74" s="6">
        <f t="shared" si="107"/>
        <v>11.321826530612</v>
      </c>
      <c r="AJ74" s="6">
        <f t="shared" si="108"/>
        <v>37.467888000000002</v>
      </c>
      <c r="AK74" s="83">
        <f t="shared" si="124"/>
        <v>27.406427000000001</v>
      </c>
      <c r="AL74" s="6">
        <f t="shared" si="125"/>
        <v>11.321826530612</v>
      </c>
      <c r="AM74" s="79">
        <f t="shared" si="126"/>
        <v>32.292304999999999</v>
      </c>
      <c r="AN74" s="83">
        <f t="shared" si="127"/>
        <v>21.655954000000001</v>
      </c>
      <c r="AO74" s="6">
        <f t="shared" si="128"/>
        <v>11.321826530612</v>
      </c>
      <c r="AP74" s="43">
        <f t="shared" si="129"/>
        <v>26.686907000000001</v>
      </c>
      <c r="AQ74" s="83">
        <f t="shared" si="130"/>
        <v>15.063863</v>
      </c>
      <c r="AR74" s="6">
        <f t="shared" si="131"/>
        <v>11.321826530612</v>
      </c>
      <c r="AS74" s="79">
        <f t="shared" si="132"/>
        <v>0</v>
      </c>
      <c r="AT74" s="83">
        <f t="shared" si="133"/>
        <v>0</v>
      </c>
      <c r="AU74" s="6">
        <f t="shared" si="134"/>
        <v>11.321826530612</v>
      </c>
      <c r="AV74" s="79">
        <f t="shared" si="135"/>
        <v>0</v>
      </c>
      <c r="AW74" s="83">
        <f t="shared" si="136"/>
        <v>0</v>
      </c>
      <c r="AX74" s="43">
        <f t="shared" si="137"/>
        <v>0</v>
      </c>
      <c r="AY74" s="43">
        <f t="shared" si="138"/>
        <v>0</v>
      </c>
      <c r="AZ74" s="43">
        <f t="shared" si="139"/>
        <v>0</v>
      </c>
    </row>
    <row r="75" spans="2:52" x14ac:dyDescent="0.25">
      <c r="B75" s="89">
        <v>10837877551.02</v>
      </c>
      <c r="C75" s="89">
        <v>-9.8081846000000006</v>
      </c>
      <c r="D75" s="89">
        <v>21.825855000000001</v>
      </c>
      <c r="E75" s="89">
        <v>31.011773999999999</v>
      </c>
      <c r="F75" s="89">
        <v>-71.846335999999994</v>
      </c>
      <c r="G75" s="89">
        <v>-9.3785752999999996</v>
      </c>
      <c r="H75" s="8"/>
      <c r="I75" s="6">
        <f t="shared" si="104"/>
        <v>11.483142857142999</v>
      </c>
      <c r="J75" s="6">
        <f t="shared" si="105"/>
        <v>30.343364999999999</v>
      </c>
      <c r="K75" s="83">
        <f t="shared" si="109"/>
        <v>20.688856000000001</v>
      </c>
      <c r="L75" s="6">
        <f t="shared" si="110"/>
        <v>11.483142857142999</v>
      </c>
      <c r="M75" s="79">
        <f t="shared" si="111"/>
        <v>26.811316000000001</v>
      </c>
      <c r="N75" s="83">
        <f t="shared" si="112"/>
        <v>16.495578999999999</v>
      </c>
      <c r="O75" s="6">
        <f t="shared" si="113"/>
        <v>11.483142857142999</v>
      </c>
      <c r="P75" s="79">
        <f t="shared" si="114"/>
        <v>22.789021000000002</v>
      </c>
      <c r="Q75" s="83">
        <f t="shared" si="115"/>
        <v>10.580484999999999</v>
      </c>
      <c r="R75" s="6">
        <f t="shared" si="116"/>
        <v>11.483142857142999</v>
      </c>
      <c r="S75" s="79">
        <f t="shared" si="117"/>
        <v>0</v>
      </c>
      <c r="T75" s="83">
        <f t="shared" si="118"/>
        <v>0</v>
      </c>
      <c r="U75" s="6">
        <f t="shared" si="119"/>
        <v>11.483142857142999</v>
      </c>
      <c r="V75" s="79">
        <f t="shared" si="120"/>
        <v>0</v>
      </c>
      <c r="W75" s="83">
        <f t="shared" si="121"/>
        <v>0</v>
      </c>
      <c r="X75" s="43">
        <f t="shared" si="122"/>
        <v>0</v>
      </c>
      <c r="Y75" s="43">
        <f t="shared" ref="Y75:Z75" si="144">C599</f>
        <v>0</v>
      </c>
      <c r="Z75" s="43">
        <f t="shared" si="144"/>
        <v>0</v>
      </c>
      <c r="AB75" s="89">
        <v>10837877551.02</v>
      </c>
      <c r="AC75" s="89">
        <v>-10.540846</v>
      </c>
      <c r="AD75" s="89">
        <v>22.356735</v>
      </c>
      <c r="AE75" s="89">
        <v>32.231552000000001</v>
      </c>
      <c r="AF75" s="89">
        <v>-73.764076000000003</v>
      </c>
      <c r="AG75" s="89">
        <v>-10.096228</v>
      </c>
      <c r="AH75" s="8"/>
      <c r="AI75" s="6">
        <f t="shared" si="107"/>
        <v>11.483142857142999</v>
      </c>
      <c r="AJ75" s="6">
        <f t="shared" si="108"/>
        <v>34.714297999999999</v>
      </c>
      <c r="AK75" s="83">
        <f t="shared" si="124"/>
        <v>24.718506000000001</v>
      </c>
      <c r="AL75" s="6">
        <f t="shared" si="125"/>
        <v>11.483142857142999</v>
      </c>
      <c r="AM75" s="79">
        <f t="shared" si="126"/>
        <v>30.069877999999999</v>
      </c>
      <c r="AN75" s="83">
        <f t="shared" si="127"/>
        <v>19.56176</v>
      </c>
      <c r="AO75" s="6">
        <f t="shared" si="128"/>
        <v>11.483142857142999</v>
      </c>
      <c r="AP75" s="43">
        <f t="shared" si="129"/>
        <v>25.735464</v>
      </c>
      <c r="AQ75" s="83">
        <f t="shared" si="130"/>
        <v>14.233848</v>
      </c>
      <c r="AR75" s="6">
        <f t="shared" si="131"/>
        <v>11.483142857142999</v>
      </c>
      <c r="AS75" s="79">
        <f t="shared" si="132"/>
        <v>0</v>
      </c>
      <c r="AT75" s="83">
        <f t="shared" si="133"/>
        <v>0</v>
      </c>
      <c r="AU75" s="6">
        <f t="shared" si="134"/>
        <v>11.483142857142999</v>
      </c>
      <c r="AV75" s="79">
        <f t="shared" si="135"/>
        <v>0</v>
      </c>
      <c r="AW75" s="83">
        <f t="shared" si="136"/>
        <v>0</v>
      </c>
      <c r="AX75" s="43">
        <f t="shared" si="137"/>
        <v>0</v>
      </c>
      <c r="AY75" s="43">
        <f t="shared" si="138"/>
        <v>0</v>
      </c>
      <c r="AZ75" s="43">
        <f t="shared" si="139"/>
        <v>0</v>
      </c>
    </row>
    <row r="76" spans="2:52" x14ac:dyDescent="0.25">
      <c r="B76" s="89">
        <v>10999193877.551001</v>
      </c>
      <c r="C76" s="89">
        <v>-9.4951687000000007</v>
      </c>
      <c r="D76" s="89">
        <v>20.840698</v>
      </c>
      <c r="E76" s="89">
        <v>30.167013000000001</v>
      </c>
      <c r="F76" s="89">
        <v>-70.350646999999995</v>
      </c>
      <c r="G76" s="89">
        <v>-9.2441338999999996</v>
      </c>
      <c r="H76" s="8"/>
      <c r="I76" s="6">
        <f t="shared" si="104"/>
        <v>11.644459183673</v>
      </c>
      <c r="J76" s="6">
        <f t="shared" si="105"/>
        <v>30.514745999999999</v>
      </c>
      <c r="K76" s="83">
        <f t="shared" si="109"/>
        <v>20.636586999999999</v>
      </c>
      <c r="L76" s="6">
        <f t="shared" si="110"/>
        <v>11.644459183673</v>
      </c>
      <c r="M76" s="79">
        <f t="shared" si="111"/>
        <v>27.0961</v>
      </c>
      <c r="N76" s="83">
        <f t="shared" si="112"/>
        <v>16.701688999999998</v>
      </c>
      <c r="O76" s="6">
        <f t="shared" si="113"/>
        <v>11.644459183673</v>
      </c>
      <c r="P76" s="79">
        <f t="shared" si="114"/>
        <v>22.725002</v>
      </c>
      <c r="Q76" s="83">
        <f t="shared" si="115"/>
        <v>11.072426</v>
      </c>
      <c r="R76" s="6">
        <f t="shared" si="116"/>
        <v>11.644459183673</v>
      </c>
      <c r="S76" s="79">
        <f t="shared" si="117"/>
        <v>0</v>
      </c>
      <c r="T76" s="83">
        <f t="shared" si="118"/>
        <v>0</v>
      </c>
      <c r="U76" s="6">
        <f t="shared" si="119"/>
        <v>11.644459183673</v>
      </c>
      <c r="V76" s="79">
        <f t="shared" si="120"/>
        <v>0</v>
      </c>
      <c r="W76" s="83">
        <f t="shared" si="121"/>
        <v>0</v>
      </c>
      <c r="X76" s="43">
        <f t="shared" si="122"/>
        <v>0</v>
      </c>
      <c r="Y76" s="43">
        <f t="shared" ref="Y76:Z76" si="145">C600</f>
        <v>0</v>
      </c>
      <c r="Z76" s="43">
        <f t="shared" si="145"/>
        <v>0</v>
      </c>
      <c r="AB76" s="89">
        <v>10999193877.551001</v>
      </c>
      <c r="AC76" s="89">
        <v>-10.208506</v>
      </c>
      <c r="AD76" s="89">
        <v>25.658525000000001</v>
      </c>
      <c r="AE76" s="89">
        <v>35.687137999999997</v>
      </c>
      <c r="AF76" s="89">
        <v>-83.120154999999997</v>
      </c>
      <c r="AG76" s="89">
        <v>-9.9479561000000007</v>
      </c>
      <c r="AH76" s="8"/>
      <c r="AI76" s="6">
        <f t="shared" si="107"/>
        <v>11.644459183673</v>
      </c>
      <c r="AJ76" s="6">
        <f t="shared" si="108"/>
        <v>31.888473999999999</v>
      </c>
      <c r="AK76" s="83">
        <f t="shared" si="124"/>
        <v>21.897262999999999</v>
      </c>
      <c r="AL76" s="6">
        <f t="shared" si="125"/>
        <v>11.644459183673</v>
      </c>
      <c r="AM76" s="79">
        <f t="shared" si="126"/>
        <v>28.242048</v>
      </c>
      <c r="AN76" s="83">
        <f t="shared" si="127"/>
        <v>17.926217999999999</v>
      </c>
      <c r="AO76" s="6">
        <f t="shared" si="128"/>
        <v>11.644459183673</v>
      </c>
      <c r="AP76" s="43">
        <f t="shared" si="129"/>
        <v>24.344702000000002</v>
      </c>
      <c r="AQ76" s="83">
        <f t="shared" si="130"/>
        <v>13.051627</v>
      </c>
      <c r="AR76" s="6">
        <f t="shared" si="131"/>
        <v>11.644459183673</v>
      </c>
      <c r="AS76" s="79">
        <f t="shared" si="132"/>
        <v>0</v>
      </c>
      <c r="AT76" s="83">
        <f t="shared" si="133"/>
        <v>0</v>
      </c>
      <c r="AU76" s="6">
        <f t="shared" si="134"/>
        <v>11.644459183673</v>
      </c>
      <c r="AV76" s="79">
        <f t="shared" si="135"/>
        <v>0</v>
      </c>
      <c r="AW76" s="83">
        <f t="shared" si="136"/>
        <v>0</v>
      </c>
      <c r="AX76" s="43">
        <f t="shared" si="137"/>
        <v>0</v>
      </c>
      <c r="AY76" s="43">
        <f t="shared" si="138"/>
        <v>0</v>
      </c>
      <c r="AZ76" s="43">
        <f t="shared" si="139"/>
        <v>0</v>
      </c>
    </row>
    <row r="77" spans="2:52" x14ac:dyDescent="0.25">
      <c r="B77" s="89">
        <v>11160510204.082001</v>
      </c>
      <c r="C77" s="89">
        <v>-9.9364071000000003</v>
      </c>
      <c r="D77" s="89">
        <v>20.743523</v>
      </c>
      <c r="E77" s="89">
        <v>30.105094999999999</v>
      </c>
      <c r="F77" s="89">
        <v>-70.566483000000005</v>
      </c>
      <c r="G77" s="89">
        <v>-9.3562364999999996</v>
      </c>
      <c r="H77" s="8"/>
      <c r="I77" s="6">
        <f t="shared" si="104"/>
        <v>11.805775510204001</v>
      </c>
      <c r="J77" s="6">
        <f t="shared" si="105"/>
        <v>31.010708000000001</v>
      </c>
      <c r="K77" s="83">
        <f t="shared" si="109"/>
        <v>20.794096</v>
      </c>
      <c r="L77" s="6">
        <f t="shared" si="110"/>
        <v>11.805775510204001</v>
      </c>
      <c r="M77" s="79">
        <f t="shared" si="111"/>
        <v>28.334168999999999</v>
      </c>
      <c r="N77" s="83">
        <f t="shared" si="112"/>
        <v>17.553162</v>
      </c>
      <c r="O77" s="6">
        <f t="shared" si="113"/>
        <v>11.805775510204001</v>
      </c>
      <c r="P77" s="79">
        <f t="shared" si="114"/>
        <v>22.331821000000001</v>
      </c>
      <c r="Q77" s="83">
        <f t="shared" si="115"/>
        <v>9.7544222000000005</v>
      </c>
      <c r="R77" s="6">
        <f t="shared" si="116"/>
        <v>11.805775510204001</v>
      </c>
      <c r="S77" s="79">
        <f t="shared" si="117"/>
        <v>0</v>
      </c>
      <c r="T77" s="83">
        <f t="shared" si="118"/>
        <v>0</v>
      </c>
      <c r="U77" s="6">
        <f t="shared" si="119"/>
        <v>11.805775510204001</v>
      </c>
      <c r="V77" s="79">
        <f t="shared" si="120"/>
        <v>0</v>
      </c>
      <c r="W77" s="83">
        <f t="shared" si="121"/>
        <v>0</v>
      </c>
      <c r="X77" s="43">
        <f t="shared" si="122"/>
        <v>0</v>
      </c>
      <c r="Y77" s="43">
        <f t="shared" ref="Y77:Z77" si="146">C601</f>
        <v>0</v>
      </c>
      <c r="Z77" s="43">
        <f t="shared" si="146"/>
        <v>0</v>
      </c>
      <c r="AB77" s="89">
        <v>11160510204.082001</v>
      </c>
      <c r="AC77" s="89">
        <v>-10.617575</v>
      </c>
      <c r="AD77" s="89">
        <v>28.257169999999999</v>
      </c>
      <c r="AE77" s="89">
        <v>38.293540999999998</v>
      </c>
      <c r="AF77" s="89">
        <v>-91.167702000000006</v>
      </c>
      <c r="AG77" s="89">
        <v>-10.041651999999999</v>
      </c>
      <c r="AH77" s="8"/>
      <c r="AI77" s="6">
        <f t="shared" si="107"/>
        <v>11.805775510204001</v>
      </c>
      <c r="AJ77" s="6">
        <f t="shared" si="108"/>
        <v>30.392396999999999</v>
      </c>
      <c r="AK77" s="83">
        <f t="shared" si="124"/>
        <v>20.442701</v>
      </c>
      <c r="AL77" s="6">
        <f t="shared" si="125"/>
        <v>11.805775510204001</v>
      </c>
      <c r="AM77" s="79">
        <f t="shared" si="126"/>
        <v>27.623652</v>
      </c>
      <c r="AN77" s="83">
        <f t="shared" si="127"/>
        <v>16.955017000000002</v>
      </c>
      <c r="AO77" s="6">
        <f t="shared" si="128"/>
        <v>11.805775510204001</v>
      </c>
      <c r="AP77" s="43">
        <f t="shared" si="129"/>
        <v>24.241409000000001</v>
      </c>
      <c r="AQ77" s="83">
        <f t="shared" si="130"/>
        <v>12.230306000000001</v>
      </c>
      <c r="AR77" s="6">
        <f t="shared" si="131"/>
        <v>11.805775510204001</v>
      </c>
      <c r="AS77" s="79">
        <f t="shared" si="132"/>
        <v>0</v>
      </c>
      <c r="AT77" s="83">
        <f t="shared" si="133"/>
        <v>0</v>
      </c>
      <c r="AU77" s="6">
        <f t="shared" si="134"/>
        <v>11.805775510204001</v>
      </c>
      <c r="AV77" s="79">
        <f t="shared" si="135"/>
        <v>0</v>
      </c>
      <c r="AW77" s="83">
        <f t="shared" si="136"/>
        <v>0</v>
      </c>
      <c r="AX77" s="43">
        <f t="shared" si="137"/>
        <v>0</v>
      </c>
      <c r="AY77" s="43">
        <f t="shared" si="138"/>
        <v>0</v>
      </c>
      <c r="AZ77" s="43">
        <f t="shared" si="139"/>
        <v>0</v>
      </c>
    </row>
    <row r="78" spans="2:52" x14ac:dyDescent="0.25">
      <c r="B78" s="89">
        <v>11321826530.612</v>
      </c>
      <c r="C78" s="89">
        <v>-10.069165999999999</v>
      </c>
      <c r="D78" s="89">
        <v>20.607438999999999</v>
      </c>
      <c r="E78" s="89">
        <v>30.101724999999998</v>
      </c>
      <c r="F78" s="89">
        <v>-72.046227000000002</v>
      </c>
      <c r="G78" s="89">
        <v>-9.4843492999999999</v>
      </c>
      <c r="H78" s="8"/>
      <c r="I78" s="6">
        <f t="shared" si="104"/>
        <v>11.967091836735001</v>
      </c>
      <c r="J78" s="6">
        <f t="shared" si="105"/>
        <v>31.502302</v>
      </c>
      <c r="K78" s="83">
        <f t="shared" si="109"/>
        <v>20.852226000000002</v>
      </c>
      <c r="L78" s="6">
        <f t="shared" si="110"/>
        <v>11.967091836735001</v>
      </c>
      <c r="M78" s="79">
        <f t="shared" si="111"/>
        <v>29.868082000000001</v>
      </c>
      <c r="N78" s="83">
        <f t="shared" si="112"/>
        <v>18.717718000000001</v>
      </c>
      <c r="O78" s="6">
        <f t="shared" si="113"/>
        <v>11.967091836735001</v>
      </c>
      <c r="P78" s="79">
        <f t="shared" si="114"/>
        <v>22.757517</v>
      </c>
      <c r="Q78" s="83">
        <f t="shared" si="115"/>
        <v>10.357554</v>
      </c>
      <c r="R78" s="6">
        <f t="shared" si="116"/>
        <v>11.967091836735001</v>
      </c>
      <c r="S78" s="79">
        <f t="shared" si="117"/>
        <v>0</v>
      </c>
      <c r="T78" s="83">
        <f t="shared" si="118"/>
        <v>0</v>
      </c>
      <c r="U78" s="6">
        <f t="shared" si="119"/>
        <v>11.967091836735001</v>
      </c>
      <c r="V78" s="79">
        <f t="shared" si="120"/>
        <v>0</v>
      </c>
      <c r="W78" s="83">
        <f t="shared" si="121"/>
        <v>0</v>
      </c>
      <c r="X78" s="43">
        <f t="shared" si="122"/>
        <v>0</v>
      </c>
      <c r="Y78" s="43">
        <f t="shared" ref="Y78:Z78" si="147">C602</f>
        <v>0</v>
      </c>
      <c r="Z78" s="43">
        <f t="shared" si="147"/>
        <v>0</v>
      </c>
      <c r="AB78" s="89">
        <v>11321826530.612</v>
      </c>
      <c r="AC78" s="89">
        <v>-10.719795</v>
      </c>
      <c r="AD78" s="89">
        <v>27.406427000000001</v>
      </c>
      <c r="AE78" s="89">
        <v>37.467888000000002</v>
      </c>
      <c r="AF78" s="89">
        <v>-89.892775999999998</v>
      </c>
      <c r="AG78" s="89">
        <v>-10.119505999999999</v>
      </c>
      <c r="AH78" s="8"/>
      <c r="AI78" s="6">
        <f t="shared" si="107"/>
        <v>11.967091836735001</v>
      </c>
      <c r="AJ78" s="6">
        <f t="shared" si="108"/>
        <v>28.8918</v>
      </c>
      <c r="AK78" s="83">
        <f t="shared" si="124"/>
        <v>18.801317000000001</v>
      </c>
      <c r="AL78" s="6">
        <f t="shared" si="125"/>
        <v>11.967091836735001</v>
      </c>
      <c r="AM78" s="79">
        <f t="shared" si="126"/>
        <v>26.079934999999999</v>
      </c>
      <c r="AN78" s="83">
        <f t="shared" si="127"/>
        <v>15.55292</v>
      </c>
      <c r="AO78" s="6">
        <f t="shared" si="128"/>
        <v>11.967091836735001</v>
      </c>
      <c r="AP78" s="43">
        <f t="shared" si="129"/>
        <v>21.067174999999999</v>
      </c>
      <c r="AQ78" s="83">
        <f t="shared" si="130"/>
        <v>8.7337971000000003</v>
      </c>
      <c r="AR78" s="6">
        <f t="shared" si="131"/>
        <v>11.967091836735001</v>
      </c>
      <c r="AS78" s="79">
        <f t="shared" si="132"/>
        <v>0</v>
      </c>
      <c r="AT78" s="83">
        <f t="shared" si="133"/>
        <v>0</v>
      </c>
      <c r="AU78" s="6">
        <f t="shared" si="134"/>
        <v>11.967091836735001</v>
      </c>
      <c r="AV78" s="79">
        <f t="shared" si="135"/>
        <v>0</v>
      </c>
      <c r="AW78" s="83">
        <f t="shared" si="136"/>
        <v>0</v>
      </c>
      <c r="AX78" s="43">
        <f t="shared" si="137"/>
        <v>0</v>
      </c>
      <c r="AY78" s="43">
        <f t="shared" si="138"/>
        <v>0</v>
      </c>
      <c r="AZ78" s="43">
        <f t="shared" si="139"/>
        <v>0</v>
      </c>
    </row>
    <row r="79" spans="2:52" x14ac:dyDescent="0.25">
      <c r="B79" s="89">
        <v>11483142857.143</v>
      </c>
      <c r="C79" s="89">
        <v>-10.26</v>
      </c>
      <c r="D79" s="89">
        <v>20.688856000000001</v>
      </c>
      <c r="E79" s="89">
        <v>30.343364999999999</v>
      </c>
      <c r="F79" s="89">
        <v>-71.828643999999997</v>
      </c>
      <c r="G79" s="89">
        <v>-9.6422700999999993</v>
      </c>
      <c r="H79" s="8"/>
      <c r="I79" s="6">
        <f t="shared" si="104"/>
        <v>12.128408163265</v>
      </c>
      <c r="J79" s="6">
        <f t="shared" si="105"/>
        <v>32.782744999999998</v>
      </c>
      <c r="K79" s="83">
        <f t="shared" si="109"/>
        <v>21.678812000000001</v>
      </c>
      <c r="L79" s="6">
        <f t="shared" si="110"/>
        <v>12.128408163265</v>
      </c>
      <c r="M79" s="79">
        <f t="shared" si="111"/>
        <v>31.126404000000001</v>
      </c>
      <c r="N79" s="83">
        <f t="shared" si="112"/>
        <v>19.479445999999999</v>
      </c>
      <c r="O79" s="6">
        <f t="shared" si="113"/>
        <v>12.128408163265</v>
      </c>
      <c r="P79" s="79">
        <f t="shared" si="114"/>
        <v>23.543576999999999</v>
      </c>
      <c r="Q79" s="83">
        <f t="shared" si="115"/>
        <v>10.616598</v>
      </c>
      <c r="R79" s="6">
        <f t="shared" si="116"/>
        <v>12.128408163265</v>
      </c>
      <c r="S79" s="79">
        <f t="shared" si="117"/>
        <v>0</v>
      </c>
      <c r="T79" s="83">
        <f t="shared" si="118"/>
        <v>0</v>
      </c>
      <c r="U79" s="6">
        <f t="shared" si="119"/>
        <v>12.128408163265</v>
      </c>
      <c r="V79" s="79">
        <f t="shared" si="120"/>
        <v>0</v>
      </c>
      <c r="W79" s="83">
        <f t="shared" si="121"/>
        <v>0</v>
      </c>
      <c r="X79" s="43">
        <f t="shared" si="122"/>
        <v>0</v>
      </c>
      <c r="Y79" s="43">
        <f t="shared" ref="Y79:Z79" si="148">C603</f>
        <v>0</v>
      </c>
      <c r="Z79" s="43">
        <f t="shared" si="148"/>
        <v>0</v>
      </c>
      <c r="AB79" s="89">
        <v>11483142857.143</v>
      </c>
      <c r="AC79" s="89">
        <v>-10.669795000000001</v>
      </c>
      <c r="AD79" s="89">
        <v>24.718506000000001</v>
      </c>
      <c r="AE79" s="89">
        <v>34.714297999999999</v>
      </c>
      <c r="AF79" s="89">
        <v>-79.399574000000001</v>
      </c>
      <c r="AG79" s="89">
        <v>-10.023223</v>
      </c>
      <c r="AH79" s="8"/>
      <c r="AI79" s="6">
        <f t="shared" si="107"/>
        <v>12.128408163265</v>
      </c>
      <c r="AJ79" s="6">
        <f t="shared" si="108"/>
        <v>27.312695000000001</v>
      </c>
      <c r="AK79" s="83">
        <f t="shared" si="124"/>
        <v>17.111319000000002</v>
      </c>
      <c r="AL79" s="6">
        <f t="shared" si="125"/>
        <v>12.128408163265</v>
      </c>
      <c r="AM79" s="79">
        <f t="shared" si="126"/>
        <v>24.201376</v>
      </c>
      <c r="AN79" s="83">
        <f t="shared" si="127"/>
        <v>13.156618</v>
      </c>
      <c r="AO79" s="6">
        <f t="shared" si="128"/>
        <v>12.128408163265</v>
      </c>
      <c r="AP79" s="43">
        <f t="shared" si="129"/>
        <v>24.141380000000002</v>
      </c>
      <c r="AQ79" s="83">
        <f t="shared" si="130"/>
        <v>10.220872999999999</v>
      </c>
      <c r="AR79" s="6">
        <f t="shared" si="131"/>
        <v>12.128408163265</v>
      </c>
      <c r="AS79" s="79">
        <f t="shared" si="132"/>
        <v>0</v>
      </c>
      <c r="AT79" s="83">
        <f t="shared" si="133"/>
        <v>0</v>
      </c>
      <c r="AU79" s="6">
        <f t="shared" si="134"/>
        <v>12.128408163265</v>
      </c>
      <c r="AV79" s="79">
        <f t="shared" si="135"/>
        <v>0</v>
      </c>
      <c r="AW79" s="83">
        <f t="shared" si="136"/>
        <v>0</v>
      </c>
      <c r="AX79" s="43">
        <f t="shared" si="137"/>
        <v>0</v>
      </c>
      <c r="AY79" s="43">
        <f t="shared" si="138"/>
        <v>0</v>
      </c>
      <c r="AZ79" s="43">
        <f t="shared" si="139"/>
        <v>0</v>
      </c>
    </row>
    <row r="80" spans="2:52" x14ac:dyDescent="0.25">
      <c r="B80" s="89">
        <v>11644459183.673</v>
      </c>
      <c r="C80" s="89">
        <v>-10.690897</v>
      </c>
      <c r="D80" s="89">
        <v>20.636586999999999</v>
      </c>
      <c r="E80" s="89">
        <v>30.514745999999999</v>
      </c>
      <c r="F80" s="89">
        <v>-73.318459000000004</v>
      </c>
      <c r="G80" s="89">
        <v>-9.8369064000000002</v>
      </c>
      <c r="H80" s="8"/>
      <c r="I80" s="6">
        <f t="shared" si="104"/>
        <v>12.289724489795999</v>
      </c>
      <c r="J80" s="6">
        <f t="shared" si="105"/>
        <v>33.403419</v>
      </c>
      <c r="K80" s="83">
        <f t="shared" si="109"/>
        <v>21.669456</v>
      </c>
      <c r="L80" s="6">
        <f t="shared" si="110"/>
        <v>12.289724489795999</v>
      </c>
      <c r="M80" s="79">
        <f t="shared" si="111"/>
        <v>33.692883000000002</v>
      </c>
      <c r="N80" s="83">
        <f t="shared" si="112"/>
        <v>21.679172999999999</v>
      </c>
      <c r="O80" s="6">
        <f t="shared" si="113"/>
        <v>12.289724489795999</v>
      </c>
      <c r="P80" s="79">
        <f t="shared" si="114"/>
        <v>23.515416999999999</v>
      </c>
      <c r="Q80" s="83">
        <f t="shared" si="115"/>
        <v>10.213039</v>
      </c>
      <c r="R80" s="6">
        <f t="shared" si="116"/>
        <v>12.289724489795999</v>
      </c>
      <c r="S80" s="79">
        <f t="shared" si="117"/>
        <v>0</v>
      </c>
      <c r="T80" s="83">
        <f t="shared" si="118"/>
        <v>0</v>
      </c>
      <c r="U80" s="6">
        <f t="shared" si="119"/>
        <v>12.289724489795999</v>
      </c>
      <c r="V80" s="79">
        <f t="shared" si="120"/>
        <v>0</v>
      </c>
      <c r="W80" s="83">
        <f t="shared" si="121"/>
        <v>0</v>
      </c>
      <c r="X80" s="43">
        <f t="shared" si="122"/>
        <v>0</v>
      </c>
      <c r="Y80" s="43">
        <f t="shared" ref="Y80:Z80" si="149">C604</f>
        <v>0</v>
      </c>
      <c r="Z80" s="43">
        <f t="shared" si="149"/>
        <v>0</v>
      </c>
      <c r="AB80" s="89">
        <v>11644459183.673</v>
      </c>
      <c r="AC80" s="89">
        <v>-10.743575</v>
      </c>
      <c r="AD80" s="89">
        <v>21.897262999999999</v>
      </c>
      <c r="AE80" s="89">
        <v>31.888473999999999</v>
      </c>
      <c r="AF80" s="89">
        <v>-75.418175000000005</v>
      </c>
      <c r="AG80" s="89">
        <v>-9.8446473999999995</v>
      </c>
      <c r="AH80" s="8"/>
      <c r="AI80" s="6">
        <f t="shared" si="107"/>
        <v>12.289724489795999</v>
      </c>
      <c r="AJ80" s="6">
        <f t="shared" si="108"/>
        <v>25.489618</v>
      </c>
      <c r="AK80" s="83">
        <f t="shared" si="124"/>
        <v>15.044641</v>
      </c>
      <c r="AL80" s="6">
        <f t="shared" si="125"/>
        <v>12.289724489795999</v>
      </c>
      <c r="AM80" s="79">
        <f t="shared" si="126"/>
        <v>23.580849000000001</v>
      </c>
      <c r="AN80" s="83">
        <f t="shared" si="127"/>
        <v>12.132764999999999</v>
      </c>
      <c r="AO80" s="6">
        <f t="shared" si="128"/>
        <v>12.289724489795999</v>
      </c>
      <c r="AP80" s="43">
        <f t="shared" si="129"/>
        <v>14.479184999999999</v>
      </c>
      <c r="AQ80" s="83">
        <f t="shared" si="130"/>
        <v>-1.8448378999999999</v>
      </c>
      <c r="AR80" s="6">
        <f t="shared" si="131"/>
        <v>12.289724489795999</v>
      </c>
      <c r="AS80" s="79">
        <f t="shared" si="132"/>
        <v>0</v>
      </c>
      <c r="AT80" s="83">
        <f t="shared" si="133"/>
        <v>0</v>
      </c>
      <c r="AU80" s="6">
        <f t="shared" si="134"/>
        <v>12.289724489795999</v>
      </c>
      <c r="AV80" s="79">
        <f t="shared" si="135"/>
        <v>0</v>
      </c>
      <c r="AW80" s="83">
        <f t="shared" si="136"/>
        <v>0</v>
      </c>
      <c r="AX80" s="43">
        <f t="shared" si="137"/>
        <v>0</v>
      </c>
      <c r="AY80" s="43">
        <f t="shared" si="138"/>
        <v>0</v>
      </c>
      <c r="AZ80" s="43">
        <f t="shared" si="139"/>
        <v>0</v>
      </c>
    </row>
    <row r="81" spans="2:52" x14ac:dyDescent="0.25">
      <c r="B81" s="89">
        <v>11805775510.204</v>
      </c>
      <c r="C81" s="89">
        <v>-11.137138999999999</v>
      </c>
      <c r="D81" s="89">
        <v>20.794096</v>
      </c>
      <c r="E81" s="89">
        <v>31.010708000000001</v>
      </c>
      <c r="F81" s="89">
        <v>-74.936538999999996</v>
      </c>
      <c r="G81" s="89">
        <v>-10.155296999999999</v>
      </c>
      <c r="H81" s="8"/>
      <c r="I81" s="6">
        <f t="shared" si="104"/>
        <v>12.451040816327</v>
      </c>
      <c r="J81" s="6">
        <f t="shared" si="105"/>
        <v>33.714447</v>
      </c>
      <c r="K81" s="83">
        <f t="shared" si="109"/>
        <v>21.28023</v>
      </c>
      <c r="L81" s="6">
        <f t="shared" si="110"/>
        <v>12.451040816327</v>
      </c>
      <c r="M81" s="79">
        <f t="shared" si="111"/>
        <v>33.370376999999998</v>
      </c>
      <c r="N81" s="83">
        <f t="shared" si="112"/>
        <v>20.391114999999999</v>
      </c>
      <c r="O81" s="6">
        <f t="shared" si="113"/>
        <v>12.451040816327</v>
      </c>
      <c r="P81" s="79">
        <f t="shared" si="114"/>
        <v>24.042742000000001</v>
      </c>
      <c r="Q81" s="83">
        <f t="shared" si="115"/>
        <v>9.9278096999999992</v>
      </c>
      <c r="R81" s="6">
        <f t="shared" si="116"/>
        <v>12.451040816327</v>
      </c>
      <c r="S81" s="79">
        <f t="shared" si="117"/>
        <v>0</v>
      </c>
      <c r="T81" s="83">
        <f t="shared" si="118"/>
        <v>0</v>
      </c>
      <c r="U81" s="6">
        <f t="shared" si="119"/>
        <v>12.451040816327</v>
      </c>
      <c r="V81" s="79">
        <f t="shared" si="120"/>
        <v>0</v>
      </c>
      <c r="W81" s="83">
        <f t="shared" si="121"/>
        <v>0</v>
      </c>
      <c r="X81" s="43">
        <f t="shared" si="122"/>
        <v>0</v>
      </c>
      <c r="Y81" s="43">
        <f t="shared" ref="Y81:Z81" si="150">C605</f>
        <v>0</v>
      </c>
      <c r="Z81" s="43">
        <f t="shared" si="150"/>
        <v>0</v>
      </c>
      <c r="AB81" s="89">
        <v>11805775510.204</v>
      </c>
      <c r="AC81" s="89">
        <v>-11.111886</v>
      </c>
      <c r="AD81" s="89">
        <v>20.442701</v>
      </c>
      <c r="AE81" s="89">
        <v>30.392396999999999</v>
      </c>
      <c r="AF81" s="89">
        <v>-74.141586000000004</v>
      </c>
      <c r="AG81" s="89">
        <v>-10.105762</v>
      </c>
      <c r="AH81" s="8"/>
      <c r="AI81" s="6">
        <f t="shared" si="107"/>
        <v>12.451040816327</v>
      </c>
      <c r="AJ81" s="6">
        <f t="shared" si="108"/>
        <v>23.877072999999999</v>
      </c>
      <c r="AK81" s="83">
        <f t="shared" si="124"/>
        <v>13.185930000000001</v>
      </c>
      <c r="AL81" s="6">
        <f t="shared" si="125"/>
        <v>12.451040816327</v>
      </c>
      <c r="AM81" s="79">
        <f t="shared" si="126"/>
        <v>21.880354000000001</v>
      </c>
      <c r="AN81" s="83">
        <f t="shared" si="127"/>
        <v>9.2646636999999998</v>
      </c>
      <c r="AO81" s="6">
        <f t="shared" si="128"/>
        <v>12.451040816327</v>
      </c>
      <c r="AP81" s="43">
        <f t="shared" si="129"/>
        <v>7.2211223000000002</v>
      </c>
      <c r="AQ81" s="83">
        <f t="shared" si="130"/>
        <v>-14.444050000000001</v>
      </c>
      <c r="AR81" s="6">
        <f t="shared" si="131"/>
        <v>12.451040816327</v>
      </c>
      <c r="AS81" s="79">
        <f t="shared" si="132"/>
        <v>0</v>
      </c>
      <c r="AT81" s="83">
        <f t="shared" si="133"/>
        <v>0</v>
      </c>
      <c r="AU81" s="6">
        <f t="shared" si="134"/>
        <v>12.451040816327</v>
      </c>
      <c r="AV81" s="79">
        <f t="shared" si="135"/>
        <v>0</v>
      </c>
      <c r="AW81" s="83">
        <f t="shared" si="136"/>
        <v>0</v>
      </c>
      <c r="AX81" s="43">
        <f t="shared" si="137"/>
        <v>0</v>
      </c>
      <c r="AY81" s="43">
        <f t="shared" si="138"/>
        <v>0</v>
      </c>
      <c r="AZ81" s="43">
        <f t="shared" si="139"/>
        <v>0</v>
      </c>
    </row>
    <row r="82" spans="2:52" x14ac:dyDescent="0.25">
      <c r="B82" s="89">
        <v>11967091836.735001</v>
      </c>
      <c r="C82" s="89">
        <v>-11.726646000000001</v>
      </c>
      <c r="D82" s="89">
        <v>20.852226000000002</v>
      </c>
      <c r="E82" s="89">
        <v>31.502302</v>
      </c>
      <c r="F82" s="89">
        <v>-77.173630000000003</v>
      </c>
      <c r="G82" s="89">
        <v>-10.657634</v>
      </c>
      <c r="H82" s="8"/>
      <c r="I82" s="6">
        <f t="shared" si="104"/>
        <v>12.612357142857</v>
      </c>
      <c r="J82" s="6">
        <f t="shared" si="105"/>
        <v>33.059826000000001</v>
      </c>
      <c r="K82" s="83">
        <f t="shared" si="109"/>
        <v>19.736367999999999</v>
      </c>
      <c r="L82" s="6">
        <f t="shared" si="110"/>
        <v>12.612357142857</v>
      </c>
      <c r="M82" s="79">
        <f t="shared" si="111"/>
        <v>35.147114000000002</v>
      </c>
      <c r="N82" s="83">
        <f t="shared" si="112"/>
        <v>21.500278000000002</v>
      </c>
      <c r="O82" s="6">
        <f t="shared" si="113"/>
        <v>12.612357142857</v>
      </c>
      <c r="P82" s="79">
        <f t="shared" si="114"/>
        <v>25.582159000000001</v>
      </c>
      <c r="Q82" s="83">
        <f t="shared" si="115"/>
        <v>10.883940000000001</v>
      </c>
      <c r="R82" s="6">
        <f t="shared" si="116"/>
        <v>12.612357142857</v>
      </c>
      <c r="S82" s="79">
        <f t="shared" si="117"/>
        <v>0</v>
      </c>
      <c r="T82" s="83">
        <f t="shared" si="118"/>
        <v>0</v>
      </c>
      <c r="U82" s="6">
        <f t="shared" si="119"/>
        <v>12.612357142857</v>
      </c>
      <c r="V82" s="79">
        <f t="shared" si="120"/>
        <v>0</v>
      </c>
      <c r="W82" s="83">
        <f t="shared" si="121"/>
        <v>0</v>
      </c>
      <c r="X82" s="43">
        <f t="shared" si="122"/>
        <v>0</v>
      </c>
      <c r="Y82" s="43">
        <f t="shared" ref="Y82:Z82" si="151">C606</f>
        <v>0</v>
      </c>
      <c r="Z82" s="43">
        <f t="shared" si="151"/>
        <v>0</v>
      </c>
      <c r="AB82" s="89">
        <v>11967091836.735001</v>
      </c>
      <c r="AC82" s="89">
        <v>-10.976089999999999</v>
      </c>
      <c r="AD82" s="89">
        <v>18.801317000000001</v>
      </c>
      <c r="AE82" s="89">
        <v>28.8918</v>
      </c>
      <c r="AF82" s="89">
        <v>-71.591103000000004</v>
      </c>
      <c r="AG82" s="89">
        <v>-9.8986759000000006</v>
      </c>
      <c r="AH82" s="8"/>
      <c r="AI82" s="6">
        <f t="shared" si="107"/>
        <v>12.612357142857</v>
      </c>
      <c r="AJ82" s="6">
        <f t="shared" si="108"/>
        <v>22.605038</v>
      </c>
      <c r="AK82" s="83">
        <f t="shared" si="124"/>
        <v>11.257861999999999</v>
      </c>
      <c r="AL82" s="6">
        <f t="shared" si="125"/>
        <v>12.612357142857</v>
      </c>
      <c r="AM82" s="79">
        <f t="shared" si="126"/>
        <v>15.054697000000001</v>
      </c>
      <c r="AN82" s="83">
        <f t="shared" si="127"/>
        <v>-5.7777144000000002E-2</v>
      </c>
      <c r="AO82" s="6">
        <f t="shared" si="128"/>
        <v>12.612357142857</v>
      </c>
      <c r="AP82" s="43">
        <f t="shared" si="129"/>
        <v>4.4594215999999998</v>
      </c>
      <c r="AQ82" s="83">
        <f t="shared" si="130"/>
        <v>-22.763408999999999</v>
      </c>
      <c r="AR82" s="6">
        <f t="shared" si="131"/>
        <v>12.612357142857</v>
      </c>
      <c r="AS82" s="79">
        <f t="shared" si="132"/>
        <v>0</v>
      </c>
      <c r="AT82" s="83">
        <f t="shared" si="133"/>
        <v>0</v>
      </c>
      <c r="AU82" s="6">
        <f t="shared" si="134"/>
        <v>12.612357142857</v>
      </c>
      <c r="AV82" s="79">
        <f t="shared" si="135"/>
        <v>0</v>
      </c>
      <c r="AW82" s="83">
        <f t="shared" si="136"/>
        <v>0</v>
      </c>
      <c r="AX82" s="43">
        <f t="shared" si="137"/>
        <v>0</v>
      </c>
      <c r="AY82" s="43">
        <f t="shared" si="138"/>
        <v>0</v>
      </c>
      <c r="AZ82" s="43">
        <f t="shared" si="139"/>
        <v>0</v>
      </c>
    </row>
    <row r="83" spans="2:52" x14ac:dyDescent="0.25">
      <c r="B83" s="89">
        <v>12128408163.264999</v>
      </c>
      <c r="C83" s="89">
        <v>-12.403641</v>
      </c>
      <c r="D83" s="89">
        <v>21.678812000000001</v>
      </c>
      <c r="E83" s="89">
        <v>32.782744999999998</v>
      </c>
      <c r="F83" s="89">
        <v>-78.805481</v>
      </c>
      <c r="G83" s="89">
        <v>-11.137293</v>
      </c>
      <c r="H83" s="8"/>
      <c r="I83" s="6">
        <f t="shared" si="104"/>
        <v>12.773673469388001</v>
      </c>
      <c r="J83" s="6">
        <f t="shared" si="105"/>
        <v>32.942360000000001</v>
      </c>
      <c r="K83" s="83">
        <f t="shared" si="109"/>
        <v>18.616800000000001</v>
      </c>
      <c r="L83" s="6">
        <f t="shared" si="110"/>
        <v>12.773673469388001</v>
      </c>
      <c r="M83" s="79">
        <f t="shared" si="111"/>
        <v>36.357674000000003</v>
      </c>
      <c r="N83" s="83">
        <f t="shared" si="112"/>
        <v>21.778347</v>
      </c>
      <c r="O83" s="6">
        <f t="shared" si="113"/>
        <v>12.773673469388001</v>
      </c>
      <c r="P83" s="79">
        <f t="shared" si="114"/>
        <v>25.994008999999998</v>
      </c>
      <c r="Q83" s="83">
        <f t="shared" si="115"/>
        <v>10.319819000000001</v>
      </c>
      <c r="R83" s="6">
        <f t="shared" si="116"/>
        <v>12.773673469388001</v>
      </c>
      <c r="S83" s="79">
        <f t="shared" si="117"/>
        <v>0</v>
      </c>
      <c r="T83" s="83">
        <f t="shared" si="118"/>
        <v>0</v>
      </c>
      <c r="U83" s="6">
        <f t="shared" si="119"/>
        <v>12.773673469388001</v>
      </c>
      <c r="V83" s="79">
        <f t="shared" si="120"/>
        <v>0</v>
      </c>
      <c r="W83" s="83">
        <f t="shared" si="121"/>
        <v>0</v>
      </c>
      <c r="X83" s="43">
        <f t="shared" si="122"/>
        <v>0</v>
      </c>
      <c r="Y83" s="43">
        <f t="shared" ref="Y83:Z83" si="152">C607</f>
        <v>0</v>
      </c>
      <c r="Z83" s="43">
        <f t="shared" si="152"/>
        <v>0</v>
      </c>
      <c r="AB83" s="89">
        <v>12128408163.264999</v>
      </c>
      <c r="AC83" s="89">
        <v>-11.507464000000001</v>
      </c>
      <c r="AD83" s="89">
        <v>17.111319000000002</v>
      </c>
      <c r="AE83" s="89">
        <v>27.312695000000001</v>
      </c>
      <c r="AF83" s="89">
        <v>-67.861542</v>
      </c>
      <c r="AG83" s="89">
        <v>-10.267010000000001</v>
      </c>
      <c r="AH83" s="8"/>
      <c r="AI83" s="6">
        <f t="shared" si="107"/>
        <v>12.773673469388001</v>
      </c>
      <c r="AJ83" s="6">
        <f t="shared" si="108"/>
        <v>17.851223000000001</v>
      </c>
      <c r="AK83" s="83">
        <f t="shared" si="124"/>
        <v>3.8400737999999999</v>
      </c>
      <c r="AL83" s="6">
        <f t="shared" si="125"/>
        <v>12.773673469388001</v>
      </c>
      <c r="AM83" s="79">
        <f t="shared" si="126"/>
        <v>7.0397882000000003</v>
      </c>
      <c r="AN83" s="83">
        <f t="shared" si="127"/>
        <v>-14.474477</v>
      </c>
      <c r="AO83" s="6">
        <f t="shared" si="128"/>
        <v>12.773673469388001</v>
      </c>
      <c r="AP83" s="43">
        <f t="shared" si="129"/>
        <v>2.4760466000000001</v>
      </c>
      <c r="AQ83" s="83">
        <f t="shared" si="130"/>
        <v>-36.481014000000002</v>
      </c>
      <c r="AR83" s="6">
        <f t="shared" si="131"/>
        <v>12.773673469388001</v>
      </c>
      <c r="AS83" s="79">
        <f t="shared" si="132"/>
        <v>0</v>
      </c>
      <c r="AT83" s="83">
        <f t="shared" si="133"/>
        <v>0</v>
      </c>
      <c r="AU83" s="6">
        <f t="shared" si="134"/>
        <v>12.773673469388001</v>
      </c>
      <c r="AV83" s="79">
        <f t="shared" si="135"/>
        <v>0</v>
      </c>
      <c r="AW83" s="83">
        <f t="shared" si="136"/>
        <v>0</v>
      </c>
      <c r="AX83" s="43">
        <f t="shared" si="137"/>
        <v>0</v>
      </c>
      <c r="AY83" s="43">
        <f t="shared" si="138"/>
        <v>0</v>
      </c>
      <c r="AZ83" s="43">
        <f t="shared" si="139"/>
        <v>0</v>
      </c>
    </row>
    <row r="84" spans="2:52" x14ac:dyDescent="0.25">
      <c r="B84" s="89">
        <v>12289724489.796</v>
      </c>
      <c r="C84" s="89">
        <v>-12.678957</v>
      </c>
      <c r="D84" s="89">
        <v>21.669456</v>
      </c>
      <c r="E84" s="89">
        <v>33.403419</v>
      </c>
      <c r="F84" s="89">
        <v>-84.521500000000003</v>
      </c>
      <c r="G84" s="89">
        <v>-11.516870000000001</v>
      </c>
      <c r="H84" s="8"/>
      <c r="I84" s="6">
        <f t="shared" si="104"/>
        <v>12.934989795918</v>
      </c>
      <c r="J84" s="6">
        <f t="shared" si="105"/>
        <v>33.189529</v>
      </c>
      <c r="K84" s="83">
        <f t="shared" si="109"/>
        <v>17.858843</v>
      </c>
      <c r="L84" s="6">
        <f t="shared" si="110"/>
        <v>12.934989795918</v>
      </c>
      <c r="M84" s="79">
        <f t="shared" si="111"/>
        <v>36.851394999999997</v>
      </c>
      <c r="N84" s="83">
        <f t="shared" si="112"/>
        <v>20.942270000000001</v>
      </c>
      <c r="O84" s="6">
        <f t="shared" si="113"/>
        <v>12.934989795918</v>
      </c>
      <c r="P84" s="79">
        <f t="shared" si="114"/>
        <v>27.050198000000002</v>
      </c>
      <c r="Q84" s="83">
        <f t="shared" si="115"/>
        <v>10.202624999999999</v>
      </c>
      <c r="R84" s="6">
        <f t="shared" si="116"/>
        <v>12.934989795918</v>
      </c>
      <c r="S84" s="79">
        <f t="shared" si="117"/>
        <v>0</v>
      </c>
      <c r="T84" s="83">
        <f t="shared" si="118"/>
        <v>0</v>
      </c>
      <c r="U84" s="6">
        <f t="shared" si="119"/>
        <v>12.934989795918</v>
      </c>
      <c r="V84" s="79">
        <f t="shared" si="120"/>
        <v>0</v>
      </c>
      <c r="W84" s="83">
        <f t="shared" si="121"/>
        <v>0</v>
      </c>
      <c r="X84" s="43">
        <f t="shared" si="122"/>
        <v>0</v>
      </c>
      <c r="Y84" s="43">
        <f t="shared" ref="Y84:Z84" si="153">C608</f>
        <v>0</v>
      </c>
      <c r="Z84" s="43">
        <f t="shared" si="153"/>
        <v>0</v>
      </c>
      <c r="AB84" s="89">
        <v>12289724489.796</v>
      </c>
      <c r="AC84" s="89">
        <v>-11.575339</v>
      </c>
      <c r="AD84" s="89">
        <v>15.044641</v>
      </c>
      <c r="AE84" s="89">
        <v>25.489618</v>
      </c>
      <c r="AF84" s="89">
        <v>-65.391953000000001</v>
      </c>
      <c r="AG84" s="89">
        <v>-10.43844</v>
      </c>
      <c r="AH84" s="8"/>
      <c r="AI84" s="6">
        <f t="shared" si="107"/>
        <v>12.934989795918</v>
      </c>
      <c r="AJ84" s="6">
        <f t="shared" si="108"/>
        <v>12.861347</v>
      </c>
      <c r="AK84" s="83">
        <f t="shared" si="124"/>
        <v>-4.5532760999999997</v>
      </c>
      <c r="AL84" s="6">
        <f t="shared" si="125"/>
        <v>12.934989795918</v>
      </c>
      <c r="AM84" s="79">
        <f t="shared" si="126"/>
        <v>3.3133750000000002</v>
      </c>
      <c r="AN84" s="83">
        <f t="shared" si="127"/>
        <v>-30.356107999999999</v>
      </c>
      <c r="AO84" s="6">
        <f t="shared" si="128"/>
        <v>12.934989795918</v>
      </c>
      <c r="AP84" s="43">
        <f t="shared" si="129"/>
        <v>2.1977859</v>
      </c>
      <c r="AQ84" s="83">
        <f t="shared" si="130"/>
        <v>-51.804054000000001</v>
      </c>
      <c r="AR84" s="6">
        <f t="shared" si="131"/>
        <v>12.934989795918</v>
      </c>
      <c r="AS84" s="79">
        <f t="shared" si="132"/>
        <v>0</v>
      </c>
      <c r="AT84" s="83">
        <f t="shared" si="133"/>
        <v>0</v>
      </c>
      <c r="AU84" s="6">
        <f t="shared" si="134"/>
        <v>12.934989795918</v>
      </c>
      <c r="AV84" s="79">
        <f t="shared" si="135"/>
        <v>0</v>
      </c>
      <c r="AW84" s="83">
        <f t="shared" si="136"/>
        <v>0</v>
      </c>
      <c r="AX84" s="43">
        <f t="shared" si="137"/>
        <v>0</v>
      </c>
      <c r="AY84" s="43">
        <f t="shared" si="138"/>
        <v>0</v>
      </c>
      <c r="AZ84" s="43">
        <f t="shared" si="139"/>
        <v>0</v>
      </c>
    </row>
    <row r="85" spans="2:52" x14ac:dyDescent="0.25">
      <c r="B85" s="89">
        <v>12451040816.327</v>
      </c>
      <c r="C85" s="89">
        <v>-14.063361</v>
      </c>
      <c r="D85" s="89">
        <v>21.28023</v>
      </c>
      <c r="E85" s="89">
        <v>33.714447</v>
      </c>
      <c r="F85" s="89">
        <v>-84.12764</v>
      </c>
      <c r="G85" s="89">
        <v>-12.54773</v>
      </c>
      <c r="H85" s="8"/>
      <c r="I85" s="6">
        <f t="shared" si="104"/>
        <v>13.096306122448999</v>
      </c>
      <c r="J85" s="6">
        <f t="shared" si="105"/>
        <v>34.310809999999996</v>
      </c>
      <c r="K85" s="83">
        <f t="shared" si="109"/>
        <v>17.998502999999999</v>
      </c>
      <c r="L85" s="6">
        <f t="shared" si="110"/>
        <v>13.096306122448999</v>
      </c>
      <c r="M85" s="79">
        <f t="shared" si="111"/>
        <v>37.290947000000003</v>
      </c>
      <c r="N85" s="83">
        <f t="shared" si="112"/>
        <v>20.674980000000001</v>
      </c>
      <c r="O85" s="6">
        <f t="shared" si="113"/>
        <v>13.096306122448999</v>
      </c>
      <c r="P85" s="79">
        <f t="shared" si="114"/>
        <v>28.229348999999999</v>
      </c>
      <c r="Q85" s="83">
        <f t="shared" si="115"/>
        <v>10.610260999999999</v>
      </c>
      <c r="R85" s="6">
        <f t="shared" si="116"/>
        <v>13.096306122448999</v>
      </c>
      <c r="S85" s="79">
        <f t="shared" si="117"/>
        <v>0</v>
      </c>
      <c r="T85" s="83">
        <f t="shared" si="118"/>
        <v>0</v>
      </c>
      <c r="U85" s="6">
        <f t="shared" si="119"/>
        <v>13.096306122448999</v>
      </c>
      <c r="V85" s="79">
        <f t="shared" si="120"/>
        <v>0</v>
      </c>
      <c r="W85" s="83">
        <f t="shared" si="121"/>
        <v>0</v>
      </c>
      <c r="X85" s="43">
        <f t="shared" si="122"/>
        <v>0</v>
      </c>
      <c r="Y85" s="43">
        <f t="shared" ref="Y85:Z85" si="154">C609</f>
        <v>0</v>
      </c>
      <c r="Z85" s="43">
        <f t="shared" si="154"/>
        <v>0</v>
      </c>
      <c r="AB85" s="89">
        <v>12451040816.327</v>
      </c>
      <c r="AC85" s="89">
        <v>-12.162652</v>
      </c>
      <c r="AD85" s="89">
        <v>13.185930000000001</v>
      </c>
      <c r="AE85" s="89">
        <v>23.877072999999999</v>
      </c>
      <c r="AF85" s="89">
        <v>-62.750717000000002</v>
      </c>
      <c r="AG85" s="89">
        <v>-10.629483</v>
      </c>
      <c r="AH85" s="8"/>
      <c r="AI85" s="6">
        <f t="shared" si="107"/>
        <v>13.096306122448999</v>
      </c>
      <c r="AJ85" s="6">
        <f t="shared" si="108"/>
        <v>6.2410459999999999</v>
      </c>
      <c r="AK85" s="83">
        <f t="shared" si="124"/>
        <v>-20.642869999999998</v>
      </c>
      <c r="AL85" s="6">
        <f t="shared" si="125"/>
        <v>13.096306122448999</v>
      </c>
      <c r="AM85" s="79">
        <f t="shared" si="126"/>
        <v>2.4656584000000001</v>
      </c>
      <c r="AN85" s="83">
        <f t="shared" si="127"/>
        <v>-35.414256999999999</v>
      </c>
      <c r="AO85" s="6">
        <f t="shared" si="128"/>
        <v>13.096306122448999</v>
      </c>
      <c r="AP85" s="43">
        <f t="shared" si="129"/>
        <v>2.4535608</v>
      </c>
      <c r="AQ85" s="83">
        <f t="shared" si="130"/>
        <v>-54.814911000000002</v>
      </c>
      <c r="AR85" s="6">
        <f t="shared" si="131"/>
        <v>13.096306122448999</v>
      </c>
      <c r="AS85" s="79">
        <f t="shared" si="132"/>
        <v>0</v>
      </c>
      <c r="AT85" s="83">
        <f t="shared" si="133"/>
        <v>0</v>
      </c>
      <c r="AU85" s="6">
        <f t="shared" si="134"/>
        <v>13.096306122448999</v>
      </c>
      <c r="AV85" s="79">
        <f t="shared" si="135"/>
        <v>0</v>
      </c>
      <c r="AW85" s="83">
        <f t="shared" si="136"/>
        <v>0</v>
      </c>
      <c r="AX85" s="43">
        <f t="shared" si="137"/>
        <v>0</v>
      </c>
      <c r="AY85" s="43">
        <f t="shared" si="138"/>
        <v>0</v>
      </c>
      <c r="AZ85" s="43">
        <f t="shared" si="139"/>
        <v>0</v>
      </c>
    </row>
    <row r="86" spans="2:52" x14ac:dyDescent="0.25">
      <c r="B86" s="89">
        <v>12612357142.857</v>
      </c>
      <c r="C86" s="89">
        <v>-14.818326000000001</v>
      </c>
      <c r="D86" s="89">
        <v>19.736367999999999</v>
      </c>
      <c r="E86" s="89">
        <v>33.059826000000001</v>
      </c>
      <c r="F86" s="89">
        <v>-83.714179999999999</v>
      </c>
      <c r="G86" s="89">
        <v>-13.238042999999999</v>
      </c>
      <c r="H86" s="8"/>
      <c r="I86" s="6">
        <f t="shared" si="104"/>
        <v>13.257622448979999</v>
      </c>
      <c r="J86" s="6">
        <f t="shared" si="105"/>
        <v>36.407387</v>
      </c>
      <c r="K86" s="83">
        <f t="shared" si="109"/>
        <v>18.900566000000001</v>
      </c>
      <c r="L86" s="6">
        <f t="shared" si="110"/>
        <v>13.257622448979999</v>
      </c>
      <c r="M86" s="79">
        <f t="shared" si="111"/>
        <v>36.556068000000003</v>
      </c>
      <c r="N86" s="83">
        <f t="shared" si="112"/>
        <v>19.045138999999999</v>
      </c>
      <c r="O86" s="6">
        <f t="shared" si="113"/>
        <v>13.257622448979999</v>
      </c>
      <c r="P86" s="79">
        <f t="shared" si="114"/>
        <v>27.479536</v>
      </c>
      <c r="Q86" s="83">
        <f t="shared" si="115"/>
        <v>8.7869720000000004</v>
      </c>
      <c r="R86" s="6">
        <f t="shared" si="116"/>
        <v>13.257622448979999</v>
      </c>
      <c r="S86" s="79">
        <f t="shared" si="117"/>
        <v>0</v>
      </c>
      <c r="T86" s="83">
        <f t="shared" si="118"/>
        <v>0</v>
      </c>
      <c r="U86" s="6">
        <f t="shared" si="119"/>
        <v>13.257622448979999</v>
      </c>
      <c r="V86" s="79">
        <f t="shared" si="120"/>
        <v>0</v>
      </c>
      <c r="W86" s="83">
        <f t="shared" si="121"/>
        <v>0</v>
      </c>
      <c r="X86" s="43">
        <f t="shared" si="122"/>
        <v>0</v>
      </c>
      <c r="Y86" s="43">
        <f t="shared" ref="Y86:Z86" si="155">C610</f>
        <v>0</v>
      </c>
      <c r="Z86" s="43">
        <f t="shared" si="155"/>
        <v>0</v>
      </c>
      <c r="AB86" s="89">
        <v>12612357142.857</v>
      </c>
      <c r="AC86" s="89">
        <v>-12.607875999999999</v>
      </c>
      <c r="AD86" s="89">
        <v>11.257861999999999</v>
      </c>
      <c r="AE86" s="89">
        <v>22.605038</v>
      </c>
      <c r="AF86" s="89">
        <v>-60.010508999999999</v>
      </c>
      <c r="AG86" s="89">
        <v>-11.005506</v>
      </c>
      <c r="AH86" s="8"/>
      <c r="AI86" s="6">
        <f t="shared" si="107"/>
        <v>13.257622448979999</v>
      </c>
      <c r="AJ86" s="6">
        <f t="shared" si="108"/>
        <v>2.9921212000000001</v>
      </c>
      <c r="AK86" s="83">
        <f t="shared" si="124"/>
        <v>-37.826427000000002</v>
      </c>
      <c r="AL86" s="6">
        <f t="shared" si="125"/>
        <v>13.257622448979999</v>
      </c>
      <c r="AM86" s="79">
        <f t="shared" si="126"/>
        <v>2.6601715000000001</v>
      </c>
      <c r="AN86" s="83">
        <f t="shared" si="127"/>
        <v>-57.254139000000002</v>
      </c>
      <c r="AO86" s="6">
        <f t="shared" si="128"/>
        <v>13.257622448979999</v>
      </c>
      <c r="AP86" s="43">
        <f t="shared" si="129"/>
        <v>12.280313</v>
      </c>
      <c r="AQ86" s="83">
        <f t="shared" si="130"/>
        <v>-48.388427999999998</v>
      </c>
      <c r="AR86" s="6">
        <f t="shared" si="131"/>
        <v>13.257622448979999</v>
      </c>
      <c r="AS86" s="79">
        <f t="shared" si="132"/>
        <v>0</v>
      </c>
      <c r="AT86" s="83">
        <f t="shared" si="133"/>
        <v>0</v>
      </c>
      <c r="AU86" s="6">
        <f t="shared" si="134"/>
        <v>13.257622448979999</v>
      </c>
      <c r="AV86" s="79">
        <f t="shared" si="135"/>
        <v>0</v>
      </c>
      <c r="AW86" s="83">
        <f t="shared" si="136"/>
        <v>0</v>
      </c>
      <c r="AX86" s="43">
        <f t="shared" si="137"/>
        <v>0</v>
      </c>
      <c r="AY86" s="43">
        <f t="shared" si="138"/>
        <v>0</v>
      </c>
      <c r="AZ86" s="43">
        <f t="shared" si="139"/>
        <v>0</v>
      </c>
    </row>
    <row r="87" spans="2:52" x14ac:dyDescent="0.25">
      <c r="B87" s="89">
        <v>12773673469.388</v>
      </c>
      <c r="C87" s="89">
        <v>-15.872172000000001</v>
      </c>
      <c r="D87" s="89">
        <v>18.616800000000001</v>
      </c>
      <c r="E87" s="89">
        <v>32.942360000000001</v>
      </c>
      <c r="F87" s="89">
        <v>-84.837967000000006</v>
      </c>
      <c r="G87" s="89">
        <v>-14.184597</v>
      </c>
      <c r="H87" s="8"/>
      <c r="I87" s="6">
        <f t="shared" si="104"/>
        <v>13.41893877551</v>
      </c>
      <c r="J87" s="6">
        <f t="shared" si="105"/>
        <v>38.283893999999997</v>
      </c>
      <c r="K87" s="83">
        <f t="shared" si="109"/>
        <v>19.505420999999998</v>
      </c>
      <c r="L87" s="6">
        <f t="shared" si="110"/>
        <v>13.41893877551</v>
      </c>
      <c r="M87" s="79">
        <f t="shared" si="111"/>
        <v>37.774757000000001</v>
      </c>
      <c r="N87" s="83">
        <f t="shared" si="112"/>
        <v>18.221105999999999</v>
      </c>
      <c r="O87" s="6">
        <f t="shared" si="113"/>
        <v>13.41893877551</v>
      </c>
      <c r="P87" s="79">
        <f t="shared" si="114"/>
        <v>28.934934999999999</v>
      </c>
      <c r="Q87" s="83">
        <f t="shared" si="115"/>
        <v>8.0329484999999998</v>
      </c>
      <c r="R87" s="6">
        <f t="shared" si="116"/>
        <v>13.41893877551</v>
      </c>
      <c r="S87" s="79">
        <f t="shared" si="117"/>
        <v>0</v>
      </c>
      <c r="T87" s="83">
        <f t="shared" si="118"/>
        <v>0</v>
      </c>
      <c r="U87" s="6">
        <f t="shared" si="119"/>
        <v>13.41893877551</v>
      </c>
      <c r="V87" s="79">
        <f t="shared" si="120"/>
        <v>0</v>
      </c>
      <c r="W87" s="83">
        <f t="shared" si="121"/>
        <v>0</v>
      </c>
      <c r="X87" s="43">
        <f t="shared" si="122"/>
        <v>0</v>
      </c>
      <c r="Y87" s="43">
        <f t="shared" ref="Y87:Z87" si="156">C611</f>
        <v>0</v>
      </c>
      <c r="Z87" s="43">
        <f t="shared" si="156"/>
        <v>0</v>
      </c>
      <c r="AB87" s="89">
        <v>12773673469.388</v>
      </c>
      <c r="AC87" s="89">
        <v>-14.131183999999999</v>
      </c>
      <c r="AD87" s="89">
        <v>3.8400737999999999</v>
      </c>
      <c r="AE87" s="89">
        <v>17.851223000000001</v>
      </c>
      <c r="AF87" s="89">
        <v>-61.491076999999997</v>
      </c>
      <c r="AG87" s="89">
        <v>-12.406541000000001</v>
      </c>
      <c r="AH87" s="8"/>
      <c r="AI87" s="6">
        <f t="shared" si="107"/>
        <v>13.41893877551</v>
      </c>
      <c r="AJ87" s="6">
        <f t="shared" si="108"/>
        <v>1.2042031</v>
      </c>
      <c r="AK87" s="83">
        <f t="shared" si="124"/>
        <v>-54.122912999999997</v>
      </c>
      <c r="AL87" s="6">
        <f t="shared" si="125"/>
        <v>13.41893877551</v>
      </c>
      <c r="AM87" s="79">
        <f t="shared" si="126"/>
        <v>9.7555446999999997</v>
      </c>
      <c r="AN87" s="83">
        <f t="shared" si="127"/>
        <v>-50.958953999999999</v>
      </c>
      <c r="AO87" s="6">
        <f t="shared" si="128"/>
        <v>13.41893877551</v>
      </c>
      <c r="AP87" s="43">
        <f t="shared" si="129"/>
        <v>17.233936</v>
      </c>
      <c r="AQ87" s="83">
        <f t="shared" si="130"/>
        <v>-44.797637999999999</v>
      </c>
      <c r="AR87" s="6">
        <f t="shared" si="131"/>
        <v>13.41893877551</v>
      </c>
      <c r="AS87" s="79">
        <f t="shared" si="132"/>
        <v>0</v>
      </c>
      <c r="AT87" s="83">
        <f t="shared" si="133"/>
        <v>0</v>
      </c>
      <c r="AU87" s="6">
        <f t="shared" si="134"/>
        <v>13.41893877551</v>
      </c>
      <c r="AV87" s="79">
        <f t="shared" si="135"/>
        <v>0</v>
      </c>
      <c r="AW87" s="83">
        <f t="shared" si="136"/>
        <v>0</v>
      </c>
      <c r="AX87" s="43">
        <f t="shared" si="137"/>
        <v>0</v>
      </c>
      <c r="AY87" s="43">
        <f t="shared" si="138"/>
        <v>0</v>
      </c>
      <c r="AZ87" s="43">
        <f t="shared" si="139"/>
        <v>0</v>
      </c>
    </row>
    <row r="88" spans="2:52" x14ac:dyDescent="0.25">
      <c r="B88" s="89">
        <v>12934989795.917999</v>
      </c>
      <c r="C88" s="89">
        <v>-16.786825</v>
      </c>
      <c r="D88" s="89">
        <v>17.858843</v>
      </c>
      <c r="E88" s="89">
        <v>33.189529</v>
      </c>
      <c r="F88" s="89">
        <v>-85.580619999999996</v>
      </c>
      <c r="G88" s="89">
        <v>-15.554033</v>
      </c>
      <c r="H88" s="8"/>
      <c r="I88" s="6">
        <f t="shared" si="104"/>
        <v>13.580255102041001</v>
      </c>
      <c r="J88" s="6">
        <f t="shared" si="105"/>
        <v>40.275351999999998</v>
      </c>
      <c r="K88" s="83">
        <f t="shared" si="109"/>
        <v>20.067036000000002</v>
      </c>
      <c r="L88" s="6">
        <f t="shared" si="110"/>
        <v>13.580255102041001</v>
      </c>
      <c r="M88" s="79">
        <f t="shared" si="111"/>
        <v>37.000748000000002</v>
      </c>
      <c r="N88" s="83">
        <f t="shared" si="112"/>
        <v>16.500322000000001</v>
      </c>
      <c r="O88" s="6">
        <f t="shared" si="113"/>
        <v>13.580255102041001</v>
      </c>
      <c r="P88" s="79">
        <f t="shared" si="114"/>
        <v>30.135314999999999</v>
      </c>
      <c r="Q88" s="83">
        <f t="shared" si="115"/>
        <v>8.3100500000000004</v>
      </c>
      <c r="R88" s="6">
        <f t="shared" si="116"/>
        <v>13.580255102041001</v>
      </c>
      <c r="S88" s="79">
        <f t="shared" si="117"/>
        <v>0</v>
      </c>
      <c r="T88" s="83">
        <f t="shared" si="118"/>
        <v>0</v>
      </c>
      <c r="U88" s="6">
        <f t="shared" si="119"/>
        <v>13.580255102041001</v>
      </c>
      <c r="V88" s="79">
        <f t="shared" si="120"/>
        <v>0</v>
      </c>
      <c r="W88" s="83">
        <f t="shared" si="121"/>
        <v>0</v>
      </c>
      <c r="X88" s="43">
        <f t="shared" si="122"/>
        <v>0</v>
      </c>
      <c r="Y88" s="43">
        <f t="shared" ref="Y88:Z88" si="157">C612</f>
        <v>0</v>
      </c>
      <c r="Z88" s="43">
        <f t="shared" si="157"/>
        <v>0</v>
      </c>
      <c r="AB88" s="89">
        <v>12934989795.917999</v>
      </c>
      <c r="AC88" s="89">
        <v>-19.909918000000001</v>
      </c>
      <c r="AD88" s="89">
        <v>-4.5532760999999997</v>
      </c>
      <c r="AE88" s="89">
        <v>12.861347</v>
      </c>
      <c r="AF88" s="89">
        <v>-41.485785999999997</v>
      </c>
      <c r="AG88" s="89">
        <v>-18.621400999999999</v>
      </c>
      <c r="AH88" s="8"/>
      <c r="AI88" s="6">
        <f t="shared" si="107"/>
        <v>13.580255102041001</v>
      </c>
      <c r="AJ88" s="6">
        <f t="shared" si="108"/>
        <v>5.0469160000000004</v>
      </c>
      <c r="AK88" s="83">
        <f t="shared" si="124"/>
        <v>-57.817996999999998</v>
      </c>
      <c r="AL88" s="6">
        <f t="shared" si="125"/>
        <v>13.580255102041001</v>
      </c>
      <c r="AM88" s="79">
        <f t="shared" si="126"/>
        <v>12.51193</v>
      </c>
      <c r="AN88" s="83">
        <f t="shared" si="127"/>
        <v>-49.653095</v>
      </c>
      <c r="AO88" s="6">
        <f t="shared" si="128"/>
        <v>13.580255102041001</v>
      </c>
      <c r="AP88" s="43">
        <f t="shared" si="129"/>
        <v>19.674084000000001</v>
      </c>
      <c r="AQ88" s="83">
        <f t="shared" si="130"/>
        <v>-44.048779000000003</v>
      </c>
      <c r="AR88" s="6">
        <f t="shared" si="131"/>
        <v>13.580255102041001</v>
      </c>
      <c r="AS88" s="79">
        <f t="shared" si="132"/>
        <v>0</v>
      </c>
      <c r="AT88" s="83">
        <f t="shared" si="133"/>
        <v>0</v>
      </c>
      <c r="AU88" s="6">
        <f t="shared" si="134"/>
        <v>13.580255102041001</v>
      </c>
      <c r="AV88" s="79">
        <f t="shared" si="135"/>
        <v>0</v>
      </c>
      <c r="AW88" s="83">
        <f t="shared" si="136"/>
        <v>0</v>
      </c>
      <c r="AX88" s="43">
        <f t="shared" si="137"/>
        <v>0</v>
      </c>
      <c r="AY88" s="43">
        <f t="shared" si="138"/>
        <v>0</v>
      </c>
      <c r="AZ88" s="43">
        <f t="shared" si="139"/>
        <v>0</v>
      </c>
    </row>
    <row r="89" spans="2:52" x14ac:dyDescent="0.25">
      <c r="B89" s="89">
        <v>13096306122.448999</v>
      </c>
      <c r="C89" s="89">
        <v>-17.698460000000001</v>
      </c>
      <c r="D89" s="89">
        <v>17.998502999999999</v>
      </c>
      <c r="E89" s="89">
        <v>34.310809999999996</v>
      </c>
      <c r="F89" s="89">
        <v>-87.806831000000003</v>
      </c>
      <c r="G89" s="89">
        <v>-16.253433000000001</v>
      </c>
      <c r="H89" s="8"/>
      <c r="I89" s="6">
        <f t="shared" si="104"/>
        <v>13.741571428571</v>
      </c>
      <c r="J89" s="6">
        <f t="shared" si="105"/>
        <v>40.475327</v>
      </c>
      <c r="K89" s="83">
        <f t="shared" si="109"/>
        <v>18.996839999999999</v>
      </c>
      <c r="L89" s="6">
        <f t="shared" si="110"/>
        <v>13.741571428571</v>
      </c>
      <c r="M89" s="79">
        <f t="shared" si="111"/>
        <v>36.507885000000002</v>
      </c>
      <c r="N89" s="83">
        <f t="shared" si="112"/>
        <v>14.546972</v>
      </c>
      <c r="O89" s="6">
        <f t="shared" si="113"/>
        <v>13.741571428571</v>
      </c>
      <c r="P89" s="79">
        <f t="shared" si="114"/>
        <v>29.706742999999999</v>
      </c>
      <c r="Q89" s="83">
        <f t="shared" si="115"/>
        <v>5.9506946000000003</v>
      </c>
      <c r="R89" s="6">
        <f t="shared" si="116"/>
        <v>13.741571428571</v>
      </c>
      <c r="S89" s="79">
        <f t="shared" si="117"/>
        <v>0</v>
      </c>
      <c r="T89" s="83">
        <f t="shared" si="118"/>
        <v>0</v>
      </c>
      <c r="U89" s="6">
        <f t="shared" si="119"/>
        <v>13.741571428571</v>
      </c>
      <c r="V89" s="79">
        <f t="shared" si="120"/>
        <v>0</v>
      </c>
      <c r="W89" s="83">
        <f t="shared" si="121"/>
        <v>0</v>
      </c>
      <c r="X89" s="43">
        <f t="shared" si="122"/>
        <v>0</v>
      </c>
      <c r="Y89" s="43">
        <f t="shared" ref="Y89:Z89" si="158">C613</f>
        <v>0</v>
      </c>
      <c r="Z89" s="43">
        <f t="shared" si="158"/>
        <v>0</v>
      </c>
      <c r="AB89" s="89">
        <v>13096306122.448999</v>
      </c>
      <c r="AC89" s="89">
        <v>-22.719154</v>
      </c>
      <c r="AD89" s="89">
        <v>-20.642869999999998</v>
      </c>
      <c r="AE89" s="89">
        <v>6.2410459999999999</v>
      </c>
      <c r="AF89" s="89">
        <v>-39.984240999999997</v>
      </c>
      <c r="AG89" s="89">
        <v>-21.215927000000001</v>
      </c>
      <c r="AH89" s="8"/>
      <c r="AI89" s="6">
        <f t="shared" si="107"/>
        <v>13.741571428571</v>
      </c>
      <c r="AJ89" s="6">
        <f t="shared" si="108"/>
        <v>10.815764</v>
      </c>
      <c r="AK89" s="83">
        <f t="shared" si="124"/>
        <v>-52.573410000000003</v>
      </c>
      <c r="AL89" s="6">
        <f t="shared" si="125"/>
        <v>13.741571428571</v>
      </c>
      <c r="AM89" s="79">
        <f t="shared" si="126"/>
        <v>21.710619000000001</v>
      </c>
      <c r="AN89" s="83">
        <f t="shared" si="127"/>
        <v>-43.595764000000003</v>
      </c>
      <c r="AO89" s="6">
        <f t="shared" si="128"/>
        <v>13.741571428571</v>
      </c>
      <c r="AP89" s="43">
        <f t="shared" si="129"/>
        <v>19.823817999999999</v>
      </c>
      <c r="AQ89" s="83">
        <f t="shared" si="130"/>
        <v>-47.186236999999998</v>
      </c>
      <c r="AR89" s="6">
        <f t="shared" si="131"/>
        <v>13.741571428571</v>
      </c>
      <c r="AS89" s="79">
        <f t="shared" si="132"/>
        <v>0</v>
      </c>
      <c r="AT89" s="83">
        <f t="shared" si="133"/>
        <v>0</v>
      </c>
      <c r="AU89" s="6">
        <f t="shared" si="134"/>
        <v>13.741571428571</v>
      </c>
      <c r="AV89" s="79">
        <f t="shared" si="135"/>
        <v>0</v>
      </c>
      <c r="AW89" s="83">
        <f t="shared" si="136"/>
        <v>0</v>
      </c>
      <c r="AX89" s="43">
        <f t="shared" si="137"/>
        <v>0</v>
      </c>
      <c r="AY89" s="43">
        <f t="shared" si="138"/>
        <v>0</v>
      </c>
      <c r="AZ89" s="43">
        <f t="shared" si="139"/>
        <v>0</v>
      </c>
    </row>
    <row r="90" spans="2:52" x14ac:dyDescent="0.25">
      <c r="B90" s="89">
        <v>13257622448.98</v>
      </c>
      <c r="C90" s="89">
        <v>-18.734629000000002</v>
      </c>
      <c r="D90" s="89">
        <v>18.900566000000001</v>
      </c>
      <c r="E90" s="89">
        <v>36.407387</v>
      </c>
      <c r="F90" s="89">
        <v>-94.263298000000006</v>
      </c>
      <c r="G90" s="89">
        <v>-17.129456999999999</v>
      </c>
      <c r="H90" s="8"/>
      <c r="I90" s="6">
        <f t="shared" si="104"/>
        <v>13.902887755101998</v>
      </c>
      <c r="J90" s="6">
        <f t="shared" si="105"/>
        <v>40.799590999999999</v>
      </c>
      <c r="K90" s="83">
        <f t="shared" si="109"/>
        <v>18.302254000000001</v>
      </c>
      <c r="L90" s="6">
        <f t="shared" si="110"/>
        <v>13.902887755101998</v>
      </c>
      <c r="M90" s="79">
        <f t="shared" si="111"/>
        <v>37.863503000000001</v>
      </c>
      <c r="N90" s="83">
        <f t="shared" si="112"/>
        <v>14.290696000000001</v>
      </c>
      <c r="O90" s="6">
        <f t="shared" si="113"/>
        <v>13.902887755101998</v>
      </c>
      <c r="P90" s="79">
        <f t="shared" si="114"/>
        <v>32.469498000000002</v>
      </c>
      <c r="Q90" s="83">
        <f t="shared" si="115"/>
        <v>6.9067860000000003</v>
      </c>
      <c r="R90" s="6">
        <f t="shared" si="116"/>
        <v>13.902887755101998</v>
      </c>
      <c r="S90" s="79">
        <f t="shared" si="117"/>
        <v>0</v>
      </c>
      <c r="T90" s="83">
        <f t="shared" si="118"/>
        <v>0</v>
      </c>
      <c r="U90" s="6">
        <f t="shared" si="119"/>
        <v>13.902887755101998</v>
      </c>
      <c r="V90" s="79">
        <f t="shared" si="120"/>
        <v>0</v>
      </c>
      <c r="W90" s="83">
        <f t="shared" si="121"/>
        <v>0</v>
      </c>
      <c r="X90" s="43">
        <f t="shared" si="122"/>
        <v>0</v>
      </c>
      <c r="Y90" s="43">
        <f t="shared" ref="Y90:Z90" si="159">C614</f>
        <v>0</v>
      </c>
      <c r="Z90" s="43">
        <f t="shared" si="159"/>
        <v>0</v>
      </c>
      <c r="AB90" s="89">
        <v>13257622448.98</v>
      </c>
      <c r="AC90" s="89">
        <v>-42.396563999999998</v>
      </c>
      <c r="AD90" s="89">
        <v>-37.826427000000002</v>
      </c>
      <c r="AE90" s="89">
        <v>2.9921212000000001</v>
      </c>
      <c r="AF90" s="89">
        <v>-49.749659999999999</v>
      </c>
      <c r="AG90" s="89">
        <v>-40.814419000000001</v>
      </c>
      <c r="AH90" s="8"/>
      <c r="AI90" s="6">
        <f t="shared" si="107"/>
        <v>13.902887755101998</v>
      </c>
      <c r="AJ90" s="6">
        <f t="shared" si="108"/>
        <v>16.808664</v>
      </c>
      <c r="AK90" s="83">
        <f t="shared" si="124"/>
        <v>-45.231346000000002</v>
      </c>
      <c r="AL90" s="6">
        <f t="shared" si="125"/>
        <v>13.902887755101998</v>
      </c>
      <c r="AM90" s="79">
        <f t="shared" si="126"/>
        <v>18.471418</v>
      </c>
      <c r="AN90" s="83">
        <f t="shared" si="127"/>
        <v>-45.505699</v>
      </c>
      <c r="AO90" s="6">
        <f t="shared" si="128"/>
        <v>13.902887755101998</v>
      </c>
      <c r="AP90" s="43">
        <f t="shared" si="129"/>
        <v>16.468755999999999</v>
      </c>
      <c r="AQ90" s="83">
        <f t="shared" si="130"/>
        <v>-49.967739000000002</v>
      </c>
      <c r="AR90" s="6">
        <f t="shared" si="131"/>
        <v>13.902887755101998</v>
      </c>
      <c r="AS90" s="79">
        <f t="shared" si="132"/>
        <v>0</v>
      </c>
      <c r="AT90" s="83">
        <f t="shared" si="133"/>
        <v>0</v>
      </c>
      <c r="AU90" s="6">
        <f t="shared" si="134"/>
        <v>13.902887755101998</v>
      </c>
      <c r="AV90" s="79">
        <f t="shared" si="135"/>
        <v>0</v>
      </c>
      <c r="AW90" s="83">
        <f t="shared" si="136"/>
        <v>0</v>
      </c>
      <c r="AX90" s="43">
        <f t="shared" si="137"/>
        <v>0</v>
      </c>
      <c r="AY90" s="43">
        <f t="shared" si="138"/>
        <v>0</v>
      </c>
      <c r="AZ90" s="43">
        <f t="shared" si="139"/>
        <v>0</v>
      </c>
    </row>
    <row r="91" spans="2:52" x14ac:dyDescent="0.25">
      <c r="B91" s="89">
        <v>13418938775.51</v>
      </c>
      <c r="C91" s="89">
        <v>-20.833138000000002</v>
      </c>
      <c r="D91" s="89">
        <v>19.505420999999998</v>
      </c>
      <c r="E91" s="89">
        <v>38.283893999999997</v>
      </c>
      <c r="F91" s="89">
        <v>-103.13194</v>
      </c>
      <c r="G91" s="89">
        <v>-19.137571000000001</v>
      </c>
      <c r="H91" s="8"/>
      <c r="I91" s="6">
        <f t="shared" si="104"/>
        <v>14.064204081632999</v>
      </c>
      <c r="J91" s="6">
        <f t="shared" si="105"/>
        <v>37.862537000000003</v>
      </c>
      <c r="K91" s="83">
        <f t="shared" si="109"/>
        <v>14.381966</v>
      </c>
      <c r="L91" s="6">
        <f t="shared" si="110"/>
        <v>14.064204081632999</v>
      </c>
      <c r="M91" s="79">
        <f t="shared" si="111"/>
        <v>34.593024999999997</v>
      </c>
      <c r="N91" s="83">
        <f t="shared" si="112"/>
        <v>10.778905999999999</v>
      </c>
      <c r="O91" s="6">
        <f t="shared" si="113"/>
        <v>14.064204081632999</v>
      </c>
      <c r="P91" s="79">
        <f t="shared" si="114"/>
        <v>31.864954000000001</v>
      </c>
      <c r="Q91" s="83">
        <f t="shared" si="115"/>
        <v>5.7933440000000003</v>
      </c>
      <c r="R91" s="6">
        <f t="shared" si="116"/>
        <v>14.064204081632999</v>
      </c>
      <c r="S91" s="79">
        <f t="shared" si="117"/>
        <v>0</v>
      </c>
      <c r="T91" s="83">
        <f t="shared" si="118"/>
        <v>0</v>
      </c>
      <c r="U91" s="6">
        <f t="shared" si="119"/>
        <v>14.064204081632999</v>
      </c>
      <c r="V91" s="79">
        <f t="shared" si="120"/>
        <v>0</v>
      </c>
      <c r="W91" s="83">
        <f t="shared" si="121"/>
        <v>0</v>
      </c>
      <c r="X91" s="43">
        <f t="shared" si="122"/>
        <v>0</v>
      </c>
      <c r="Y91" s="43">
        <f t="shared" ref="Y91:Z91" si="160">C615</f>
        <v>0</v>
      </c>
      <c r="Z91" s="43">
        <f t="shared" si="160"/>
        <v>0</v>
      </c>
      <c r="AB91" s="89">
        <v>13418938775.51</v>
      </c>
      <c r="AC91" s="89">
        <v>-62.115726000000002</v>
      </c>
      <c r="AD91" s="89">
        <v>-54.122912999999997</v>
      </c>
      <c r="AE91" s="89">
        <v>1.2042031</v>
      </c>
      <c r="AF91" s="89">
        <v>-65.001868999999999</v>
      </c>
      <c r="AG91" s="89">
        <v>-60.425300999999997</v>
      </c>
      <c r="AH91" s="8"/>
      <c r="AI91" s="6">
        <f t="shared" si="107"/>
        <v>14.064204081632999</v>
      </c>
      <c r="AJ91" s="6">
        <f t="shared" si="108"/>
        <v>19.223344999999998</v>
      </c>
      <c r="AK91" s="83">
        <f t="shared" si="124"/>
        <v>-41.921120000000002</v>
      </c>
      <c r="AL91" s="6">
        <f t="shared" si="125"/>
        <v>14.064204081632999</v>
      </c>
      <c r="AM91" s="79">
        <f t="shared" si="126"/>
        <v>21.605103</v>
      </c>
      <c r="AN91" s="83">
        <f t="shared" si="127"/>
        <v>-41.390152</v>
      </c>
      <c r="AO91" s="6">
        <f t="shared" si="128"/>
        <v>14.064204081632999</v>
      </c>
      <c r="AP91" s="43">
        <f t="shared" si="129"/>
        <v>22.099819</v>
      </c>
      <c r="AQ91" s="83">
        <f t="shared" si="130"/>
        <v>-42.826542000000003</v>
      </c>
      <c r="AR91" s="6">
        <f t="shared" si="131"/>
        <v>14.064204081632999</v>
      </c>
      <c r="AS91" s="79">
        <f t="shared" si="132"/>
        <v>0</v>
      </c>
      <c r="AT91" s="83">
        <f t="shared" si="133"/>
        <v>0</v>
      </c>
      <c r="AU91" s="6">
        <f t="shared" si="134"/>
        <v>14.064204081632999</v>
      </c>
      <c r="AV91" s="79">
        <f t="shared" si="135"/>
        <v>0</v>
      </c>
      <c r="AW91" s="83">
        <f t="shared" si="136"/>
        <v>0</v>
      </c>
      <c r="AX91" s="43">
        <f t="shared" si="137"/>
        <v>0</v>
      </c>
      <c r="AY91" s="43">
        <f t="shared" si="138"/>
        <v>0</v>
      </c>
      <c r="AZ91" s="43">
        <f t="shared" si="139"/>
        <v>0</v>
      </c>
    </row>
    <row r="92" spans="2:52" x14ac:dyDescent="0.25">
      <c r="B92" s="89">
        <v>13580255102.041</v>
      </c>
      <c r="C92" s="89">
        <v>-21.356425999999999</v>
      </c>
      <c r="D92" s="89">
        <v>20.067036000000002</v>
      </c>
      <c r="E92" s="89">
        <v>40.275351999999998</v>
      </c>
      <c r="F92" s="89">
        <v>-102.40985000000001</v>
      </c>
      <c r="G92" s="89">
        <v>-20.068387999999999</v>
      </c>
      <c r="H92" s="8"/>
      <c r="I92" s="6">
        <f t="shared" si="104"/>
        <v>14.225520408163</v>
      </c>
      <c r="J92" s="6">
        <f t="shared" si="105"/>
        <v>36.190842000000004</v>
      </c>
      <c r="K92" s="83">
        <f t="shared" si="109"/>
        <v>12.332155</v>
      </c>
      <c r="L92" s="6">
        <f t="shared" si="110"/>
        <v>14.225520408163</v>
      </c>
      <c r="M92" s="79">
        <f t="shared" si="111"/>
        <v>33.526229999999998</v>
      </c>
      <c r="N92" s="83">
        <f t="shared" si="112"/>
        <v>8.2712011000000007</v>
      </c>
      <c r="O92" s="6">
        <f t="shared" si="113"/>
        <v>14.225520408163</v>
      </c>
      <c r="P92" s="79">
        <f t="shared" si="114"/>
        <v>31.408729999999998</v>
      </c>
      <c r="Q92" s="83">
        <f t="shared" si="115"/>
        <v>2.9654357</v>
      </c>
      <c r="R92" s="6">
        <f t="shared" si="116"/>
        <v>14.225520408163</v>
      </c>
      <c r="S92" s="79">
        <f t="shared" si="117"/>
        <v>0</v>
      </c>
      <c r="T92" s="83">
        <f t="shared" si="118"/>
        <v>0</v>
      </c>
      <c r="U92" s="6">
        <f t="shared" si="119"/>
        <v>14.225520408163</v>
      </c>
      <c r="V92" s="79">
        <f t="shared" si="120"/>
        <v>0</v>
      </c>
      <c r="W92" s="83">
        <f t="shared" si="121"/>
        <v>0</v>
      </c>
      <c r="X92" s="43">
        <f t="shared" si="122"/>
        <v>0</v>
      </c>
      <c r="Y92" s="43">
        <f t="shared" ref="Y92:Z92" si="161">C616</f>
        <v>0</v>
      </c>
      <c r="Z92" s="43">
        <f t="shared" si="161"/>
        <v>0</v>
      </c>
      <c r="AB92" s="89">
        <v>13580255102.041</v>
      </c>
      <c r="AC92" s="89">
        <v>-66.086646999999999</v>
      </c>
      <c r="AD92" s="89">
        <v>-57.817996999999998</v>
      </c>
      <c r="AE92" s="89">
        <v>5.0469160000000004</v>
      </c>
      <c r="AF92" s="89">
        <v>-72.307793000000004</v>
      </c>
      <c r="AG92" s="89">
        <v>-64.741637999999995</v>
      </c>
      <c r="AH92" s="8"/>
      <c r="AI92" s="6">
        <f t="shared" si="107"/>
        <v>14.225520408163</v>
      </c>
      <c r="AJ92" s="6">
        <f t="shared" si="108"/>
        <v>19.957867</v>
      </c>
      <c r="AK92" s="83">
        <f t="shared" si="124"/>
        <v>-39.872230999999999</v>
      </c>
      <c r="AL92" s="6">
        <f t="shared" si="125"/>
        <v>14.225520408163</v>
      </c>
      <c r="AM92" s="79">
        <f t="shared" si="126"/>
        <v>19.951328</v>
      </c>
      <c r="AN92" s="83">
        <f t="shared" si="127"/>
        <v>-42.867542</v>
      </c>
      <c r="AO92" s="6">
        <f t="shared" si="128"/>
        <v>14.225520408163</v>
      </c>
      <c r="AP92" s="43">
        <f t="shared" si="129"/>
        <v>19.760193000000001</v>
      </c>
      <c r="AQ92" s="83">
        <f t="shared" si="130"/>
        <v>-45.435935999999998</v>
      </c>
      <c r="AR92" s="6">
        <f t="shared" si="131"/>
        <v>14.225520408163</v>
      </c>
      <c r="AS92" s="79">
        <f t="shared" si="132"/>
        <v>0</v>
      </c>
      <c r="AT92" s="83">
        <f t="shared" si="133"/>
        <v>0</v>
      </c>
      <c r="AU92" s="6">
        <f t="shared" si="134"/>
        <v>14.225520408163</v>
      </c>
      <c r="AV92" s="79">
        <f t="shared" si="135"/>
        <v>0</v>
      </c>
      <c r="AW92" s="83">
        <f t="shared" si="136"/>
        <v>0</v>
      </c>
      <c r="AX92" s="43">
        <f t="shared" si="137"/>
        <v>0</v>
      </c>
      <c r="AY92" s="43">
        <f t="shared" si="138"/>
        <v>0</v>
      </c>
      <c r="AZ92" s="43">
        <f t="shared" si="139"/>
        <v>0</v>
      </c>
    </row>
    <row r="93" spans="2:52" x14ac:dyDescent="0.25">
      <c r="B93" s="89">
        <v>13741571428.570999</v>
      </c>
      <c r="C93" s="89">
        <v>-22.874490999999999</v>
      </c>
      <c r="D93" s="89">
        <v>18.996839999999999</v>
      </c>
      <c r="E93" s="89">
        <v>40.475327</v>
      </c>
      <c r="F93" s="89">
        <v>-110.05257</v>
      </c>
      <c r="G93" s="89">
        <v>-21.418994999999999</v>
      </c>
      <c r="H93" s="8"/>
      <c r="I93" s="6">
        <f t="shared" si="104"/>
        <v>14.386836734694</v>
      </c>
      <c r="J93" s="6">
        <f t="shared" si="105"/>
        <v>35.16386</v>
      </c>
      <c r="K93" s="83">
        <f t="shared" si="109"/>
        <v>11.419442999999999</v>
      </c>
      <c r="L93" s="6">
        <f t="shared" si="110"/>
        <v>14.386836734694</v>
      </c>
      <c r="M93" s="79">
        <f t="shared" si="111"/>
        <v>35.004612000000002</v>
      </c>
      <c r="N93" s="83">
        <f t="shared" si="112"/>
        <v>9.5706138999999997</v>
      </c>
      <c r="O93" s="6">
        <f t="shared" si="113"/>
        <v>14.386836734694</v>
      </c>
      <c r="P93" s="79">
        <f t="shared" si="114"/>
        <v>27.945685999999998</v>
      </c>
      <c r="Q93" s="83">
        <f t="shared" si="115"/>
        <v>-1.4491467</v>
      </c>
      <c r="R93" s="6">
        <f t="shared" si="116"/>
        <v>14.386836734694</v>
      </c>
      <c r="S93" s="79">
        <f t="shared" si="117"/>
        <v>0</v>
      </c>
      <c r="T93" s="83">
        <f t="shared" si="118"/>
        <v>0</v>
      </c>
      <c r="U93" s="6">
        <f t="shared" si="119"/>
        <v>14.386836734694</v>
      </c>
      <c r="V93" s="79">
        <f t="shared" si="120"/>
        <v>0</v>
      </c>
      <c r="W93" s="83">
        <f t="shared" si="121"/>
        <v>0</v>
      </c>
      <c r="X93" s="43">
        <f t="shared" si="122"/>
        <v>0</v>
      </c>
      <c r="Y93" s="43">
        <f t="shared" ref="Y93:Z93" si="162">C617</f>
        <v>0</v>
      </c>
      <c r="Z93" s="43">
        <f t="shared" si="162"/>
        <v>0</v>
      </c>
      <c r="AB93" s="89">
        <v>13741571428.570999</v>
      </c>
      <c r="AC93" s="89">
        <v>-64.977271999999999</v>
      </c>
      <c r="AD93" s="89">
        <v>-52.573410000000003</v>
      </c>
      <c r="AE93" s="89">
        <v>10.815764</v>
      </c>
      <c r="AF93" s="89">
        <v>-95.321274000000003</v>
      </c>
      <c r="AG93" s="89">
        <v>-63.427802999999997</v>
      </c>
      <c r="AH93" s="8"/>
      <c r="AI93" s="6">
        <f t="shared" si="107"/>
        <v>14.386836734694</v>
      </c>
      <c r="AJ93" s="6">
        <f t="shared" si="108"/>
        <v>19.528755</v>
      </c>
      <c r="AK93" s="83">
        <f t="shared" si="124"/>
        <v>-40.215778</v>
      </c>
      <c r="AL93" s="6">
        <f t="shared" si="125"/>
        <v>14.386836734694</v>
      </c>
      <c r="AM93" s="79">
        <f t="shared" si="126"/>
        <v>25.277954000000001</v>
      </c>
      <c r="AN93" s="83">
        <f t="shared" si="127"/>
        <v>-34.780594000000001</v>
      </c>
      <c r="AO93" s="6">
        <f t="shared" si="128"/>
        <v>14.386836734694</v>
      </c>
      <c r="AP93" s="43">
        <f t="shared" si="129"/>
        <v>17.37265</v>
      </c>
      <c r="AQ93" s="83">
        <f t="shared" si="130"/>
        <v>-44.724299999999999</v>
      </c>
      <c r="AR93" s="6">
        <f t="shared" si="131"/>
        <v>14.386836734694</v>
      </c>
      <c r="AS93" s="79">
        <f t="shared" si="132"/>
        <v>0</v>
      </c>
      <c r="AT93" s="83">
        <f t="shared" si="133"/>
        <v>0</v>
      </c>
      <c r="AU93" s="6">
        <f t="shared" si="134"/>
        <v>14.386836734694</v>
      </c>
      <c r="AV93" s="79">
        <f t="shared" si="135"/>
        <v>0</v>
      </c>
      <c r="AW93" s="83">
        <f t="shared" si="136"/>
        <v>0</v>
      </c>
      <c r="AX93" s="43">
        <f t="shared" si="137"/>
        <v>0</v>
      </c>
      <c r="AY93" s="43">
        <f t="shared" si="138"/>
        <v>0</v>
      </c>
      <c r="AZ93" s="43">
        <f t="shared" si="139"/>
        <v>0</v>
      </c>
    </row>
    <row r="94" spans="2:52" x14ac:dyDescent="0.25">
      <c r="B94" s="89">
        <v>13902887755.101999</v>
      </c>
      <c r="C94" s="89">
        <v>-24.578955000000001</v>
      </c>
      <c r="D94" s="89">
        <v>18.302254000000001</v>
      </c>
      <c r="E94" s="89">
        <v>40.799590999999999</v>
      </c>
      <c r="F94" s="89">
        <v>-107.94823</v>
      </c>
      <c r="G94" s="89">
        <v>-22.948070999999999</v>
      </c>
      <c r="H94" s="8"/>
      <c r="I94" s="6">
        <f t="shared" si="104"/>
        <v>14.548153061224001</v>
      </c>
      <c r="J94" s="6">
        <f t="shared" si="105"/>
        <v>35.892676999999999</v>
      </c>
      <c r="K94" s="83">
        <f t="shared" si="109"/>
        <v>12.642825999999999</v>
      </c>
      <c r="L94" s="6">
        <f t="shared" si="110"/>
        <v>14.548153061224001</v>
      </c>
      <c r="M94" s="79">
        <f t="shared" si="111"/>
        <v>32.383896</v>
      </c>
      <c r="N94" s="83">
        <f t="shared" si="112"/>
        <v>7.4688230000000004</v>
      </c>
      <c r="O94" s="6">
        <f t="shared" si="113"/>
        <v>14.548153061224001</v>
      </c>
      <c r="P94" s="79">
        <f t="shared" si="114"/>
        <v>30.552515</v>
      </c>
      <c r="Q94" s="83">
        <f t="shared" si="115"/>
        <v>-1.8415752999999999</v>
      </c>
      <c r="R94" s="6">
        <f t="shared" si="116"/>
        <v>14.548153061224001</v>
      </c>
      <c r="S94" s="79">
        <f t="shared" si="117"/>
        <v>0</v>
      </c>
      <c r="T94" s="83">
        <f t="shared" si="118"/>
        <v>0</v>
      </c>
      <c r="U94" s="6">
        <f t="shared" si="119"/>
        <v>14.548153061224001</v>
      </c>
      <c r="V94" s="79">
        <f t="shared" si="120"/>
        <v>0</v>
      </c>
      <c r="W94" s="83">
        <f t="shared" si="121"/>
        <v>0</v>
      </c>
      <c r="X94" s="43">
        <f t="shared" si="122"/>
        <v>0</v>
      </c>
      <c r="Y94" s="43">
        <f t="shared" ref="Y94:Z94" si="163">C618</f>
        <v>0</v>
      </c>
      <c r="Z94" s="43">
        <f t="shared" si="163"/>
        <v>0</v>
      </c>
      <c r="AB94" s="89">
        <v>13902887755.101999</v>
      </c>
      <c r="AC94" s="89">
        <v>-63.730251000000003</v>
      </c>
      <c r="AD94" s="89">
        <v>-45.231346000000002</v>
      </c>
      <c r="AE94" s="89">
        <v>16.808664</v>
      </c>
      <c r="AF94" s="89">
        <v>-101.31298</v>
      </c>
      <c r="AG94" s="89">
        <v>-61.998080999999999</v>
      </c>
      <c r="AH94" s="8"/>
      <c r="AI94" s="6">
        <f t="shared" si="107"/>
        <v>14.548153061224001</v>
      </c>
      <c r="AJ94" s="6">
        <f t="shared" si="108"/>
        <v>19.357102999999999</v>
      </c>
      <c r="AK94" s="83">
        <f t="shared" si="124"/>
        <v>-41.619613999999999</v>
      </c>
      <c r="AL94" s="6">
        <f t="shared" si="125"/>
        <v>14.548153061224001</v>
      </c>
      <c r="AM94" s="79">
        <f t="shared" si="126"/>
        <v>20.443200999999998</v>
      </c>
      <c r="AN94" s="83">
        <f t="shared" si="127"/>
        <v>-42.193344000000003</v>
      </c>
      <c r="AO94" s="6">
        <f t="shared" si="128"/>
        <v>14.548153061224001</v>
      </c>
      <c r="AP94" s="43">
        <f t="shared" si="129"/>
        <v>18.795756999999998</v>
      </c>
      <c r="AQ94" s="83">
        <f t="shared" si="130"/>
        <v>-45.564030000000002</v>
      </c>
      <c r="AR94" s="6">
        <f t="shared" si="131"/>
        <v>14.548153061224001</v>
      </c>
      <c r="AS94" s="79">
        <f t="shared" si="132"/>
        <v>0</v>
      </c>
      <c r="AT94" s="83">
        <f t="shared" si="133"/>
        <v>0</v>
      </c>
      <c r="AU94" s="6">
        <f t="shared" si="134"/>
        <v>14.548153061224001</v>
      </c>
      <c r="AV94" s="79">
        <f t="shared" si="135"/>
        <v>0</v>
      </c>
      <c r="AW94" s="83">
        <f t="shared" si="136"/>
        <v>0</v>
      </c>
      <c r="AX94" s="43">
        <f t="shared" si="137"/>
        <v>0</v>
      </c>
      <c r="AY94" s="43">
        <f t="shared" si="138"/>
        <v>0</v>
      </c>
      <c r="AZ94" s="43">
        <f t="shared" si="139"/>
        <v>0</v>
      </c>
    </row>
    <row r="95" spans="2:52" x14ac:dyDescent="0.25">
      <c r="B95" s="89">
        <v>14064204081.632999</v>
      </c>
      <c r="C95" s="89">
        <v>-25.379591000000001</v>
      </c>
      <c r="D95" s="89">
        <v>14.381966</v>
      </c>
      <c r="E95" s="89">
        <v>37.862537000000003</v>
      </c>
      <c r="F95" s="89">
        <v>-110.31183</v>
      </c>
      <c r="G95" s="89">
        <v>-23.124939000000001</v>
      </c>
      <c r="H95" s="8"/>
      <c r="I95" s="6">
        <f t="shared" si="104"/>
        <v>14.709469387755</v>
      </c>
      <c r="J95" s="6">
        <f t="shared" si="105"/>
        <v>35.045582000000003</v>
      </c>
      <c r="K95" s="83">
        <f t="shared" si="109"/>
        <v>12.590075000000001</v>
      </c>
      <c r="L95" s="6">
        <f t="shared" si="110"/>
        <v>14.709469387755</v>
      </c>
      <c r="M95" s="79">
        <f t="shared" si="111"/>
        <v>27.288831999999999</v>
      </c>
      <c r="N95" s="83">
        <f t="shared" si="112"/>
        <v>1.7079340999999999</v>
      </c>
      <c r="O95" s="6">
        <f t="shared" si="113"/>
        <v>14.709469387755</v>
      </c>
      <c r="P95" s="79">
        <f t="shared" si="114"/>
        <v>18.543904999999999</v>
      </c>
      <c r="Q95" s="83">
        <f t="shared" si="115"/>
        <v>-19.030601999999998</v>
      </c>
      <c r="R95" s="6">
        <f t="shared" si="116"/>
        <v>14.709469387755</v>
      </c>
      <c r="S95" s="79">
        <f t="shared" si="117"/>
        <v>0</v>
      </c>
      <c r="T95" s="83">
        <f t="shared" si="118"/>
        <v>0</v>
      </c>
      <c r="U95" s="6">
        <f t="shared" si="119"/>
        <v>14.709469387755</v>
      </c>
      <c r="V95" s="79">
        <f t="shared" si="120"/>
        <v>0</v>
      </c>
      <c r="W95" s="83">
        <f t="shared" si="121"/>
        <v>0</v>
      </c>
      <c r="X95" s="43">
        <f t="shared" si="122"/>
        <v>0</v>
      </c>
      <c r="Y95" s="43">
        <f t="shared" ref="Y95:Z95" si="164">C619</f>
        <v>0</v>
      </c>
      <c r="Z95" s="43">
        <f t="shared" si="164"/>
        <v>0</v>
      </c>
      <c r="AB95" s="89">
        <v>14064204081.632999</v>
      </c>
      <c r="AC95" s="89">
        <v>-63.026394000000003</v>
      </c>
      <c r="AD95" s="89">
        <v>-41.921120000000002</v>
      </c>
      <c r="AE95" s="89">
        <v>19.223344999999998</v>
      </c>
      <c r="AF95" s="89">
        <v>-107.17941999999999</v>
      </c>
      <c r="AG95" s="89">
        <v>-60.694141000000002</v>
      </c>
      <c r="AH95" s="8"/>
      <c r="AI95" s="6">
        <f t="shared" si="107"/>
        <v>14.709469387755</v>
      </c>
      <c r="AJ95" s="6">
        <f t="shared" si="108"/>
        <v>15.847547</v>
      </c>
      <c r="AK95" s="83">
        <f t="shared" si="124"/>
        <v>-52.231738999999997</v>
      </c>
      <c r="AL95" s="6">
        <f t="shared" si="125"/>
        <v>14.709469387755</v>
      </c>
      <c r="AM95" s="79">
        <f t="shared" si="126"/>
        <v>15.030614999999999</v>
      </c>
      <c r="AN95" s="83">
        <f t="shared" si="127"/>
        <v>-51.640864999999998</v>
      </c>
      <c r="AO95" s="6">
        <f t="shared" si="128"/>
        <v>14.709469387755</v>
      </c>
      <c r="AP95" s="43">
        <f t="shared" si="129"/>
        <v>19.099798</v>
      </c>
      <c r="AQ95" s="83">
        <f t="shared" si="130"/>
        <v>-49.392184999999998</v>
      </c>
      <c r="AR95" s="6">
        <f t="shared" si="131"/>
        <v>14.709469387755</v>
      </c>
      <c r="AS95" s="79">
        <f t="shared" si="132"/>
        <v>0</v>
      </c>
      <c r="AT95" s="83">
        <f t="shared" si="133"/>
        <v>0</v>
      </c>
      <c r="AU95" s="6">
        <f t="shared" si="134"/>
        <v>14.709469387755</v>
      </c>
      <c r="AV95" s="79">
        <f t="shared" si="135"/>
        <v>0</v>
      </c>
      <c r="AW95" s="83">
        <f t="shared" si="136"/>
        <v>0</v>
      </c>
      <c r="AX95" s="43">
        <f t="shared" si="137"/>
        <v>0</v>
      </c>
      <c r="AY95" s="43">
        <f t="shared" si="138"/>
        <v>0</v>
      </c>
      <c r="AZ95" s="43">
        <f t="shared" si="139"/>
        <v>0</v>
      </c>
    </row>
    <row r="96" spans="2:52" x14ac:dyDescent="0.25">
      <c r="B96" s="89">
        <v>14225520408.163</v>
      </c>
      <c r="C96" s="89">
        <v>-26.788277000000001</v>
      </c>
      <c r="D96" s="89">
        <v>12.332155</v>
      </c>
      <c r="E96" s="89">
        <v>36.190842000000004</v>
      </c>
      <c r="F96" s="89">
        <v>-98.272201999999993</v>
      </c>
      <c r="G96" s="89">
        <v>-24.368704000000001</v>
      </c>
      <c r="H96" s="8"/>
      <c r="I96" s="6">
        <f t="shared" si="104"/>
        <v>14.870785714285999</v>
      </c>
      <c r="J96" s="6">
        <f t="shared" si="105"/>
        <v>32.590232999999998</v>
      </c>
      <c r="K96" s="83">
        <f t="shared" si="109"/>
        <v>11.031769000000001</v>
      </c>
      <c r="L96" s="6">
        <f t="shared" si="110"/>
        <v>14.870785714285999</v>
      </c>
      <c r="M96" s="79">
        <f t="shared" si="111"/>
        <v>24.433968</v>
      </c>
      <c r="N96" s="83">
        <f t="shared" si="112"/>
        <v>-0.32642381999999998</v>
      </c>
      <c r="O96" s="6">
        <f t="shared" si="113"/>
        <v>14.870785714285999</v>
      </c>
      <c r="P96" s="79">
        <f t="shared" si="114"/>
        <v>14.985016</v>
      </c>
      <c r="Q96" s="83">
        <f t="shared" si="115"/>
        <v>-24.158252999999998</v>
      </c>
      <c r="R96" s="6">
        <f t="shared" si="116"/>
        <v>14.870785714285999</v>
      </c>
      <c r="S96" s="79">
        <f t="shared" si="117"/>
        <v>0</v>
      </c>
      <c r="T96" s="83">
        <f t="shared" si="118"/>
        <v>0</v>
      </c>
      <c r="U96" s="6">
        <f t="shared" si="119"/>
        <v>14.870785714285999</v>
      </c>
      <c r="V96" s="79">
        <f t="shared" si="120"/>
        <v>0</v>
      </c>
      <c r="W96" s="83">
        <f t="shared" si="121"/>
        <v>0</v>
      </c>
      <c r="X96" s="43">
        <f t="shared" si="122"/>
        <v>0</v>
      </c>
      <c r="Y96" s="43">
        <f t="shared" ref="Y96:Z96" si="165">C620</f>
        <v>0</v>
      </c>
      <c r="Z96" s="43">
        <f t="shared" si="165"/>
        <v>0</v>
      </c>
      <c r="AB96" s="89">
        <v>14225520408.163</v>
      </c>
      <c r="AC96" s="89">
        <v>-63.158501000000001</v>
      </c>
      <c r="AD96" s="89">
        <v>-39.872230999999999</v>
      </c>
      <c r="AE96" s="89">
        <v>19.957867</v>
      </c>
      <c r="AF96" s="89">
        <v>-109.72631</v>
      </c>
      <c r="AG96" s="89">
        <v>-60.741177</v>
      </c>
      <c r="AH96" s="8"/>
      <c r="AI96" s="6">
        <f t="shared" si="107"/>
        <v>14.870785714285999</v>
      </c>
      <c r="AJ96" s="6">
        <f t="shared" si="108"/>
        <v>14.433793</v>
      </c>
      <c r="AK96" s="83">
        <f t="shared" si="124"/>
        <v>-55.99033</v>
      </c>
      <c r="AL96" s="6">
        <f t="shared" si="125"/>
        <v>14.870785714285999</v>
      </c>
      <c r="AM96" s="79">
        <f t="shared" si="126"/>
        <v>10.428191999999999</v>
      </c>
      <c r="AN96" s="83">
        <f t="shared" si="127"/>
        <v>-70.577644000000006</v>
      </c>
      <c r="AO96" s="6">
        <f t="shared" si="128"/>
        <v>14.870785714285999</v>
      </c>
      <c r="AP96" s="43">
        <f t="shared" si="129"/>
        <v>8.7565956000000007</v>
      </c>
      <c r="AQ96" s="83">
        <f t="shared" si="130"/>
        <v>-72.702872999999997</v>
      </c>
      <c r="AR96" s="6">
        <f t="shared" si="131"/>
        <v>14.870785714285999</v>
      </c>
      <c r="AS96" s="79">
        <f t="shared" si="132"/>
        <v>0</v>
      </c>
      <c r="AT96" s="83">
        <f t="shared" si="133"/>
        <v>0</v>
      </c>
      <c r="AU96" s="6">
        <f t="shared" si="134"/>
        <v>14.870785714285999</v>
      </c>
      <c r="AV96" s="79">
        <f t="shared" si="135"/>
        <v>0</v>
      </c>
      <c r="AW96" s="83">
        <f t="shared" si="136"/>
        <v>0</v>
      </c>
      <c r="AX96" s="43">
        <f t="shared" si="137"/>
        <v>0</v>
      </c>
      <c r="AY96" s="43">
        <f t="shared" si="138"/>
        <v>0</v>
      </c>
      <c r="AZ96" s="43">
        <f t="shared" si="139"/>
        <v>0</v>
      </c>
    </row>
    <row r="97" spans="2:52" x14ac:dyDescent="0.25">
      <c r="B97" s="89">
        <v>14386836734.694</v>
      </c>
      <c r="C97" s="89">
        <v>-26.327449999999999</v>
      </c>
      <c r="D97" s="89">
        <v>11.419442999999999</v>
      </c>
      <c r="E97" s="89">
        <v>35.16386</v>
      </c>
      <c r="F97" s="89">
        <v>-100.89485000000001</v>
      </c>
      <c r="G97" s="89">
        <v>-24.082422000000001</v>
      </c>
      <c r="H97" s="8"/>
      <c r="I97" s="6">
        <f t="shared" si="104"/>
        <v>15.032102040816</v>
      </c>
      <c r="J97" s="6">
        <f t="shared" si="105"/>
        <v>30.168507000000002</v>
      </c>
      <c r="K97" s="83">
        <f t="shared" si="109"/>
        <v>9.5186633999999994</v>
      </c>
      <c r="L97" s="6">
        <f t="shared" si="110"/>
        <v>15.032102040816</v>
      </c>
      <c r="M97" s="79">
        <f t="shared" si="111"/>
        <v>21.797428</v>
      </c>
      <c r="N97" s="83">
        <f t="shared" si="112"/>
        <v>-2.8771996</v>
      </c>
      <c r="O97" s="6">
        <f t="shared" si="113"/>
        <v>15.032102040816</v>
      </c>
      <c r="P97" s="79">
        <f t="shared" si="114"/>
        <v>10.764772000000001</v>
      </c>
      <c r="Q97" s="83">
        <f t="shared" si="115"/>
        <v>-32.575893000000001</v>
      </c>
      <c r="R97" s="6">
        <f t="shared" si="116"/>
        <v>15.032102040816</v>
      </c>
      <c r="S97" s="79">
        <f t="shared" si="117"/>
        <v>0</v>
      </c>
      <c r="T97" s="83">
        <f t="shared" si="118"/>
        <v>0</v>
      </c>
      <c r="U97" s="6">
        <f t="shared" si="119"/>
        <v>15.032102040816</v>
      </c>
      <c r="V97" s="79">
        <f t="shared" si="120"/>
        <v>0</v>
      </c>
      <c r="W97" s="83">
        <f t="shared" si="121"/>
        <v>0</v>
      </c>
      <c r="X97" s="43">
        <f t="shared" si="122"/>
        <v>0</v>
      </c>
      <c r="Y97" s="43">
        <f t="shared" ref="Y97:Z97" si="166">C621</f>
        <v>0</v>
      </c>
      <c r="Z97" s="43">
        <f t="shared" si="166"/>
        <v>0</v>
      </c>
      <c r="AB97" s="89">
        <v>14386836734.694</v>
      </c>
      <c r="AC97" s="89">
        <v>-60.275866999999998</v>
      </c>
      <c r="AD97" s="89">
        <v>-40.215778</v>
      </c>
      <c r="AE97" s="89">
        <v>19.528755</v>
      </c>
      <c r="AF97" s="89">
        <v>-103.24316</v>
      </c>
      <c r="AG97" s="89">
        <v>-58.054977000000001</v>
      </c>
      <c r="AH97" s="8"/>
      <c r="AI97" s="6">
        <f t="shared" si="107"/>
        <v>15.032102040816</v>
      </c>
      <c r="AJ97" s="6">
        <f t="shared" si="108"/>
        <v>10.392522</v>
      </c>
      <c r="AK97" s="83">
        <f t="shared" si="124"/>
        <v>-59.102542999999997</v>
      </c>
      <c r="AL97" s="6">
        <f t="shared" si="125"/>
        <v>15.032102040816</v>
      </c>
      <c r="AM97" s="79">
        <f t="shared" si="126"/>
        <v>17.552406000000001</v>
      </c>
      <c r="AN97" s="83">
        <f t="shared" si="127"/>
        <v>-52.164627000000003</v>
      </c>
      <c r="AO97" s="6">
        <f t="shared" si="128"/>
        <v>15.032102040816</v>
      </c>
      <c r="AP97" s="43">
        <f t="shared" si="129"/>
        <v>17.228387999999999</v>
      </c>
      <c r="AQ97" s="83">
        <f t="shared" si="130"/>
        <v>-54.516101999999997</v>
      </c>
      <c r="AR97" s="6">
        <f t="shared" si="131"/>
        <v>15.032102040816</v>
      </c>
      <c r="AS97" s="79">
        <f t="shared" si="132"/>
        <v>0</v>
      </c>
      <c r="AT97" s="83">
        <f t="shared" si="133"/>
        <v>0</v>
      </c>
      <c r="AU97" s="6">
        <f t="shared" si="134"/>
        <v>15.032102040816</v>
      </c>
      <c r="AV97" s="79">
        <f t="shared" si="135"/>
        <v>0</v>
      </c>
      <c r="AW97" s="83">
        <f t="shared" si="136"/>
        <v>0</v>
      </c>
      <c r="AX97" s="43">
        <f t="shared" si="137"/>
        <v>0</v>
      </c>
      <c r="AY97" s="43">
        <f t="shared" si="138"/>
        <v>0</v>
      </c>
      <c r="AZ97" s="43">
        <f t="shared" si="139"/>
        <v>0</v>
      </c>
    </row>
    <row r="98" spans="2:52" x14ac:dyDescent="0.25">
      <c r="B98" s="89">
        <v>14548153061.224001</v>
      </c>
      <c r="C98" s="89">
        <v>-24.247862000000001</v>
      </c>
      <c r="D98" s="89">
        <v>12.642825999999999</v>
      </c>
      <c r="E98" s="89">
        <v>35.892676999999999</v>
      </c>
      <c r="F98" s="89">
        <v>-101.44037</v>
      </c>
      <c r="G98" s="89">
        <v>-22.782131</v>
      </c>
      <c r="H98" s="8"/>
      <c r="I98" s="6">
        <f t="shared" si="104"/>
        <v>15.193418367347</v>
      </c>
      <c r="J98" s="6">
        <f t="shared" si="105"/>
        <v>26.640234</v>
      </c>
      <c r="K98" s="83">
        <f t="shared" si="109"/>
        <v>6.4085096999999998</v>
      </c>
      <c r="L98" s="6">
        <f t="shared" si="110"/>
        <v>15.193418367347</v>
      </c>
      <c r="M98" s="79">
        <f t="shared" si="111"/>
        <v>29.550303</v>
      </c>
      <c r="N98" s="83">
        <f t="shared" si="112"/>
        <v>2.5932249999999999</v>
      </c>
      <c r="O98" s="6">
        <f t="shared" si="113"/>
        <v>15.193418367347</v>
      </c>
      <c r="P98" s="79">
        <f t="shared" si="114"/>
        <v>9.1975411999999999</v>
      </c>
      <c r="Q98" s="83">
        <f t="shared" si="115"/>
        <v>-39.811306000000002</v>
      </c>
      <c r="R98" s="6">
        <f t="shared" si="116"/>
        <v>15.193418367347</v>
      </c>
      <c r="S98" s="79">
        <f t="shared" si="117"/>
        <v>0</v>
      </c>
      <c r="T98" s="83">
        <f t="shared" si="118"/>
        <v>0</v>
      </c>
      <c r="U98" s="6">
        <f t="shared" si="119"/>
        <v>15.193418367347</v>
      </c>
      <c r="V98" s="79">
        <f t="shared" si="120"/>
        <v>0</v>
      </c>
      <c r="W98" s="83">
        <f t="shared" si="121"/>
        <v>0</v>
      </c>
      <c r="X98" s="43">
        <f t="shared" si="122"/>
        <v>0</v>
      </c>
      <c r="Y98" s="43">
        <f t="shared" ref="Y98:Z98" si="167">C622</f>
        <v>0</v>
      </c>
      <c r="Z98" s="43">
        <f t="shared" si="167"/>
        <v>0</v>
      </c>
      <c r="AB98" s="89">
        <v>14548153061.224001</v>
      </c>
      <c r="AC98" s="89">
        <v>-61.935074</v>
      </c>
      <c r="AD98" s="89">
        <v>-41.619613999999999</v>
      </c>
      <c r="AE98" s="89">
        <v>19.357102999999999</v>
      </c>
      <c r="AF98" s="89">
        <v>-101.84417999999999</v>
      </c>
      <c r="AG98" s="89">
        <v>-60.437446999999999</v>
      </c>
      <c r="AH98" s="8"/>
      <c r="AI98" s="6">
        <f t="shared" si="107"/>
        <v>15.193418367347</v>
      </c>
      <c r="AJ98" s="6">
        <f t="shared" si="108"/>
        <v>9.3175755000000002</v>
      </c>
      <c r="AK98" s="83">
        <f t="shared" si="124"/>
        <v>-53.179881999999999</v>
      </c>
      <c r="AL98" s="6">
        <f t="shared" si="125"/>
        <v>15.193418367347</v>
      </c>
      <c r="AM98" s="79">
        <f t="shared" si="126"/>
        <v>17.858231</v>
      </c>
      <c r="AN98" s="83">
        <f t="shared" si="127"/>
        <v>-45.815876000000003</v>
      </c>
      <c r="AO98" s="6">
        <f t="shared" si="128"/>
        <v>15.193418367347</v>
      </c>
      <c r="AP98" s="43">
        <f t="shared" si="129"/>
        <v>21.601800999999998</v>
      </c>
      <c r="AQ98" s="83">
        <f t="shared" si="130"/>
        <v>-43.933886999999999</v>
      </c>
      <c r="AR98" s="6">
        <f t="shared" si="131"/>
        <v>15.193418367347</v>
      </c>
      <c r="AS98" s="79">
        <f t="shared" si="132"/>
        <v>0</v>
      </c>
      <c r="AT98" s="83">
        <f t="shared" si="133"/>
        <v>0</v>
      </c>
      <c r="AU98" s="6">
        <f t="shared" si="134"/>
        <v>15.193418367347</v>
      </c>
      <c r="AV98" s="79">
        <f t="shared" si="135"/>
        <v>0</v>
      </c>
      <c r="AW98" s="83">
        <f t="shared" si="136"/>
        <v>0</v>
      </c>
      <c r="AX98" s="43">
        <f t="shared" si="137"/>
        <v>0</v>
      </c>
      <c r="AY98" s="43">
        <f t="shared" si="138"/>
        <v>0</v>
      </c>
      <c r="AZ98" s="43">
        <f t="shared" si="139"/>
        <v>0</v>
      </c>
    </row>
    <row r="99" spans="2:52" x14ac:dyDescent="0.25">
      <c r="B99" s="89">
        <v>14709469387.754999</v>
      </c>
      <c r="C99" s="89">
        <v>-24.566414000000002</v>
      </c>
      <c r="D99" s="89">
        <v>12.590075000000001</v>
      </c>
      <c r="E99" s="89">
        <v>35.045582000000003</v>
      </c>
      <c r="F99" s="89">
        <v>-98.946906999999996</v>
      </c>
      <c r="G99" s="89">
        <v>-22.885000000000002</v>
      </c>
      <c r="H99" s="8"/>
      <c r="I99" s="6">
        <f t="shared" si="104"/>
        <v>15.354734693878001</v>
      </c>
      <c r="J99" s="6">
        <f t="shared" si="105"/>
        <v>22.663332</v>
      </c>
      <c r="K99" s="83">
        <f t="shared" si="109"/>
        <v>0.93851119000000005</v>
      </c>
      <c r="L99" s="6">
        <f t="shared" si="110"/>
        <v>15.354734693878001</v>
      </c>
      <c r="M99" s="79">
        <f t="shared" si="111"/>
        <v>10.730532</v>
      </c>
      <c r="N99" s="83">
        <f t="shared" si="112"/>
        <v>-22.883268000000001</v>
      </c>
      <c r="O99" s="6">
        <f t="shared" si="113"/>
        <v>15.354734693878001</v>
      </c>
      <c r="P99" s="79">
        <f t="shared" si="114"/>
        <v>8.3414164</v>
      </c>
      <c r="Q99" s="83">
        <f t="shared" si="115"/>
        <v>-48.220897999999998</v>
      </c>
      <c r="R99" s="6">
        <f t="shared" si="116"/>
        <v>15.354734693878001</v>
      </c>
      <c r="S99" s="79">
        <f t="shared" si="117"/>
        <v>0</v>
      </c>
      <c r="T99" s="83">
        <f t="shared" si="118"/>
        <v>0</v>
      </c>
      <c r="U99" s="6">
        <f t="shared" si="119"/>
        <v>15.354734693878001</v>
      </c>
      <c r="V99" s="79">
        <f t="shared" si="120"/>
        <v>0</v>
      </c>
      <c r="W99" s="83">
        <f t="shared" si="121"/>
        <v>0</v>
      </c>
      <c r="X99" s="43">
        <f t="shared" si="122"/>
        <v>0</v>
      </c>
      <c r="Y99" s="43">
        <f t="shared" ref="Y99:Z99" si="168">C623</f>
        <v>0</v>
      </c>
      <c r="Z99" s="43">
        <f t="shared" si="168"/>
        <v>0</v>
      </c>
      <c r="AB99" s="89">
        <v>14709469387.754999</v>
      </c>
      <c r="AC99" s="89">
        <v>-66.200996000000004</v>
      </c>
      <c r="AD99" s="89">
        <v>-52.231738999999997</v>
      </c>
      <c r="AE99" s="89">
        <v>15.847547</v>
      </c>
      <c r="AF99" s="89">
        <v>-110.4308</v>
      </c>
      <c r="AG99" s="89">
        <v>-64.437720999999996</v>
      </c>
      <c r="AH99" s="8"/>
      <c r="AI99" s="6">
        <f t="shared" si="107"/>
        <v>15.354734693878001</v>
      </c>
      <c r="AJ99" s="6">
        <f t="shared" si="108"/>
        <v>7.7835201999999999</v>
      </c>
      <c r="AK99" s="83">
        <f t="shared" si="124"/>
        <v>-44.620933999999998</v>
      </c>
      <c r="AL99" s="6">
        <f t="shared" si="125"/>
        <v>15.354734693878001</v>
      </c>
      <c r="AM99" s="79">
        <f t="shared" si="126"/>
        <v>14.628603</v>
      </c>
      <c r="AN99" s="83">
        <f t="shared" si="127"/>
        <v>-47.325896999999998</v>
      </c>
      <c r="AO99" s="6">
        <f t="shared" si="128"/>
        <v>15.354734693878001</v>
      </c>
      <c r="AP99" s="43">
        <f t="shared" si="129"/>
        <v>20.015186</v>
      </c>
      <c r="AQ99" s="83">
        <f t="shared" si="130"/>
        <v>-43.898735000000002</v>
      </c>
      <c r="AR99" s="6">
        <f t="shared" si="131"/>
        <v>15.354734693878001</v>
      </c>
      <c r="AS99" s="79">
        <f t="shared" si="132"/>
        <v>0</v>
      </c>
      <c r="AT99" s="83">
        <f t="shared" si="133"/>
        <v>0</v>
      </c>
      <c r="AU99" s="6">
        <f t="shared" si="134"/>
        <v>15.354734693878001</v>
      </c>
      <c r="AV99" s="79">
        <f t="shared" si="135"/>
        <v>0</v>
      </c>
      <c r="AW99" s="83">
        <f t="shared" si="136"/>
        <v>0</v>
      </c>
      <c r="AX99" s="43">
        <f t="shared" si="137"/>
        <v>0</v>
      </c>
      <c r="AY99" s="43">
        <f t="shared" si="138"/>
        <v>0</v>
      </c>
      <c r="AZ99" s="43">
        <f t="shared" si="139"/>
        <v>0</v>
      </c>
    </row>
    <row r="100" spans="2:52" x14ac:dyDescent="0.25">
      <c r="B100" s="89">
        <v>14870785714.285999</v>
      </c>
      <c r="C100" s="89">
        <v>-23.600286000000001</v>
      </c>
      <c r="D100" s="89">
        <v>11.031769000000001</v>
      </c>
      <c r="E100" s="89">
        <v>32.590232999999998</v>
      </c>
      <c r="F100" s="89">
        <v>-92.396866000000003</v>
      </c>
      <c r="G100" s="89">
        <v>-21.699380999999999</v>
      </c>
      <c r="H100" s="8"/>
      <c r="I100" s="6">
        <f t="shared" si="104"/>
        <v>15.516051020408002</v>
      </c>
      <c r="J100" s="6">
        <f t="shared" si="105"/>
        <v>15.209811999999999</v>
      </c>
      <c r="K100" s="83">
        <f t="shared" si="109"/>
        <v>-14.312303</v>
      </c>
      <c r="L100" s="6">
        <f t="shared" si="110"/>
        <v>15.516051020408002</v>
      </c>
      <c r="M100" s="79">
        <f t="shared" si="111"/>
        <v>6.4706950000000001</v>
      </c>
      <c r="N100" s="83">
        <f t="shared" si="112"/>
        <v>-38.429431999999998</v>
      </c>
      <c r="O100" s="6">
        <f t="shared" si="113"/>
        <v>15.516051020408002</v>
      </c>
      <c r="P100" s="79">
        <f t="shared" si="114"/>
        <v>12.030449000000001</v>
      </c>
      <c r="Q100" s="83">
        <f t="shared" si="115"/>
        <v>-46.958964999999999</v>
      </c>
      <c r="R100" s="6">
        <f t="shared" si="116"/>
        <v>15.516051020408002</v>
      </c>
      <c r="S100" s="79">
        <f t="shared" si="117"/>
        <v>0</v>
      </c>
      <c r="T100" s="83">
        <f t="shared" si="118"/>
        <v>0</v>
      </c>
      <c r="U100" s="6">
        <f t="shared" si="119"/>
        <v>15.516051020408002</v>
      </c>
      <c r="V100" s="79">
        <f t="shared" si="120"/>
        <v>0</v>
      </c>
      <c r="W100" s="83">
        <f t="shared" si="121"/>
        <v>0</v>
      </c>
      <c r="X100" s="43">
        <f t="shared" si="122"/>
        <v>0</v>
      </c>
      <c r="Y100" s="43">
        <f t="shared" ref="Y100:Z100" si="169">C624</f>
        <v>0</v>
      </c>
      <c r="Z100" s="43">
        <f t="shared" si="169"/>
        <v>0</v>
      </c>
      <c r="AB100" s="89">
        <v>14870785714.285999</v>
      </c>
      <c r="AC100" s="89">
        <v>-81.291793999999996</v>
      </c>
      <c r="AD100" s="89">
        <v>-55.99033</v>
      </c>
      <c r="AE100" s="89">
        <v>14.433793</v>
      </c>
      <c r="AF100" s="89">
        <v>-102.61817000000001</v>
      </c>
      <c r="AG100" s="89">
        <v>-79.362685999999997</v>
      </c>
      <c r="AH100" s="8"/>
      <c r="AI100" s="6">
        <f t="shared" si="107"/>
        <v>15.516051020408002</v>
      </c>
      <c r="AJ100" s="6">
        <f t="shared" si="108"/>
        <v>14.97282</v>
      </c>
      <c r="AK100" s="83">
        <f t="shared" si="124"/>
        <v>-24.619509000000001</v>
      </c>
      <c r="AL100" s="6">
        <f t="shared" si="125"/>
        <v>15.516051020408002</v>
      </c>
      <c r="AM100" s="79">
        <f t="shared" si="126"/>
        <v>8.0407772000000008</v>
      </c>
      <c r="AN100" s="83">
        <f t="shared" si="127"/>
        <v>-54.831871</v>
      </c>
      <c r="AO100" s="6">
        <f t="shared" si="128"/>
        <v>15.516051020408002</v>
      </c>
      <c r="AP100" s="43">
        <f t="shared" si="129"/>
        <v>20.845963999999999</v>
      </c>
      <c r="AQ100" s="83">
        <f t="shared" si="130"/>
        <v>-43.449038999999999</v>
      </c>
      <c r="AR100" s="6">
        <f t="shared" si="131"/>
        <v>15.516051020408002</v>
      </c>
      <c r="AS100" s="79">
        <f t="shared" si="132"/>
        <v>0</v>
      </c>
      <c r="AT100" s="83">
        <f t="shared" si="133"/>
        <v>0</v>
      </c>
      <c r="AU100" s="6">
        <f t="shared" si="134"/>
        <v>15.516051020408002</v>
      </c>
      <c r="AV100" s="79">
        <f t="shared" si="135"/>
        <v>0</v>
      </c>
      <c r="AW100" s="83">
        <f t="shared" si="136"/>
        <v>0</v>
      </c>
      <c r="AX100" s="43">
        <f t="shared" si="137"/>
        <v>0</v>
      </c>
      <c r="AY100" s="43">
        <f t="shared" si="138"/>
        <v>0</v>
      </c>
      <c r="AZ100" s="43">
        <f t="shared" si="139"/>
        <v>0</v>
      </c>
    </row>
    <row r="101" spans="2:52" x14ac:dyDescent="0.25">
      <c r="B101" s="89">
        <v>15032102040.816</v>
      </c>
      <c r="C101" s="89">
        <v>-22.064011000000001</v>
      </c>
      <c r="D101" s="89">
        <v>9.5186633999999994</v>
      </c>
      <c r="E101" s="89">
        <v>30.168507000000002</v>
      </c>
      <c r="F101" s="89">
        <v>-85.538978999999998</v>
      </c>
      <c r="G101" s="89">
        <v>-20.091011000000002</v>
      </c>
      <c r="H101" s="8"/>
      <c r="I101" s="6">
        <f t="shared" ref="I101:I103" si="170">B105/1000000000</f>
        <v>15.677367346938999</v>
      </c>
      <c r="J101" s="6">
        <f t="shared" ref="J101:J103" si="171">E105</f>
        <v>13.240729999999999</v>
      </c>
      <c r="K101" s="83">
        <f t="shared" si="109"/>
        <v>-29.157938000000001</v>
      </c>
      <c r="L101" s="6">
        <f t="shared" si="110"/>
        <v>15.677367346938999</v>
      </c>
      <c r="M101" s="79">
        <f t="shared" si="111"/>
        <v>10.059175</v>
      </c>
      <c r="N101" s="83">
        <f t="shared" si="112"/>
        <v>-48.120747000000001</v>
      </c>
      <c r="O101" s="6">
        <f t="shared" si="113"/>
        <v>15.677367346938999</v>
      </c>
      <c r="P101" s="79">
        <f t="shared" si="114"/>
        <v>19.714887999999998</v>
      </c>
      <c r="Q101" s="83">
        <f t="shared" si="115"/>
        <v>-41.452469000000001</v>
      </c>
      <c r="R101" s="6">
        <f t="shared" si="116"/>
        <v>15.677367346938999</v>
      </c>
      <c r="S101" s="79">
        <f t="shared" si="117"/>
        <v>0</v>
      </c>
      <c r="T101" s="83">
        <f t="shared" si="118"/>
        <v>0</v>
      </c>
      <c r="U101" s="6">
        <f t="shared" si="119"/>
        <v>15.677367346938999</v>
      </c>
      <c r="V101" s="79">
        <f t="shared" si="120"/>
        <v>0</v>
      </c>
      <c r="W101" s="83">
        <f t="shared" si="121"/>
        <v>0</v>
      </c>
      <c r="X101" s="43">
        <f t="shared" si="122"/>
        <v>0</v>
      </c>
      <c r="Y101" s="43">
        <f t="shared" ref="Y101:Z101" si="172">C625</f>
        <v>0</v>
      </c>
      <c r="Z101" s="43">
        <f t="shared" si="172"/>
        <v>0</v>
      </c>
      <c r="AB101" s="89">
        <v>15032102040.816</v>
      </c>
      <c r="AC101" s="89">
        <v>-69.377196999999995</v>
      </c>
      <c r="AD101" s="89">
        <v>-59.102542999999997</v>
      </c>
      <c r="AE101" s="89">
        <v>10.392522</v>
      </c>
      <c r="AF101" s="89">
        <v>-101.61901</v>
      </c>
      <c r="AG101" s="89">
        <v>-67.471953999999997</v>
      </c>
      <c r="AH101" s="8"/>
      <c r="AI101" s="6">
        <f t="shared" ref="AI101:AI103" si="173">AB105/1000000000</f>
        <v>15.677367346938999</v>
      </c>
      <c r="AJ101" s="6">
        <f t="shared" ref="AJ101:AJ103" si="174">AE105</f>
        <v>21.974903000000001</v>
      </c>
      <c r="AK101" s="83">
        <f t="shared" si="124"/>
        <v>-7.0031109000000002</v>
      </c>
      <c r="AL101" s="6">
        <f t="shared" si="125"/>
        <v>15.677367346938999</v>
      </c>
      <c r="AM101" s="79">
        <f t="shared" si="126"/>
        <v>11.357597999999999</v>
      </c>
      <c r="AN101" s="83">
        <f t="shared" si="127"/>
        <v>-28.832754000000001</v>
      </c>
      <c r="AO101" s="6">
        <f t="shared" si="128"/>
        <v>15.677367346938999</v>
      </c>
      <c r="AP101" s="43">
        <f t="shared" si="129"/>
        <v>10.191539000000001</v>
      </c>
      <c r="AQ101" s="83">
        <f t="shared" si="130"/>
        <v>-55.745559999999998</v>
      </c>
      <c r="AR101" s="6">
        <f t="shared" si="131"/>
        <v>15.677367346938999</v>
      </c>
      <c r="AS101" s="79">
        <f t="shared" si="132"/>
        <v>0</v>
      </c>
      <c r="AT101" s="83">
        <f t="shared" si="133"/>
        <v>0</v>
      </c>
      <c r="AU101" s="6">
        <f t="shared" si="134"/>
        <v>15.677367346938999</v>
      </c>
      <c r="AV101" s="79">
        <f t="shared" si="135"/>
        <v>0</v>
      </c>
      <c r="AW101" s="83">
        <f t="shared" si="136"/>
        <v>0</v>
      </c>
      <c r="AX101" s="43">
        <f t="shared" si="137"/>
        <v>0</v>
      </c>
      <c r="AY101" s="43">
        <f t="shared" si="138"/>
        <v>0</v>
      </c>
      <c r="AZ101" s="43">
        <f t="shared" si="139"/>
        <v>0</v>
      </c>
    </row>
    <row r="102" spans="2:52" x14ac:dyDescent="0.25">
      <c r="B102" s="89">
        <v>15193418367.347</v>
      </c>
      <c r="C102" s="89">
        <v>-22.436394</v>
      </c>
      <c r="D102" s="89">
        <v>6.4085096999999998</v>
      </c>
      <c r="E102" s="89">
        <v>26.640234</v>
      </c>
      <c r="F102" s="89">
        <v>-83.478217999999998</v>
      </c>
      <c r="G102" s="89">
        <v>-20.159134000000002</v>
      </c>
      <c r="H102" s="8"/>
      <c r="I102" s="6">
        <f t="shared" si="170"/>
        <v>15.838683673468999</v>
      </c>
      <c r="J102" s="6">
        <f t="shared" si="171"/>
        <v>13.110637000000001</v>
      </c>
      <c r="K102" s="83">
        <f t="shared" si="109"/>
        <v>-40.654792999999998</v>
      </c>
      <c r="L102" s="6">
        <f t="shared" si="110"/>
        <v>15.838683673468999</v>
      </c>
      <c r="M102" s="79">
        <f t="shared" si="111"/>
        <v>17.225301999999999</v>
      </c>
      <c r="N102" s="83">
        <f t="shared" si="112"/>
        <v>-42.424289999999999</v>
      </c>
      <c r="O102" s="6">
        <f t="shared" si="113"/>
        <v>15.838683673468999</v>
      </c>
      <c r="P102" s="79">
        <f t="shared" si="114"/>
        <v>20.458199</v>
      </c>
      <c r="Q102" s="83">
        <f t="shared" si="115"/>
        <v>-41.200370999999997</v>
      </c>
      <c r="R102" s="6">
        <f t="shared" si="116"/>
        <v>15.838683673468999</v>
      </c>
      <c r="S102" s="79">
        <f t="shared" si="117"/>
        <v>0</v>
      </c>
      <c r="T102" s="83">
        <f t="shared" si="118"/>
        <v>0</v>
      </c>
      <c r="U102" s="6">
        <f t="shared" si="119"/>
        <v>15.838683673468999</v>
      </c>
      <c r="V102" s="79">
        <f t="shared" si="120"/>
        <v>0</v>
      </c>
      <c r="W102" s="83">
        <f t="shared" si="121"/>
        <v>0</v>
      </c>
      <c r="X102" s="43">
        <f t="shared" si="122"/>
        <v>0</v>
      </c>
      <c r="Y102" s="43">
        <f t="shared" ref="Y102:Z102" si="175">C626</f>
        <v>0</v>
      </c>
      <c r="Z102" s="43">
        <f t="shared" si="175"/>
        <v>0</v>
      </c>
      <c r="AB102" s="89">
        <v>15193418367.347</v>
      </c>
      <c r="AC102" s="89">
        <v>-63.889941999999998</v>
      </c>
      <c r="AD102" s="89">
        <v>-53.179881999999999</v>
      </c>
      <c r="AE102" s="89">
        <v>9.3175755000000002</v>
      </c>
      <c r="AF102" s="89">
        <v>-84.824348000000001</v>
      </c>
      <c r="AG102" s="89">
        <v>-61.650551</v>
      </c>
      <c r="AH102" s="8"/>
      <c r="AI102" s="6">
        <f t="shared" si="173"/>
        <v>15.838683673468999</v>
      </c>
      <c r="AJ102" s="6">
        <f t="shared" si="174"/>
        <v>30.23086</v>
      </c>
      <c r="AK102" s="83">
        <f t="shared" si="124"/>
        <v>5.3670058000000003</v>
      </c>
      <c r="AL102" s="6">
        <f t="shared" si="125"/>
        <v>15.838683673468999</v>
      </c>
      <c r="AM102" s="79">
        <f t="shared" si="126"/>
        <v>24.820191999999999</v>
      </c>
      <c r="AN102" s="83">
        <f t="shared" si="127"/>
        <v>-6.2742205000000002</v>
      </c>
      <c r="AO102" s="6">
        <f t="shared" si="128"/>
        <v>15.838683673468999</v>
      </c>
      <c r="AP102" s="43">
        <f t="shared" si="129"/>
        <v>9.0221014000000004</v>
      </c>
      <c r="AQ102" s="83">
        <f t="shared" si="130"/>
        <v>-51.175364999999999</v>
      </c>
      <c r="AR102" s="6">
        <f t="shared" si="131"/>
        <v>15.838683673468999</v>
      </c>
      <c r="AS102" s="79">
        <f t="shared" si="132"/>
        <v>0</v>
      </c>
      <c r="AT102" s="83">
        <f t="shared" si="133"/>
        <v>0</v>
      </c>
      <c r="AU102" s="6">
        <f t="shared" si="134"/>
        <v>15.838683673468999</v>
      </c>
      <c r="AV102" s="79">
        <f t="shared" si="135"/>
        <v>0</v>
      </c>
      <c r="AW102" s="83">
        <f t="shared" si="136"/>
        <v>0</v>
      </c>
      <c r="AX102" s="43">
        <f t="shared" si="137"/>
        <v>0</v>
      </c>
      <c r="AY102" s="43">
        <f t="shared" si="138"/>
        <v>0</v>
      </c>
      <c r="AZ102" s="43">
        <f t="shared" si="139"/>
        <v>0</v>
      </c>
    </row>
    <row r="103" spans="2:52" x14ac:dyDescent="0.25">
      <c r="B103" s="89">
        <v>15354734693.878</v>
      </c>
      <c r="C103" s="89">
        <v>-23.202068000000001</v>
      </c>
      <c r="D103" s="89">
        <v>0.93851119000000005</v>
      </c>
      <c r="E103" s="89">
        <v>22.663332</v>
      </c>
      <c r="F103" s="89">
        <v>-72.541283000000007</v>
      </c>
      <c r="G103" s="89">
        <v>-20.445024</v>
      </c>
      <c r="H103" s="8"/>
      <c r="I103" s="6">
        <f t="shared" si="170"/>
        <v>16</v>
      </c>
      <c r="J103" s="6">
        <f t="shared" si="171"/>
        <v>16.964103999999999</v>
      </c>
      <c r="K103" s="83">
        <f t="shared" si="109"/>
        <v>-41.841183000000001</v>
      </c>
      <c r="L103" s="6">
        <f t="shared" si="110"/>
        <v>16</v>
      </c>
      <c r="M103" s="79">
        <f t="shared" si="111"/>
        <v>23.947620000000001</v>
      </c>
      <c r="N103" s="83">
        <f t="shared" si="112"/>
        <v>-36.888522999999999</v>
      </c>
      <c r="O103" s="6">
        <f t="shared" si="113"/>
        <v>16</v>
      </c>
      <c r="P103" s="79">
        <f t="shared" si="114"/>
        <v>22.3078</v>
      </c>
      <c r="Q103" s="83">
        <f t="shared" si="115"/>
        <v>-40.411045000000001</v>
      </c>
      <c r="R103" s="6">
        <f t="shared" si="116"/>
        <v>16</v>
      </c>
      <c r="S103" s="79">
        <f t="shared" si="117"/>
        <v>0</v>
      </c>
      <c r="T103" s="83">
        <f t="shared" si="118"/>
        <v>0</v>
      </c>
      <c r="U103" s="6">
        <f t="shared" si="119"/>
        <v>16</v>
      </c>
      <c r="V103" s="79">
        <f t="shared" si="120"/>
        <v>0</v>
      </c>
      <c r="W103" s="83">
        <f t="shared" si="121"/>
        <v>0</v>
      </c>
      <c r="X103" s="43">
        <f t="shared" si="122"/>
        <v>0</v>
      </c>
      <c r="Y103" s="43">
        <f t="shared" ref="Y103:Z103" si="176">C627</f>
        <v>0</v>
      </c>
      <c r="Z103" s="43">
        <f t="shared" si="176"/>
        <v>0</v>
      </c>
      <c r="AB103" s="89">
        <v>15354734693.878</v>
      </c>
      <c r="AC103" s="89">
        <v>-61.064624999999999</v>
      </c>
      <c r="AD103" s="89">
        <v>-44.620933999999998</v>
      </c>
      <c r="AE103" s="89">
        <v>7.7835201999999999</v>
      </c>
      <c r="AF103" s="89">
        <v>-77.472649000000004</v>
      </c>
      <c r="AG103" s="89">
        <v>-58.369864999999997</v>
      </c>
      <c r="AH103" s="8"/>
      <c r="AI103" s="6">
        <f t="shared" si="173"/>
        <v>16</v>
      </c>
      <c r="AJ103" s="6">
        <f t="shared" si="174"/>
        <v>31.759409000000002</v>
      </c>
      <c r="AK103" s="83">
        <f t="shared" si="124"/>
        <v>6.3501266999999997</v>
      </c>
      <c r="AL103" s="6">
        <f t="shared" si="125"/>
        <v>16</v>
      </c>
      <c r="AM103" s="79">
        <f t="shared" si="126"/>
        <v>27.830798999999999</v>
      </c>
      <c r="AN103" s="83">
        <f t="shared" si="127"/>
        <v>-0.61858332000000005</v>
      </c>
      <c r="AO103" s="6">
        <f t="shared" si="128"/>
        <v>16</v>
      </c>
      <c r="AP103" s="43">
        <f t="shared" si="129"/>
        <v>15.987863000000001</v>
      </c>
      <c r="AQ103" s="83">
        <f t="shared" si="130"/>
        <v>-28.534766999999999</v>
      </c>
      <c r="AR103" s="6">
        <f t="shared" si="131"/>
        <v>16</v>
      </c>
      <c r="AS103" s="79">
        <f t="shared" si="132"/>
        <v>0</v>
      </c>
      <c r="AT103" s="83">
        <f t="shared" si="133"/>
        <v>0</v>
      </c>
      <c r="AU103" s="6">
        <f t="shared" si="134"/>
        <v>16</v>
      </c>
      <c r="AV103" s="79">
        <f t="shared" si="135"/>
        <v>0</v>
      </c>
      <c r="AW103" s="83">
        <f t="shared" si="136"/>
        <v>0</v>
      </c>
      <c r="AX103" s="43">
        <f t="shared" si="137"/>
        <v>0</v>
      </c>
      <c r="AY103" s="43">
        <f t="shared" si="138"/>
        <v>0</v>
      </c>
      <c r="AZ103" s="43">
        <f t="shared" si="139"/>
        <v>0</v>
      </c>
    </row>
    <row r="104" spans="2:52" x14ac:dyDescent="0.25">
      <c r="B104" s="89">
        <v>15516051020.408001</v>
      </c>
      <c r="C104" s="89">
        <v>-27.074064</v>
      </c>
      <c r="D104" s="89">
        <v>-14.312303</v>
      </c>
      <c r="E104" s="89">
        <v>15.209811999999999</v>
      </c>
      <c r="F104" s="89">
        <v>-67.749145999999996</v>
      </c>
      <c r="G104" s="89">
        <v>-24.570301000000001</v>
      </c>
      <c r="AB104" s="89">
        <v>15516051020.408001</v>
      </c>
      <c r="AC104" s="89">
        <v>-39.638294000000002</v>
      </c>
      <c r="AD104" s="89">
        <v>-24.619509000000001</v>
      </c>
      <c r="AE104" s="89">
        <v>14.97282</v>
      </c>
      <c r="AF104" s="89">
        <v>-63.755977999999999</v>
      </c>
      <c r="AG104" s="89">
        <v>-37.192946999999997</v>
      </c>
    </row>
    <row r="105" spans="2:52" x14ac:dyDescent="0.25">
      <c r="B105" s="89">
        <v>15677367346.938999</v>
      </c>
      <c r="C105" s="89">
        <v>-45.319096000000002</v>
      </c>
      <c r="D105" s="89">
        <v>-29.157938000000001</v>
      </c>
      <c r="E105" s="89">
        <v>13.240729999999999</v>
      </c>
      <c r="F105" s="89">
        <v>-60.621440999999997</v>
      </c>
      <c r="G105" s="89">
        <v>-43.551014000000002</v>
      </c>
      <c r="J105" s="5">
        <f>AVERAGE(J9:J103)</f>
        <v>27.078624684210542</v>
      </c>
      <c r="M105" s="5">
        <f>AVERAGE(M9:M103)</f>
        <v>25.642771257894736</v>
      </c>
      <c r="AB105" s="89">
        <v>15677367346.938999</v>
      </c>
      <c r="AC105" s="89">
        <v>-24.938825999999999</v>
      </c>
      <c r="AD105" s="89">
        <v>-7.0031109000000002</v>
      </c>
      <c r="AE105" s="89">
        <v>21.974903000000001</v>
      </c>
      <c r="AF105" s="89">
        <v>-87.979545999999999</v>
      </c>
      <c r="AG105" s="89">
        <v>-23.214178</v>
      </c>
    </row>
    <row r="106" spans="2:52" x14ac:dyDescent="0.25">
      <c r="B106" s="89">
        <v>15838683673.469</v>
      </c>
      <c r="C106" s="89">
        <v>-60.855362</v>
      </c>
      <c r="D106" s="89">
        <v>-40.654792999999998</v>
      </c>
      <c r="E106" s="89">
        <v>13.110637000000001</v>
      </c>
      <c r="F106" s="89">
        <v>-96.427352999999997</v>
      </c>
      <c r="G106" s="89">
        <v>-59.074683999999998</v>
      </c>
      <c r="AB106" s="89">
        <v>15838683673.469</v>
      </c>
      <c r="AC106" s="89">
        <v>-28.375601</v>
      </c>
      <c r="AD106" s="89">
        <v>5.3670058000000003</v>
      </c>
      <c r="AE106" s="89">
        <v>30.23086</v>
      </c>
      <c r="AF106" s="89">
        <v>-85.103966</v>
      </c>
      <c r="AG106" s="89">
        <v>-26.526913</v>
      </c>
    </row>
    <row r="107" spans="2:52" x14ac:dyDescent="0.25">
      <c r="B107" s="89">
        <v>16000000000</v>
      </c>
      <c r="C107" s="89">
        <v>-60.219020999999998</v>
      </c>
      <c r="D107" s="89">
        <v>-41.841183000000001</v>
      </c>
      <c r="E107" s="89">
        <v>16.964103999999999</v>
      </c>
      <c r="F107" s="89">
        <v>-98.202881000000005</v>
      </c>
      <c r="G107" s="89">
        <v>-58.670586</v>
      </c>
      <c r="AB107" s="89">
        <v>16000000000</v>
      </c>
      <c r="AC107" s="89">
        <v>-26.423376000000001</v>
      </c>
      <c r="AD107" s="89">
        <v>6.3501266999999997</v>
      </c>
      <c r="AE107" s="89">
        <v>31.759409000000002</v>
      </c>
      <c r="AF107" s="89">
        <v>-98.331931999999995</v>
      </c>
      <c r="AG107" s="89">
        <v>-24.850467999999999</v>
      </c>
    </row>
    <row r="108" spans="2:52" x14ac:dyDescent="0.25">
      <c r="B108" s="89" t="s">
        <v>21</v>
      </c>
      <c r="AB108" s="89" t="s">
        <v>21</v>
      </c>
    </row>
    <row r="111" spans="2:52" x14ac:dyDescent="0.25">
      <c r="B111" s="89" t="s">
        <v>18</v>
      </c>
      <c r="AB111" s="89" t="s">
        <v>18</v>
      </c>
    </row>
    <row r="112" spans="2:52" x14ac:dyDescent="0.25">
      <c r="B112" s="89" t="s">
        <v>19</v>
      </c>
      <c r="C112" s="89" t="s">
        <v>297</v>
      </c>
      <c r="D112" s="89" t="s">
        <v>258</v>
      </c>
      <c r="AB112" s="89" t="s">
        <v>19</v>
      </c>
      <c r="AC112" s="89" t="s">
        <v>297</v>
      </c>
      <c r="AD112" s="89" t="s">
        <v>258</v>
      </c>
    </row>
    <row r="113" spans="2:30" x14ac:dyDescent="0.25">
      <c r="B113" s="89">
        <v>191000000</v>
      </c>
      <c r="C113" s="89">
        <v>2.9201261999999999</v>
      </c>
      <c r="D113" s="89">
        <v>-92.032195999999999</v>
      </c>
      <c r="AB113" s="89">
        <v>191000000</v>
      </c>
      <c r="AC113" s="89">
        <v>6.5707196999999997</v>
      </c>
      <c r="AD113" s="89">
        <v>-84.995621</v>
      </c>
    </row>
    <row r="114" spans="2:30" x14ac:dyDescent="0.25">
      <c r="B114" s="89">
        <v>352316326.53061002</v>
      </c>
      <c r="C114" s="89">
        <v>3.068867</v>
      </c>
      <c r="D114" s="89">
        <v>-90.913162</v>
      </c>
      <c r="AB114" s="89">
        <v>352316326.53061002</v>
      </c>
      <c r="AC114" s="89">
        <v>3.4977136</v>
      </c>
      <c r="AD114" s="89">
        <v>-90.708754999999996</v>
      </c>
    </row>
    <row r="115" spans="2:30" x14ac:dyDescent="0.25">
      <c r="B115" s="89">
        <v>513632653.06121999</v>
      </c>
      <c r="C115" s="89">
        <v>6.4392570999999998</v>
      </c>
      <c r="D115" s="89">
        <v>-87.169785000000005</v>
      </c>
      <c r="AB115" s="89">
        <v>513632653.06121999</v>
      </c>
      <c r="AC115" s="89">
        <v>9.4759025999999995</v>
      </c>
      <c r="AD115" s="89">
        <v>-83.590179000000006</v>
      </c>
    </row>
    <row r="116" spans="2:30" x14ac:dyDescent="0.25">
      <c r="B116" s="89">
        <v>674948979.59184003</v>
      </c>
      <c r="C116" s="89">
        <v>8.2528114000000006</v>
      </c>
      <c r="D116" s="89">
        <v>-82.381957999999997</v>
      </c>
      <c r="AB116" s="89">
        <v>674948979.59184003</v>
      </c>
      <c r="AC116" s="89">
        <v>12.736029</v>
      </c>
      <c r="AD116" s="89">
        <v>-76.580192999999994</v>
      </c>
    </row>
    <row r="117" spans="2:30" x14ac:dyDescent="0.25">
      <c r="B117" s="89">
        <v>836265306.12244999</v>
      </c>
      <c r="C117" s="89">
        <v>16.234570999999999</v>
      </c>
      <c r="D117" s="89">
        <v>-63.110416000000001</v>
      </c>
      <c r="AB117" s="89">
        <v>836265306.12244999</v>
      </c>
      <c r="AC117" s="89">
        <v>17.868956000000001</v>
      </c>
      <c r="AD117" s="89">
        <v>-65.304366999999999</v>
      </c>
    </row>
    <row r="118" spans="2:30" x14ac:dyDescent="0.25">
      <c r="B118" s="89">
        <v>997581632.65305996</v>
      </c>
      <c r="C118" s="89">
        <v>11.588723999999999</v>
      </c>
      <c r="D118" s="89">
        <v>-61.943413</v>
      </c>
      <c r="AB118" s="89">
        <v>997581632.65305996</v>
      </c>
      <c r="AC118" s="89">
        <v>13.901789000000001</v>
      </c>
      <c r="AD118" s="89">
        <v>-64.863654999999994</v>
      </c>
    </row>
    <row r="119" spans="2:30" x14ac:dyDescent="0.25">
      <c r="B119" s="89">
        <v>1158897959.1837001</v>
      </c>
      <c r="C119" s="89">
        <v>12.986551</v>
      </c>
      <c r="D119" s="89">
        <v>-37.908538999999998</v>
      </c>
      <c r="AB119" s="89">
        <v>1158897959.1837001</v>
      </c>
      <c r="AC119" s="89">
        <v>17.329062</v>
      </c>
      <c r="AD119" s="89">
        <v>-56.783760000000001</v>
      </c>
    </row>
    <row r="120" spans="2:30" x14ac:dyDescent="0.25">
      <c r="B120" s="89">
        <v>1320214285.7142999</v>
      </c>
      <c r="C120" s="89">
        <v>7.0991534999999999</v>
      </c>
      <c r="D120" s="89">
        <v>-37.976413999999998</v>
      </c>
      <c r="AB120" s="89">
        <v>1320214285.7142999</v>
      </c>
      <c r="AC120" s="89">
        <v>10.709718000000001</v>
      </c>
      <c r="AD120" s="89">
        <v>-56.250819999999997</v>
      </c>
    </row>
    <row r="121" spans="2:30" x14ac:dyDescent="0.25">
      <c r="B121" s="89">
        <v>1481530612.2449</v>
      </c>
      <c r="C121" s="89">
        <v>10.142276000000001</v>
      </c>
      <c r="D121" s="89">
        <v>-16.141966</v>
      </c>
      <c r="AB121" s="89">
        <v>1481530612.2449</v>
      </c>
      <c r="AC121" s="89">
        <v>6.4053754999999999</v>
      </c>
      <c r="AD121" s="89">
        <v>-26.758262999999999</v>
      </c>
    </row>
    <row r="122" spans="2:30" x14ac:dyDescent="0.25">
      <c r="B122" s="89">
        <v>1642846938.7755001</v>
      </c>
      <c r="C122" s="89">
        <v>17.740159999999999</v>
      </c>
      <c r="D122" s="89">
        <v>-1.7973617</v>
      </c>
      <c r="AB122" s="89">
        <v>1642846938.7755001</v>
      </c>
      <c r="AC122" s="89">
        <v>20.054874000000002</v>
      </c>
      <c r="AD122" s="89">
        <v>1.5792624</v>
      </c>
    </row>
    <row r="123" spans="2:30" x14ac:dyDescent="0.25">
      <c r="B123" s="89">
        <v>1804163265.3060999</v>
      </c>
      <c r="C123" s="89">
        <v>15.090581</v>
      </c>
      <c r="D123" s="89">
        <v>-0.61969918000000002</v>
      </c>
      <c r="AB123" s="89">
        <v>1804163265.3060999</v>
      </c>
      <c r="AC123" s="89">
        <v>19.668724000000001</v>
      </c>
      <c r="AD123" s="89">
        <v>2.7043458999999999</v>
      </c>
    </row>
    <row r="124" spans="2:30" x14ac:dyDescent="0.25">
      <c r="B124" s="89">
        <v>1965479591.8367</v>
      </c>
      <c r="C124" s="89">
        <v>13.064897</v>
      </c>
      <c r="D124" s="89">
        <v>2.4516643999999999</v>
      </c>
      <c r="AB124" s="89">
        <v>1965479591.8367</v>
      </c>
      <c r="AC124" s="89">
        <v>20.481113000000001</v>
      </c>
      <c r="AD124" s="89">
        <v>6.0953393</v>
      </c>
    </row>
    <row r="125" spans="2:30" x14ac:dyDescent="0.25">
      <c r="B125" s="89">
        <v>2126795918.3673</v>
      </c>
      <c r="C125" s="89">
        <v>17.861286</v>
      </c>
      <c r="D125" s="89">
        <v>9.5904713000000008</v>
      </c>
      <c r="AB125" s="89">
        <v>2126795918.3673</v>
      </c>
      <c r="AC125" s="89">
        <v>20.032314</v>
      </c>
      <c r="AD125" s="89">
        <v>8.0907593000000002</v>
      </c>
    </row>
    <row r="126" spans="2:30" x14ac:dyDescent="0.25">
      <c r="B126" s="89">
        <v>2288112244.8979998</v>
      </c>
      <c r="C126" s="89">
        <v>14.184505</v>
      </c>
      <c r="D126" s="89">
        <v>5.9248614000000002</v>
      </c>
      <c r="AB126" s="89">
        <v>2288112244.8979998</v>
      </c>
      <c r="AC126" s="89">
        <v>22.255945000000001</v>
      </c>
      <c r="AD126" s="89">
        <v>13.358055999999999</v>
      </c>
    </row>
    <row r="127" spans="2:30" x14ac:dyDescent="0.25">
      <c r="B127" s="89">
        <v>2449428571.4285998</v>
      </c>
      <c r="C127" s="89">
        <v>16.008310000000002</v>
      </c>
      <c r="D127" s="89">
        <v>6.5898266000000003</v>
      </c>
      <c r="AB127" s="89">
        <v>2449428571.4285998</v>
      </c>
      <c r="AC127" s="89">
        <v>23.414356000000002</v>
      </c>
      <c r="AD127" s="89">
        <v>15.016845999999999</v>
      </c>
    </row>
    <row r="128" spans="2:30" x14ac:dyDescent="0.25">
      <c r="B128" s="89">
        <v>2610744897.9591999</v>
      </c>
      <c r="C128" s="89">
        <v>17.536799999999999</v>
      </c>
      <c r="D128" s="89">
        <v>7.8731913999999996</v>
      </c>
      <c r="AB128" s="89">
        <v>2610744897.9591999</v>
      </c>
      <c r="AC128" s="89">
        <v>22.012360000000001</v>
      </c>
      <c r="AD128" s="89">
        <v>14.075723999999999</v>
      </c>
    </row>
    <row r="129" spans="2:30" x14ac:dyDescent="0.25">
      <c r="B129" s="89">
        <v>2772061224.4898</v>
      </c>
      <c r="C129" s="89">
        <v>18.727007</v>
      </c>
      <c r="D129" s="89">
        <v>9.7479829999999996</v>
      </c>
      <c r="AB129" s="89">
        <v>2772061224.4898</v>
      </c>
      <c r="AC129" s="89">
        <v>20.153435000000002</v>
      </c>
      <c r="AD129" s="89">
        <v>12.431234</v>
      </c>
    </row>
    <row r="130" spans="2:30" x14ac:dyDescent="0.25">
      <c r="B130" s="89">
        <v>2933377551.0204</v>
      </c>
      <c r="C130" s="89">
        <v>21.314781</v>
      </c>
      <c r="D130" s="89">
        <v>12.331581999999999</v>
      </c>
      <c r="AB130" s="89">
        <v>2933377551.0204</v>
      </c>
      <c r="AC130" s="89">
        <v>19.241517999999999</v>
      </c>
      <c r="AD130" s="89">
        <v>11.077181</v>
      </c>
    </row>
    <row r="131" spans="2:30" x14ac:dyDescent="0.25">
      <c r="B131" s="89">
        <v>3094693877.5510001</v>
      </c>
      <c r="C131" s="89">
        <v>23.176081</v>
      </c>
      <c r="D131" s="89">
        <v>14.228395000000001</v>
      </c>
      <c r="AB131" s="89">
        <v>3094693877.5510001</v>
      </c>
      <c r="AC131" s="89">
        <v>18.929302</v>
      </c>
      <c r="AD131" s="89">
        <v>10.753817</v>
      </c>
    </row>
    <row r="132" spans="2:30" x14ac:dyDescent="0.25">
      <c r="B132" s="89">
        <v>3256010204.0816002</v>
      </c>
      <c r="C132" s="89">
        <v>24.431749</v>
      </c>
      <c r="D132" s="89">
        <v>15.583007</v>
      </c>
      <c r="AB132" s="89">
        <v>3256010204.0816002</v>
      </c>
      <c r="AC132" s="89">
        <v>20.541801</v>
      </c>
      <c r="AD132" s="89">
        <v>12.236745000000001</v>
      </c>
    </row>
    <row r="133" spans="2:30" x14ac:dyDescent="0.25">
      <c r="B133" s="89">
        <v>3417326530.6121998</v>
      </c>
      <c r="C133" s="89">
        <v>22.749147000000001</v>
      </c>
      <c r="D133" s="89">
        <v>13.792681999999999</v>
      </c>
      <c r="AB133" s="89">
        <v>3417326530.6121998</v>
      </c>
      <c r="AC133" s="89">
        <v>20.184683</v>
      </c>
      <c r="AD133" s="89">
        <v>11.358896</v>
      </c>
    </row>
    <row r="134" spans="2:30" x14ac:dyDescent="0.25">
      <c r="B134" s="89">
        <v>3578642857.1429</v>
      </c>
      <c r="C134" s="89">
        <v>29.608927000000001</v>
      </c>
      <c r="D134" s="89">
        <v>20.778278</v>
      </c>
      <c r="AB134" s="89">
        <v>3578642857.1429</v>
      </c>
      <c r="AC134" s="89">
        <v>21.448729</v>
      </c>
      <c r="AD134" s="89">
        <v>12.829006</v>
      </c>
    </row>
    <row r="135" spans="2:30" x14ac:dyDescent="0.25">
      <c r="B135" s="89">
        <v>3739959183.6735001</v>
      </c>
      <c r="C135" s="89">
        <v>25.808759999999999</v>
      </c>
      <c r="D135" s="89">
        <v>17.203835999999999</v>
      </c>
      <c r="AB135" s="89">
        <v>3739959183.6735001</v>
      </c>
      <c r="AC135" s="89">
        <v>22.652176000000001</v>
      </c>
      <c r="AD135" s="89">
        <v>14.081993000000001</v>
      </c>
    </row>
    <row r="136" spans="2:30" x14ac:dyDescent="0.25">
      <c r="B136" s="89">
        <v>3901275510.2041001</v>
      </c>
      <c r="C136" s="89">
        <v>23.432161000000001</v>
      </c>
      <c r="D136" s="89">
        <v>15.240849000000001</v>
      </c>
      <c r="AB136" s="89">
        <v>3901275510.2041001</v>
      </c>
      <c r="AC136" s="89">
        <v>25.475090000000002</v>
      </c>
      <c r="AD136" s="89">
        <v>16.658747000000002</v>
      </c>
    </row>
    <row r="137" spans="2:30" x14ac:dyDescent="0.25">
      <c r="B137" s="89">
        <v>4062591836.7347002</v>
      </c>
      <c r="C137" s="89">
        <v>26.059318999999999</v>
      </c>
      <c r="D137" s="89">
        <v>17.911808000000001</v>
      </c>
      <c r="AB137" s="89">
        <v>4062591836.7347002</v>
      </c>
      <c r="AC137" s="89">
        <v>25.320319999999999</v>
      </c>
      <c r="AD137" s="89">
        <v>16.491709</v>
      </c>
    </row>
    <row r="138" spans="2:30" x14ac:dyDescent="0.25">
      <c r="B138" s="89">
        <v>4223908163.2652998</v>
      </c>
      <c r="C138" s="89">
        <v>25.036762</v>
      </c>
      <c r="D138" s="89">
        <v>17.161394000000001</v>
      </c>
      <c r="AB138" s="89">
        <v>4223908163.2652998</v>
      </c>
      <c r="AC138" s="89">
        <v>25.798874000000001</v>
      </c>
      <c r="AD138" s="89">
        <v>17.181830999999999</v>
      </c>
    </row>
    <row r="139" spans="2:30" x14ac:dyDescent="0.25">
      <c r="B139" s="89">
        <v>4385224489.7959003</v>
      </c>
      <c r="C139" s="89">
        <v>23.913817999999999</v>
      </c>
      <c r="D139" s="89">
        <v>15.838383</v>
      </c>
      <c r="AB139" s="89">
        <v>4385224489.7959003</v>
      </c>
      <c r="AC139" s="89">
        <v>30.711487000000002</v>
      </c>
      <c r="AD139" s="89">
        <v>21.875256</v>
      </c>
    </row>
    <row r="140" spans="2:30" x14ac:dyDescent="0.25">
      <c r="B140" s="89">
        <v>4546540816.3264999</v>
      </c>
      <c r="C140" s="89">
        <v>24.950869000000001</v>
      </c>
      <c r="D140" s="89">
        <v>16.873940000000001</v>
      </c>
      <c r="AB140" s="89">
        <v>4546540816.3264999</v>
      </c>
      <c r="AC140" s="89">
        <v>29.006145</v>
      </c>
      <c r="AD140" s="89">
        <v>20.001920999999999</v>
      </c>
    </row>
    <row r="141" spans="2:30" x14ac:dyDescent="0.25">
      <c r="B141" s="89">
        <v>4707857142.8570995</v>
      </c>
      <c r="C141" s="89">
        <v>25.275062999999999</v>
      </c>
      <c r="D141" s="89">
        <v>17.400086999999999</v>
      </c>
      <c r="AB141" s="89">
        <v>4707857142.8570995</v>
      </c>
      <c r="AC141" s="89">
        <v>34.283206999999997</v>
      </c>
      <c r="AD141" s="89">
        <v>25.458850999999999</v>
      </c>
    </row>
    <row r="142" spans="2:30" x14ac:dyDescent="0.25">
      <c r="B142" s="89">
        <v>4869173469.3878002</v>
      </c>
      <c r="C142" s="89">
        <v>23.645551999999999</v>
      </c>
      <c r="D142" s="89">
        <v>15.804912</v>
      </c>
      <c r="AB142" s="89">
        <v>4869173469.3878002</v>
      </c>
      <c r="AC142" s="89">
        <v>26.2925</v>
      </c>
      <c r="AD142" s="89">
        <v>16.775431000000001</v>
      </c>
    </row>
    <row r="143" spans="2:30" x14ac:dyDescent="0.25">
      <c r="B143" s="89">
        <v>5030489795.9183998</v>
      </c>
      <c r="C143" s="89">
        <v>23.716887</v>
      </c>
      <c r="D143" s="89">
        <v>15.826755</v>
      </c>
      <c r="AB143" s="89">
        <v>5030489795.9183998</v>
      </c>
      <c r="AC143" s="89">
        <v>27.249797999999998</v>
      </c>
      <c r="AD143" s="89">
        <v>17.572631999999999</v>
      </c>
    </row>
    <row r="144" spans="2:30" x14ac:dyDescent="0.25">
      <c r="B144" s="89">
        <v>5191806122.4490004</v>
      </c>
      <c r="C144" s="89">
        <v>25.558125</v>
      </c>
      <c r="D144" s="89">
        <v>17.489464000000002</v>
      </c>
      <c r="AB144" s="89">
        <v>5191806122.4490004</v>
      </c>
      <c r="AC144" s="89">
        <v>25.233506999999999</v>
      </c>
      <c r="AD144" s="89">
        <v>15.789265</v>
      </c>
    </row>
    <row r="145" spans="2:30" x14ac:dyDescent="0.25">
      <c r="B145" s="89">
        <v>5353122448.9796</v>
      </c>
      <c r="C145" s="89">
        <v>32.103413000000003</v>
      </c>
      <c r="D145" s="89">
        <v>24.121565</v>
      </c>
      <c r="AB145" s="89">
        <v>5353122448.9796</v>
      </c>
      <c r="AC145" s="89">
        <v>28.361763</v>
      </c>
      <c r="AD145" s="89">
        <v>19.014925000000002</v>
      </c>
    </row>
    <row r="146" spans="2:30" x14ac:dyDescent="0.25">
      <c r="B146" s="89">
        <v>5514438775.5101995</v>
      </c>
      <c r="C146" s="89">
        <v>29.768080000000001</v>
      </c>
      <c r="D146" s="89">
        <v>21.309462</v>
      </c>
      <c r="AB146" s="89">
        <v>5514438775.5101995</v>
      </c>
      <c r="AC146" s="89">
        <v>26.933599000000001</v>
      </c>
      <c r="AD146" s="89">
        <v>17.657990000000002</v>
      </c>
    </row>
    <row r="147" spans="2:30" x14ac:dyDescent="0.25">
      <c r="B147" s="89">
        <v>5675755102.0408001</v>
      </c>
      <c r="C147" s="89">
        <v>27.765592999999999</v>
      </c>
      <c r="D147" s="89">
        <v>18.977207</v>
      </c>
      <c r="AB147" s="89">
        <v>5675755102.0408001</v>
      </c>
      <c r="AC147" s="89">
        <v>26.974661000000001</v>
      </c>
      <c r="AD147" s="89">
        <v>17.542538</v>
      </c>
    </row>
    <row r="148" spans="2:30" x14ac:dyDescent="0.25">
      <c r="B148" s="89">
        <v>5837071428.5713997</v>
      </c>
      <c r="C148" s="89">
        <v>29.13439</v>
      </c>
      <c r="D148" s="89">
        <v>20.713594000000001</v>
      </c>
      <c r="AB148" s="89">
        <v>5837071428.5713997</v>
      </c>
      <c r="AC148" s="89">
        <v>25.284115</v>
      </c>
      <c r="AD148" s="89">
        <v>15.942774</v>
      </c>
    </row>
    <row r="149" spans="2:30" x14ac:dyDescent="0.25">
      <c r="B149" s="89">
        <v>5998387755.1020002</v>
      </c>
      <c r="C149" s="89">
        <v>27.47982</v>
      </c>
      <c r="D149" s="89">
        <v>18.435226</v>
      </c>
      <c r="AB149" s="89">
        <v>5998387755.1020002</v>
      </c>
      <c r="AC149" s="89">
        <v>23.680589999999999</v>
      </c>
      <c r="AD149" s="89">
        <v>13.848744</v>
      </c>
    </row>
    <row r="150" spans="2:30" x14ac:dyDescent="0.25">
      <c r="B150" s="89">
        <v>6159704081.6327</v>
      </c>
      <c r="C150" s="89">
        <v>23.693642000000001</v>
      </c>
      <c r="D150" s="89">
        <v>14.600799</v>
      </c>
      <c r="AB150" s="89">
        <v>6159704081.6327</v>
      </c>
      <c r="AC150" s="89">
        <v>23.987984000000001</v>
      </c>
      <c r="AD150" s="89">
        <v>14.263996000000001</v>
      </c>
    </row>
    <row r="151" spans="2:30" x14ac:dyDescent="0.25">
      <c r="B151" s="89">
        <v>6321020408.1632996</v>
      </c>
      <c r="C151" s="89">
        <v>22.16527</v>
      </c>
      <c r="D151" s="89">
        <v>13.36881</v>
      </c>
      <c r="AB151" s="89">
        <v>6321020408.1632996</v>
      </c>
      <c r="AC151" s="89">
        <v>28.909034999999999</v>
      </c>
      <c r="AD151" s="89">
        <v>18.814229999999998</v>
      </c>
    </row>
    <row r="152" spans="2:30" x14ac:dyDescent="0.25">
      <c r="B152" s="89">
        <v>6482336734.6939001</v>
      </c>
      <c r="C152" s="89">
        <v>22.878447999999999</v>
      </c>
      <c r="D152" s="89">
        <v>13.801266</v>
      </c>
      <c r="AB152" s="89">
        <v>6482336734.6939001</v>
      </c>
      <c r="AC152" s="89">
        <v>29.776588</v>
      </c>
      <c r="AD152" s="89">
        <v>19.023523000000001</v>
      </c>
    </row>
    <row r="153" spans="2:30" x14ac:dyDescent="0.25">
      <c r="B153" s="89">
        <v>6643653061.2244997</v>
      </c>
      <c r="C153" s="89">
        <v>24.462714999999999</v>
      </c>
      <c r="D153" s="89">
        <v>15.249599</v>
      </c>
      <c r="AB153" s="89">
        <v>6643653061.2244997</v>
      </c>
      <c r="AC153" s="89">
        <v>34.707191000000002</v>
      </c>
      <c r="AD153" s="89">
        <v>24.875071999999999</v>
      </c>
    </row>
    <row r="154" spans="2:30" x14ac:dyDescent="0.25">
      <c r="B154" s="89">
        <v>6804969387.7551003</v>
      </c>
      <c r="C154" s="89">
        <v>24.556034</v>
      </c>
      <c r="D154" s="89">
        <v>15.714314</v>
      </c>
      <c r="AB154" s="89">
        <v>6804969387.7551003</v>
      </c>
      <c r="AC154" s="89">
        <v>31.048594999999999</v>
      </c>
      <c r="AD154" s="89">
        <v>20.896674999999998</v>
      </c>
    </row>
    <row r="155" spans="2:30" x14ac:dyDescent="0.25">
      <c r="B155" s="89">
        <v>6966285714.2856998</v>
      </c>
      <c r="C155" s="89">
        <v>24.418036000000001</v>
      </c>
      <c r="D155" s="89">
        <v>15.04983</v>
      </c>
      <c r="AB155" s="89">
        <v>6966285714.2856998</v>
      </c>
      <c r="AC155" s="89">
        <v>29.780076999999999</v>
      </c>
      <c r="AD155" s="89">
        <v>19.372869000000001</v>
      </c>
    </row>
    <row r="156" spans="2:30" x14ac:dyDescent="0.25">
      <c r="B156" s="89">
        <v>7127602040.8163004</v>
      </c>
      <c r="C156" s="89">
        <v>25.335556</v>
      </c>
      <c r="D156" s="89">
        <v>15.970134</v>
      </c>
      <c r="AB156" s="89">
        <v>7127602040.8163004</v>
      </c>
      <c r="AC156" s="89">
        <v>26.004597</v>
      </c>
      <c r="AD156" s="89">
        <v>16.117616999999999</v>
      </c>
    </row>
    <row r="157" spans="2:30" x14ac:dyDescent="0.25">
      <c r="B157" s="89">
        <v>7288918367.3469</v>
      </c>
      <c r="C157" s="89">
        <v>22.983217</v>
      </c>
      <c r="D157" s="89">
        <v>14.361271</v>
      </c>
      <c r="AB157" s="89">
        <v>7288918367.3469</v>
      </c>
      <c r="AC157" s="89">
        <v>26.073519000000001</v>
      </c>
      <c r="AD157" s="89">
        <v>15.925917</v>
      </c>
    </row>
    <row r="158" spans="2:30" x14ac:dyDescent="0.25">
      <c r="B158" s="89">
        <v>7450234693.8775997</v>
      </c>
      <c r="C158" s="89">
        <v>24.011918999999999</v>
      </c>
      <c r="D158" s="89">
        <v>14.853624</v>
      </c>
      <c r="AB158" s="89">
        <v>7450234693.8775997</v>
      </c>
      <c r="AC158" s="89">
        <v>29.237100999999999</v>
      </c>
      <c r="AD158" s="89">
        <v>18.768305000000002</v>
      </c>
    </row>
    <row r="159" spans="2:30" x14ac:dyDescent="0.25">
      <c r="B159" s="89">
        <v>7611551020.4082003</v>
      </c>
      <c r="C159" s="89">
        <v>26.931146999999999</v>
      </c>
      <c r="D159" s="89">
        <v>17.46172</v>
      </c>
      <c r="AB159" s="89">
        <v>7611551020.4082003</v>
      </c>
      <c r="AC159" s="89">
        <v>28.171364000000001</v>
      </c>
      <c r="AD159" s="89">
        <v>17.911192</v>
      </c>
    </row>
    <row r="160" spans="2:30" x14ac:dyDescent="0.25">
      <c r="B160" s="89">
        <v>7772867346.9387999</v>
      </c>
      <c r="C160" s="89">
        <v>24.552101</v>
      </c>
      <c r="D160" s="89">
        <v>16.042781999999999</v>
      </c>
      <c r="AB160" s="89">
        <v>7772867346.9387999</v>
      </c>
      <c r="AC160" s="89">
        <v>30.466459</v>
      </c>
      <c r="AD160" s="89">
        <v>20.616495</v>
      </c>
    </row>
    <row r="161" spans="2:30" x14ac:dyDescent="0.25">
      <c r="B161" s="89">
        <v>7934183673.4694004</v>
      </c>
      <c r="C161" s="89">
        <v>25.164626999999999</v>
      </c>
      <c r="D161" s="89">
        <v>15.938316</v>
      </c>
      <c r="AB161" s="89">
        <v>7934183673.4694004</v>
      </c>
      <c r="AC161" s="89">
        <v>26.483222999999999</v>
      </c>
      <c r="AD161" s="89">
        <v>16.121403000000001</v>
      </c>
    </row>
    <row r="162" spans="2:30" x14ac:dyDescent="0.25">
      <c r="B162" s="89">
        <v>8095500000</v>
      </c>
      <c r="C162" s="89">
        <v>26.676570999999999</v>
      </c>
      <c r="D162" s="89">
        <v>17.561565000000002</v>
      </c>
      <c r="AB162" s="89">
        <v>8095500000</v>
      </c>
      <c r="AC162" s="89">
        <v>26.225885000000002</v>
      </c>
      <c r="AD162" s="89">
        <v>16.150926999999999</v>
      </c>
    </row>
    <row r="163" spans="2:30" x14ac:dyDescent="0.25">
      <c r="B163" s="89">
        <v>8256816326.5305996</v>
      </c>
      <c r="C163" s="89">
        <v>26.653032</v>
      </c>
      <c r="D163" s="89">
        <v>17.910613999999999</v>
      </c>
      <c r="AB163" s="89">
        <v>8256816326.5305996</v>
      </c>
      <c r="AC163" s="89">
        <v>27.627887999999999</v>
      </c>
      <c r="AD163" s="89">
        <v>17.550787</v>
      </c>
    </row>
    <row r="164" spans="2:30" x14ac:dyDescent="0.25">
      <c r="B164" s="89">
        <v>8418132653.0612001</v>
      </c>
      <c r="C164" s="89">
        <v>30.908667000000001</v>
      </c>
      <c r="D164" s="89">
        <v>20.917242000000002</v>
      </c>
      <c r="AB164" s="89">
        <v>8418132653.0612001</v>
      </c>
      <c r="AC164" s="89">
        <v>29.759933</v>
      </c>
      <c r="AD164" s="89">
        <v>18.775562000000001</v>
      </c>
    </row>
    <row r="165" spans="2:30" x14ac:dyDescent="0.25">
      <c r="B165" s="89">
        <v>8579448979.5917997</v>
      </c>
      <c r="C165" s="89">
        <v>31.137046999999999</v>
      </c>
      <c r="D165" s="89">
        <v>21.233839</v>
      </c>
      <c r="AB165" s="89">
        <v>8579448979.5917997</v>
      </c>
      <c r="AC165" s="89">
        <v>30.296928000000001</v>
      </c>
      <c r="AD165" s="89">
        <v>19.410746</v>
      </c>
    </row>
    <row r="166" spans="2:30" x14ac:dyDescent="0.25">
      <c r="B166" s="89">
        <v>8740765306.1224003</v>
      </c>
      <c r="C166" s="89">
        <v>26.169087999999999</v>
      </c>
      <c r="D166" s="89">
        <v>16.309462</v>
      </c>
      <c r="AB166" s="89">
        <v>8740765306.1224003</v>
      </c>
      <c r="AC166" s="89">
        <v>31.594405999999999</v>
      </c>
      <c r="AD166" s="89">
        <v>20.840145</v>
      </c>
    </row>
    <row r="167" spans="2:30" x14ac:dyDescent="0.25">
      <c r="B167" s="89">
        <v>8902081632.6530991</v>
      </c>
      <c r="C167" s="89">
        <v>28.914444</v>
      </c>
      <c r="D167" s="89">
        <v>18.355812</v>
      </c>
      <c r="AB167" s="89">
        <v>8902081632.6530991</v>
      </c>
      <c r="AC167" s="89">
        <v>32.064449000000003</v>
      </c>
      <c r="AD167" s="89">
        <v>20.696127000000001</v>
      </c>
    </row>
    <row r="168" spans="2:30" x14ac:dyDescent="0.25">
      <c r="B168" s="89">
        <v>9063397959.1837006</v>
      </c>
      <c r="C168" s="89">
        <v>26.520218</v>
      </c>
      <c r="D168" s="89">
        <v>16.443394000000001</v>
      </c>
      <c r="AB168" s="89">
        <v>9063397959.1837006</v>
      </c>
      <c r="AC168" s="89">
        <v>31.144507999999998</v>
      </c>
      <c r="AD168" s="89">
        <v>20.164605999999999</v>
      </c>
    </row>
    <row r="169" spans="2:30" x14ac:dyDescent="0.25">
      <c r="B169" s="89">
        <v>9224714285.7143002</v>
      </c>
      <c r="C169" s="89">
        <v>27.847511000000001</v>
      </c>
      <c r="D169" s="89">
        <v>17.998211000000001</v>
      </c>
      <c r="AB169" s="89">
        <v>9224714285.7143002</v>
      </c>
      <c r="AC169" s="89">
        <v>29.545483000000001</v>
      </c>
      <c r="AD169" s="89">
        <v>18.657586999999999</v>
      </c>
    </row>
    <row r="170" spans="2:30" x14ac:dyDescent="0.25">
      <c r="B170" s="89">
        <v>9386030612.2448997</v>
      </c>
      <c r="C170" s="89">
        <v>32.061508000000003</v>
      </c>
      <c r="D170" s="89">
        <v>21.625755000000002</v>
      </c>
      <c r="AB170" s="89">
        <v>9386030612.2448997</v>
      </c>
      <c r="AC170" s="89">
        <v>31.724119000000002</v>
      </c>
      <c r="AD170" s="89">
        <v>20.199774000000001</v>
      </c>
    </row>
    <row r="171" spans="2:30" x14ac:dyDescent="0.25">
      <c r="B171" s="89">
        <v>9547346938.7754993</v>
      </c>
      <c r="C171" s="89">
        <v>28.475097999999999</v>
      </c>
      <c r="D171" s="89">
        <v>18.014932999999999</v>
      </c>
      <c r="AB171" s="89">
        <v>9547346938.7754993</v>
      </c>
      <c r="AC171" s="89">
        <v>31.730051</v>
      </c>
      <c r="AD171" s="89">
        <v>20.420572</v>
      </c>
    </row>
    <row r="172" spans="2:30" x14ac:dyDescent="0.25">
      <c r="B172" s="89">
        <v>9708663265.3061008</v>
      </c>
      <c r="C172" s="89">
        <v>27.982323000000001</v>
      </c>
      <c r="D172" s="89">
        <v>17.718636</v>
      </c>
      <c r="AB172" s="89">
        <v>9708663265.3061008</v>
      </c>
      <c r="AC172" s="89">
        <v>28.810583000000001</v>
      </c>
      <c r="AD172" s="89">
        <v>17.733108999999999</v>
      </c>
    </row>
    <row r="173" spans="2:30" x14ac:dyDescent="0.25">
      <c r="B173" s="89">
        <v>9869979591.8367004</v>
      </c>
      <c r="C173" s="89">
        <v>28.181839</v>
      </c>
      <c r="D173" s="89">
        <v>17.880243</v>
      </c>
      <c r="AB173" s="89">
        <v>9869979591.8367004</v>
      </c>
      <c r="AC173" s="89">
        <v>28.226628999999999</v>
      </c>
      <c r="AD173" s="89">
        <v>17.020644999999998</v>
      </c>
    </row>
    <row r="174" spans="2:30" x14ac:dyDescent="0.25">
      <c r="B174" s="89">
        <v>10031295918.367001</v>
      </c>
      <c r="C174" s="89">
        <v>27.485294</v>
      </c>
      <c r="D174" s="89">
        <v>17.528568</v>
      </c>
      <c r="AB174" s="89">
        <v>10031295918.367001</v>
      </c>
      <c r="AC174" s="89">
        <v>26.538145</v>
      </c>
      <c r="AD174" s="89">
        <v>15.75445</v>
      </c>
    </row>
    <row r="175" spans="2:30" x14ac:dyDescent="0.25">
      <c r="B175" s="89">
        <v>10192612244.898001</v>
      </c>
      <c r="C175" s="89">
        <v>27.858488000000001</v>
      </c>
      <c r="D175" s="89">
        <v>17.997253000000001</v>
      </c>
      <c r="AB175" s="89">
        <v>10192612244.898001</v>
      </c>
      <c r="AC175" s="89">
        <v>25.691676999999999</v>
      </c>
      <c r="AD175" s="89">
        <v>15.157557000000001</v>
      </c>
    </row>
    <row r="176" spans="2:30" x14ac:dyDescent="0.25">
      <c r="B176" s="89">
        <v>10353928571.429001</v>
      </c>
      <c r="C176" s="89">
        <v>29.940850999999999</v>
      </c>
      <c r="D176" s="89">
        <v>19.958756999999999</v>
      </c>
      <c r="AB176" s="89">
        <v>10353928571.429001</v>
      </c>
      <c r="AC176" s="89">
        <v>29.009041</v>
      </c>
      <c r="AD176" s="89">
        <v>18.524823999999999</v>
      </c>
    </row>
    <row r="177" spans="2:30" x14ac:dyDescent="0.25">
      <c r="B177" s="89">
        <v>10515244897.959</v>
      </c>
      <c r="C177" s="89">
        <v>33.748669</v>
      </c>
      <c r="D177" s="89">
        <v>23.615235999999999</v>
      </c>
      <c r="AB177" s="89">
        <v>10515244897.959</v>
      </c>
      <c r="AC177" s="89">
        <v>29.016905000000001</v>
      </c>
      <c r="AD177" s="89">
        <v>18.842290999999999</v>
      </c>
    </row>
    <row r="178" spans="2:30" x14ac:dyDescent="0.25">
      <c r="B178" s="89">
        <v>10676561224.49</v>
      </c>
      <c r="C178" s="89">
        <v>27.015993000000002</v>
      </c>
      <c r="D178" s="89">
        <v>17.149522999999999</v>
      </c>
      <c r="AB178" s="89">
        <v>10676561224.49</v>
      </c>
      <c r="AC178" s="89">
        <v>30.770502</v>
      </c>
      <c r="AD178" s="89">
        <v>20.669270000000001</v>
      </c>
    </row>
    <row r="179" spans="2:30" x14ac:dyDescent="0.25">
      <c r="B179" s="89">
        <v>10837877551.02</v>
      </c>
      <c r="C179" s="89">
        <v>26.540994999999999</v>
      </c>
      <c r="D179" s="89">
        <v>16.212</v>
      </c>
      <c r="AB179" s="89">
        <v>10837877551.02</v>
      </c>
      <c r="AC179" s="89">
        <v>33.219028000000002</v>
      </c>
      <c r="AD179" s="89">
        <v>22.507935</v>
      </c>
    </row>
    <row r="180" spans="2:30" x14ac:dyDescent="0.25">
      <c r="B180" s="89">
        <v>10999193877.551001</v>
      </c>
      <c r="C180" s="89">
        <v>26.382598999999999</v>
      </c>
      <c r="D180" s="89">
        <v>16.223493999999999</v>
      </c>
      <c r="AB180" s="89">
        <v>10999193877.551001</v>
      </c>
      <c r="AC180" s="89">
        <v>34.485335999999997</v>
      </c>
      <c r="AD180" s="89">
        <v>23.931183000000001</v>
      </c>
    </row>
    <row r="181" spans="2:30" x14ac:dyDescent="0.25">
      <c r="B181" s="89">
        <v>11160510204.082001</v>
      </c>
      <c r="C181" s="89">
        <v>25.932715999999999</v>
      </c>
      <c r="D181" s="89">
        <v>15.76065</v>
      </c>
      <c r="AB181" s="89">
        <v>11160510204.082001</v>
      </c>
      <c r="AC181" s="89">
        <v>35.353721999999998</v>
      </c>
      <c r="AD181" s="89">
        <v>24.771826000000001</v>
      </c>
    </row>
    <row r="182" spans="2:30" x14ac:dyDescent="0.25">
      <c r="B182" s="89">
        <v>11321826530.612</v>
      </c>
      <c r="C182" s="89">
        <v>26.622447999999999</v>
      </c>
      <c r="D182" s="89">
        <v>16.363094</v>
      </c>
      <c r="AB182" s="89">
        <v>11321826530.612</v>
      </c>
      <c r="AC182" s="89">
        <v>32.292304999999999</v>
      </c>
      <c r="AD182" s="89">
        <v>21.655954000000001</v>
      </c>
    </row>
    <row r="183" spans="2:30" x14ac:dyDescent="0.25">
      <c r="B183" s="89">
        <v>11483142857.143</v>
      </c>
      <c r="C183" s="89">
        <v>26.811316000000001</v>
      </c>
      <c r="D183" s="89">
        <v>16.495578999999999</v>
      </c>
      <c r="AB183" s="89">
        <v>11483142857.143</v>
      </c>
      <c r="AC183" s="89">
        <v>30.069877999999999</v>
      </c>
      <c r="AD183" s="89">
        <v>19.56176</v>
      </c>
    </row>
    <row r="184" spans="2:30" x14ac:dyDescent="0.25">
      <c r="B184" s="89">
        <v>11644459183.673</v>
      </c>
      <c r="C184" s="89">
        <v>27.0961</v>
      </c>
      <c r="D184" s="89">
        <v>16.701688999999998</v>
      </c>
      <c r="AB184" s="89">
        <v>11644459183.673</v>
      </c>
      <c r="AC184" s="89">
        <v>28.242048</v>
      </c>
      <c r="AD184" s="89">
        <v>17.926217999999999</v>
      </c>
    </row>
    <row r="185" spans="2:30" x14ac:dyDescent="0.25">
      <c r="B185" s="89">
        <v>11805775510.204</v>
      </c>
      <c r="C185" s="89">
        <v>28.334168999999999</v>
      </c>
      <c r="D185" s="89">
        <v>17.553162</v>
      </c>
      <c r="AB185" s="89">
        <v>11805775510.204</v>
      </c>
      <c r="AC185" s="89">
        <v>27.623652</v>
      </c>
      <c r="AD185" s="89">
        <v>16.955017000000002</v>
      </c>
    </row>
    <row r="186" spans="2:30" x14ac:dyDescent="0.25">
      <c r="B186" s="89">
        <v>11967091836.735001</v>
      </c>
      <c r="C186" s="89">
        <v>29.868082000000001</v>
      </c>
      <c r="D186" s="89">
        <v>18.717718000000001</v>
      </c>
      <c r="AB186" s="89">
        <v>11967091836.735001</v>
      </c>
      <c r="AC186" s="89">
        <v>26.079934999999999</v>
      </c>
      <c r="AD186" s="89">
        <v>15.55292</v>
      </c>
    </row>
    <row r="187" spans="2:30" x14ac:dyDescent="0.25">
      <c r="B187" s="89">
        <v>12128408163.264999</v>
      </c>
      <c r="C187" s="89">
        <v>31.126404000000001</v>
      </c>
      <c r="D187" s="89">
        <v>19.479445999999999</v>
      </c>
      <c r="AB187" s="89">
        <v>12128408163.264999</v>
      </c>
      <c r="AC187" s="89">
        <v>24.201376</v>
      </c>
      <c r="AD187" s="89">
        <v>13.156618</v>
      </c>
    </row>
    <row r="188" spans="2:30" x14ac:dyDescent="0.25">
      <c r="B188" s="89">
        <v>12289724489.796</v>
      </c>
      <c r="C188" s="89">
        <v>33.692883000000002</v>
      </c>
      <c r="D188" s="89">
        <v>21.679172999999999</v>
      </c>
      <c r="AB188" s="89">
        <v>12289724489.796</v>
      </c>
      <c r="AC188" s="89">
        <v>23.580849000000001</v>
      </c>
      <c r="AD188" s="89">
        <v>12.132764999999999</v>
      </c>
    </row>
    <row r="189" spans="2:30" x14ac:dyDescent="0.25">
      <c r="B189" s="89">
        <v>12451040816.327</v>
      </c>
      <c r="C189" s="89">
        <v>33.370376999999998</v>
      </c>
      <c r="D189" s="89">
        <v>20.391114999999999</v>
      </c>
      <c r="AB189" s="89">
        <v>12451040816.327</v>
      </c>
      <c r="AC189" s="89">
        <v>21.880354000000001</v>
      </c>
      <c r="AD189" s="89">
        <v>9.2646636999999998</v>
      </c>
    </row>
    <row r="190" spans="2:30" x14ac:dyDescent="0.25">
      <c r="B190" s="89">
        <v>12612357142.857</v>
      </c>
      <c r="C190" s="89">
        <v>35.147114000000002</v>
      </c>
      <c r="D190" s="89">
        <v>21.500278000000002</v>
      </c>
      <c r="AB190" s="89">
        <v>12612357142.857</v>
      </c>
      <c r="AC190" s="89">
        <v>15.054697000000001</v>
      </c>
      <c r="AD190" s="89">
        <v>-5.7777144000000002E-2</v>
      </c>
    </row>
    <row r="191" spans="2:30" x14ac:dyDescent="0.25">
      <c r="B191" s="89">
        <v>12773673469.388</v>
      </c>
      <c r="C191" s="89">
        <v>36.357674000000003</v>
      </c>
      <c r="D191" s="89">
        <v>21.778347</v>
      </c>
      <c r="AB191" s="89">
        <v>12773673469.388</v>
      </c>
      <c r="AC191" s="89">
        <v>7.0397882000000003</v>
      </c>
      <c r="AD191" s="89">
        <v>-14.474477</v>
      </c>
    </row>
    <row r="192" spans="2:30" x14ac:dyDescent="0.25">
      <c r="B192" s="89">
        <v>12934989795.917999</v>
      </c>
      <c r="C192" s="89">
        <v>36.851394999999997</v>
      </c>
      <c r="D192" s="89">
        <v>20.942270000000001</v>
      </c>
      <c r="AB192" s="89">
        <v>12934989795.917999</v>
      </c>
      <c r="AC192" s="89">
        <v>3.3133750000000002</v>
      </c>
      <c r="AD192" s="89">
        <v>-30.356107999999999</v>
      </c>
    </row>
    <row r="193" spans="2:30" x14ac:dyDescent="0.25">
      <c r="B193" s="89">
        <v>13096306122.448999</v>
      </c>
      <c r="C193" s="89">
        <v>37.290947000000003</v>
      </c>
      <c r="D193" s="89">
        <v>20.674980000000001</v>
      </c>
      <c r="AB193" s="89">
        <v>13096306122.448999</v>
      </c>
      <c r="AC193" s="89">
        <v>2.4656584000000001</v>
      </c>
      <c r="AD193" s="89">
        <v>-35.414256999999999</v>
      </c>
    </row>
    <row r="194" spans="2:30" x14ac:dyDescent="0.25">
      <c r="B194" s="89">
        <v>13257622448.98</v>
      </c>
      <c r="C194" s="89">
        <v>36.556068000000003</v>
      </c>
      <c r="D194" s="89">
        <v>19.045138999999999</v>
      </c>
      <c r="AB194" s="89">
        <v>13257622448.98</v>
      </c>
      <c r="AC194" s="89">
        <v>2.6601715000000001</v>
      </c>
      <c r="AD194" s="89">
        <v>-57.254139000000002</v>
      </c>
    </row>
    <row r="195" spans="2:30" x14ac:dyDescent="0.25">
      <c r="B195" s="89">
        <v>13418938775.51</v>
      </c>
      <c r="C195" s="89">
        <v>37.774757000000001</v>
      </c>
      <c r="D195" s="89">
        <v>18.221105999999999</v>
      </c>
      <c r="AB195" s="89">
        <v>13418938775.51</v>
      </c>
      <c r="AC195" s="89">
        <v>9.7555446999999997</v>
      </c>
      <c r="AD195" s="89">
        <v>-50.958953999999999</v>
      </c>
    </row>
    <row r="196" spans="2:30" x14ac:dyDescent="0.25">
      <c r="B196" s="89">
        <v>13580255102.041</v>
      </c>
      <c r="C196" s="89">
        <v>37.000748000000002</v>
      </c>
      <c r="D196" s="89">
        <v>16.500322000000001</v>
      </c>
      <c r="AB196" s="89">
        <v>13580255102.041</v>
      </c>
      <c r="AC196" s="89">
        <v>12.51193</v>
      </c>
      <c r="AD196" s="89">
        <v>-49.653095</v>
      </c>
    </row>
    <row r="197" spans="2:30" x14ac:dyDescent="0.25">
      <c r="B197" s="89">
        <v>13741571428.570999</v>
      </c>
      <c r="C197" s="89">
        <v>36.507885000000002</v>
      </c>
      <c r="D197" s="89">
        <v>14.546972</v>
      </c>
      <c r="AB197" s="89">
        <v>13741571428.570999</v>
      </c>
      <c r="AC197" s="89">
        <v>21.710619000000001</v>
      </c>
      <c r="AD197" s="89">
        <v>-43.595764000000003</v>
      </c>
    </row>
    <row r="198" spans="2:30" x14ac:dyDescent="0.25">
      <c r="B198" s="89">
        <v>13902887755.101999</v>
      </c>
      <c r="C198" s="89">
        <v>37.863503000000001</v>
      </c>
      <c r="D198" s="89">
        <v>14.290696000000001</v>
      </c>
      <c r="AB198" s="89">
        <v>13902887755.101999</v>
      </c>
      <c r="AC198" s="89">
        <v>18.471418</v>
      </c>
      <c r="AD198" s="89">
        <v>-45.505699</v>
      </c>
    </row>
    <row r="199" spans="2:30" x14ac:dyDescent="0.25">
      <c r="B199" s="89">
        <v>14064204081.632999</v>
      </c>
      <c r="C199" s="89">
        <v>34.593024999999997</v>
      </c>
      <c r="D199" s="89">
        <v>10.778905999999999</v>
      </c>
      <c r="AB199" s="89">
        <v>14064204081.632999</v>
      </c>
      <c r="AC199" s="89">
        <v>21.605103</v>
      </c>
      <c r="AD199" s="89">
        <v>-41.390152</v>
      </c>
    </row>
    <row r="200" spans="2:30" x14ac:dyDescent="0.25">
      <c r="B200" s="89">
        <v>14225520408.163</v>
      </c>
      <c r="C200" s="89">
        <v>33.526229999999998</v>
      </c>
      <c r="D200" s="89">
        <v>8.2712011000000007</v>
      </c>
      <c r="AB200" s="89">
        <v>14225520408.163</v>
      </c>
      <c r="AC200" s="89">
        <v>19.951328</v>
      </c>
      <c r="AD200" s="89">
        <v>-42.867542</v>
      </c>
    </row>
    <row r="201" spans="2:30" x14ac:dyDescent="0.25">
      <c r="B201" s="89">
        <v>14386836734.694</v>
      </c>
      <c r="C201" s="89">
        <v>35.004612000000002</v>
      </c>
      <c r="D201" s="89">
        <v>9.5706138999999997</v>
      </c>
      <c r="AB201" s="89">
        <v>14386836734.694</v>
      </c>
      <c r="AC201" s="89">
        <v>25.277954000000001</v>
      </c>
      <c r="AD201" s="89">
        <v>-34.780594000000001</v>
      </c>
    </row>
    <row r="202" spans="2:30" x14ac:dyDescent="0.25">
      <c r="B202" s="89">
        <v>14548153061.224001</v>
      </c>
      <c r="C202" s="89">
        <v>32.383896</v>
      </c>
      <c r="D202" s="89">
        <v>7.4688230000000004</v>
      </c>
      <c r="AB202" s="89">
        <v>14548153061.224001</v>
      </c>
      <c r="AC202" s="89">
        <v>20.443200999999998</v>
      </c>
      <c r="AD202" s="89">
        <v>-42.193344000000003</v>
      </c>
    </row>
    <row r="203" spans="2:30" x14ac:dyDescent="0.25">
      <c r="B203" s="89">
        <v>14709469387.754999</v>
      </c>
      <c r="C203" s="89">
        <v>27.288831999999999</v>
      </c>
      <c r="D203" s="89">
        <v>1.7079340999999999</v>
      </c>
      <c r="AB203" s="89">
        <v>14709469387.754999</v>
      </c>
      <c r="AC203" s="89">
        <v>15.030614999999999</v>
      </c>
      <c r="AD203" s="89">
        <v>-51.640864999999998</v>
      </c>
    </row>
    <row r="204" spans="2:30" x14ac:dyDescent="0.25">
      <c r="B204" s="89">
        <v>14870785714.285999</v>
      </c>
      <c r="C204" s="89">
        <v>24.433968</v>
      </c>
      <c r="D204" s="89">
        <v>-0.32642381999999998</v>
      </c>
      <c r="AB204" s="89">
        <v>14870785714.285999</v>
      </c>
      <c r="AC204" s="89">
        <v>10.428191999999999</v>
      </c>
      <c r="AD204" s="89">
        <v>-70.577644000000006</v>
      </c>
    </row>
    <row r="205" spans="2:30" x14ac:dyDescent="0.25">
      <c r="B205" s="89">
        <v>15032102040.816</v>
      </c>
      <c r="C205" s="89">
        <v>21.797428</v>
      </c>
      <c r="D205" s="89">
        <v>-2.8771996</v>
      </c>
      <c r="AB205" s="89">
        <v>15032102040.816</v>
      </c>
      <c r="AC205" s="89">
        <v>17.552406000000001</v>
      </c>
      <c r="AD205" s="89">
        <v>-52.164627000000003</v>
      </c>
    </row>
    <row r="206" spans="2:30" x14ac:dyDescent="0.25">
      <c r="B206" s="89">
        <v>15193418367.347</v>
      </c>
      <c r="C206" s="89">
        <v>29.550303</v>
      </c>
      <c r="D206" s="89">
        <v>2.5932249999999999</v>
      </c>
      <c r="AB206" s="89">
        <v>15193418367.347</v>
      </c>
      <c r="AC206" s="89">
        <v>17.858231</v>
      </c>
      <c r="AD206" s="89">
        <v>-45.815876000000003</v>
      </c>
    </row>
    <row r="207" spans="2:30" x14ac:dyDescent="0.25">
      <c r="B207" s="89">
        <v>15354734693.878</v>
      </c>
      <c r="C207" s="89">
        <v>10.730532</v>
      </c>
      <c r="D207" s="89">
        <v>-22.883268000000001</v>
      </c>
      <c r="AB207" s="89">
        <v>15354734693.878</v>
      </c>
      <c r="AC207" s="89">
        <v>14.628603</v>
      </c>
      <c r="AD207" s="89">
        <v>-47.325896999999998</v>
      </c>
    </row>
    <row r="208" spans="2:30" x14ac:dyDescent="0.25">
      <c r="B208" s="89">
        <v>15516051020.408001</v>
      </c>
      <c r="C208" s="89">
        <v>6.4706950000000001</v>
      </c>
      <c r="D208" s="89">
        <v>-38.429431999999998</v>
      </c>
      <c r="AB208" s="89">
        <v>15516051020.408001</v>
      </c>
      <c r="AC208" s="89">
        <v>8.0407772000000008</v>
      </c>
      <c r="AD208" s="89">
        <v>-54.831871</v>
      </c>
    </row>
    <row r="209" spans="2:30" x14ac:dyDescent="0.25">
      <c r="B209" s="89">
        <v>15677367346.938999</v>
      </c>
      <c r="C209" s="89">
        <v>10.059175</v>
      </c>
      <c r="D209" s="89">
        <v>-48.120747000000001</v>
      </c>
      <c r="AB209" s="89">
        <v>15677367346.938999</v>
      </c>
      <c r="AC209" s="89">
        <v>11.357597999999999</v>
      </c>
      <c r="AD209" s="89">
        <v>-28.832754000000001</v>
      </c>
    </row>
    <row r="210" spans="2:30" x14ac:dyDescent="0.25">
      <c r="B210" s="89">
        <v>15838683673.469</v>
      </c>
      <c r="C210" s="89">
        <v>17.225301999999999</v>
      </c>
      <c r="D210" s="89">
        <v>-42.424289999999999</v>
      </c>
      <c r="AB210" s="89">
        <v>15838683673.469</v>
      </c>
      <c r="AC210" s="89">
        <v>24.820191999999999</v>
      </c>
      <c r="AD210" s="89">
        <v>-6.2742205000000002</v>
      </c>
    </row>
    <row r="211" spans="2:30" x14ac:dyDescent="0.25">
      <c r="B211" s="89">
        <v>16000000000</v>
      </c>
      <c r="C211" s="89">
        <v>23.947620000000001</v>
      </c>
      <c r="D211" s="89">
        <v>-36.888522999999999</v>
      </c>
      <c r="AB211" s="89">
        <v>16000000000</v>
      </c>
      <c r="AC211" s="89">
        <v>27.830798999999999</v>
      </c>
      <c r="AD211" s="89">
        <v>-0.61858332000000005</v>
      </c>
    </row>
    <row r="212" spans="2:30" x14ac:dyDescent="0.25">
      <c r="B212" s="89" t="s">
        <v>21</v>
      </c>
      <c r="AB212" s="89" t="s">
        <v>21</v>
      </c>
    </row>
    <row r="215" spans="2:30" x14ac:dyDescent="0.25">
      <c r="B215" s="89" t="s">
        <v>22</v>
      </c>
      <c r="AB215" s="89" t="s">
        <v>22</v>
      </c>
    </row>
    <row r="216" spans="2:30" x14ac:dyDescent="0.25">
      <c r="B216" s="89" t="s">
        <v>19</v>
      </c>
      <c r="C216" s="89" t="s">
        <v>298</v>
      </c>
      <c r="D216" s="89" t="s">
        <v>258</v>
      </c>
      <c r="AB216" s="89" t="s">
        <v>19</v>
      </c>
      <c r="AC216" s="89" t="s">
        <v>298</v>
      </c>
      <c r="AD216" s="89" t="s">
        <v>258</v>
      </c>
    </row>
    <row r="217" spans="2:30" x14ac:dyDescent="0.25">
      <c r="B217" s="89">
        <v>191000000</v>
      </c>
      <c r="C217" s="89">
        <v>1.0301032999999999</v>
      </c>
      <c r="D217" s="89">
        <v>-99.564659000000006</v>
      </c>
      <c r="AB217" s="89">
        <v>191000000</v>
      </c>
      <c r="AC217" s="89">
        <v>3.7267578000000001</v>
      </c>
      <c r="AD217" s="89">
        <v>-94.538567</v>
      </c>
    </row>
    <row r="218" spans="2:30" x14ac:dyDescent="0.25">
      <c r="B218" s="89">
        <v>352316326.53061002</v>
      </c>
      <c r="C218" s="89">
        <v>-2.0470974000000002</v>
      </c>
      <c r="D218" s="89">
        <v>-105.80001</v>
      </c>
      <c r="AB218" s="89">
        <v>352316326.53061002</v>
      </c>
      <c r="AC218" s="89">
        <v>11.633982</v>
      </c>
      <c r="AD218" s="89">
        <v>-83.793120999999999</v>
      </c>
    </row>
    <row r="219" spans="2:30" x14ac:dyDescent="0.25">
      <c r="B219" s="89">
        <v>513632653.06121999</v>
      </c>
      <c r="C219" s="89">
        <v>8.3679228000000005</v>
      </c>
      <c r="D219" s="89">
        <v>-84.566970999999995</v>
      </c>
      <c r="AB219" s="89">
        <v>513632653.06121999</v>
      </c>
      <c r="AC219" s="89">
        <v>6.8153357999999997</v>
      </c>
      <c r="AD219" s="89">
        <v>-95.464264</v>
      </c>
    </row>
    <row r="220" spans="2:30" x14ac:dyDescent="0.25">
      <c r="B220" s="89">
        <v>674948979.59184003</v>
      </c>
      <c r="C220" s="89">
        <v>13.120967</v>
      </c>
      <c r="D220" s="89">
        <v>-74.277161000000007</v>
      </c>
      <c r="AB220" s="89">
        <v>674948979.59184003</v>
      </c>
      <c r="AC220" s="89">
        <v>12.693555</v>
      </c>
      <c r="AD220" s="89">
        <v>-75.216583</v>
      </c>
    </row>
    <row r="221" spans="2:30" x14ac:dyDescent="0.25">
      <c r="B221" s="89">
        <v>836265306.12244999</v>
      </c>
      <c r="C221" s="89">
        <v>11.812367</v>
      </c>
      <c r="D221" s="89">
        <v>-70.093643</v>
      </c>
      <c r="AB221" s="89">
        <v>836265306.12244999</v>
      </c>
      <c r="AC221" s="89">
        <v>14.24762</v>
      </c>
      <c r="AD221" s="89">
        <v>-69.133765999999994</v>
      </c>
    </row>
    <row r="222" spans="2:30" x14ac:dyDescent="0.25">
      <c r="B222" s="89">
        <v>997581632.65305996</v>
      </c>
      <c r="C222" s="89">
        <v>12.522748</v>
      </c>
      <c r="D222" s="89">
        <v>-64.201926999999998</v>
      </c>
      <c r="AB222" s="89">
        <v>997581632.65305996</v>
      </c>
      <c r="AC222" s="89">
        <v>10.30829</v>
      </c>
      <c r="AD222" s="89">
        <v>-72.586281</v>
      </c>
    </row>
    <row r="223" spans="2:30" x14ac:dyDescent="0.25">
      <c r="B223" s="89">
        <v>1158897959.1837001</v>
      </c>
      <c r="C223" s="89">
        <v>13.063504</v>
      </c>
      <c r="D223" s="89">
        <v>-59.544677999999998</v>
      </c>
      <c r="AB223" s="89">
        <v>1158897959.1837001</v>
      </c>
      <c r="AC223" s="89">
        <v>14.897278</v>
      </c>
      <c r="AD223" s="89">
        <v>-61.347178999999997</v>
      </c>
    </row>
    <row r="224" spans="2:30" x14ac:dyDescent="0.25">
      <c r="B224" s="89">
        <v>1320214285.7142999</v>
      </c>
      <c r="C224" s="89">
        <v>8.1086054000000001</v>
      </c>
      <c r="D224" s="89">
        <v>-58.310181</v>
      </c>
      <c r="AB224" s="89">
        <v>1320214285.7142999</v>
      </c>
      <c r="AC224" s="89">
        <v>15.751523000000001</v>
      </c>
      <c r="AD224" s="89">
        <v>-53.873275999999997</v>
      </c>
    </row>
    <row r="225" spans="2:30" x14ac:dyDescent="0.25">
      <c r="B225" s="89">
        <v>1481530612.2449</v>
      </c>
      <c r="C225" s="89">
        <v>3.6960540000000002</v>
      </c>
      <c r="D225" s="89">
        <v>-40.557617</v>
      </c>
      <c r="AB225" s="89">
        <v>1481530612.2449</v>
      </c>
      <c r="AC225" s="89">
        <v>3.1653875999999999</v>
      </c>
      <c r="AD225" s="89">
        <v>-53.577655999999998</v>
      </c>
    </row>
    <row r="226" spans="2:30" x14ac:dyDescent="0.25">
      <c r="B226" s="89">
        <v>1642846938.7755001</v>
      </c>
      <c r="C226" s="89">
        <v>11.519263</v>
      </c>
      <c r="D226" s="89">
        <v>-12.756788</v>
      </c>
      <c r="AB226" s="89">
        <v>1642846938.7755001</v>
      </c>
      <c r="AC226" s="89">
        <v>17.100221999999999</v>
      </c>
      <c r="AD226" s="89">
        <v>-4.5655479000000003</v>
      </c>
    </row>
    <row r="227" spans="2:30" x14ac:dyDescent="0.25">
      <c r="B227" s="89">
        <v>1804163265.3060999</v>
      </c>
      <c r="C227" s="89">
        <v>12.607922</v>
      </c>
      <c r="D227" s="89">
        <v>-6.5125899</v>
      </c>
      <c r="AB227" s="89">
        <v>1804163265.3060999</v>
      </c>
      <c r="AC227" s="89">
        <v>17.160563</v>
      </c>
      <c r="AD227" s="89">
        <v>-2.6447607999999998</v>
      </c>
    </row>
    <row r="228" spans="2:30" x14ac:dyDescent="0.25">
      <c r="B228" s="89">
        <v>1965479591.8367</v>
      </c>
      <c r="C228" s="89">
        <v>9.7635869999999993</v>
      </c>
      <c r="D228" s="89">
        <v>-3.5590109999999999</v>
      </c>
      <c r="AB228" s="89">
        <v>1965479591.8367</v>
      </c>
      <c r="AC228" s="89">
        <v>18.174990000000001</v>
      </c>
      <c r="AD228" s="89">
        <v>1.9680871</v>
      </c>
    </row>
    <row r="229" spans="2:30" x14ac:dyDescent="0.25">
      <c r="B229" s="89">
        <v>2126795918.3673</v>
      </c>
      <c r="C229" s="89">
        <v>14.536401</v>
      </c>
      <c r="D229" s="89">
        <v>4.9905366999999998</v>
      </c>
      <c r="AB229" s="89">
        <v>2126795918.3673</v>
      </c>
      <c r="AC229" s="89">
        <v>18.369852000000002</v>
      </c>
      <c r="AD229" s="89">
        <v>5.3546109</v>
      </c>
    </row>
    <row r="230" spans="2:30" x14ac:dyDescent="0.25">
      <c r="B230" s="89">
        <v>2288112244.8979998</v>
      </c>
      <c r="C230" s="89">
        <v>13.977529000000001</v>
      </c>
      <c r="D230" s="89">
        <v>4.9445677000000003</v>
      </c>
      <c r="AB230" s="89">
        <v>2288112244.8979998</v>
      </c>
      <c r="AC230" s="89">
        <v>21.888538</v>
      </c>
      <c r="AD230" s="89">
        <v>12.306858</v>
      </c>
    </row>
    <row r="231" spans="2:30" x14ac:dyDescent="0.25">
      <c r="B231" s="89">
        <v>2449428571.4285998</v>
      </c>
      <c r="C231" s="89">
        <v>15.618843</v>
      </c>
      <c r="D231" s="89">
        <v>5.5298847999999996</v>
      </c>
      <c r="AB231" s="89">
        <v>2449428571.4285998</v>
      </c>
      <c r="AC231" s="89">
        <v>23.501331</v>
      </c>
      <c r="AD231" s="89">
        <v>14.546227</v>
      </c>
    </row>
    <row r="232" spans="2:30" x14ac:dyDescent="0.25">
      <c r="B232" s="89">
        <v>2610744897.9591999</v>
      </c>
      <c r="C232" s="89">
        <v>16.913910000000001</v>
      </c>
      <c r="D232" s="89">
        <v>6.6246910000000003</v>
      </c>
      <c r="AB232" s="89">
        <v>2610744897.9591999</v>
      </c>
      <c r="AC232" s="89">
        <v>21.737438000000001</v>
      </c>
      <c r="AD232" s="89">
        <v>13.328682000000001</v>
      </c>
    </row>
    <row r="233" spans="2:30" x14ac:dyDescent="0.25">
      <c r="B233" s="89">
        <v>2772061224.4898</v>
      </c>
      <c r="C233" s="89">
        <v>18.422163000000001</v>
      </c>
      <c r="D233" s="89">
        <v>8.8869389999999999</v>
      </c>
      <c r="AB233" s="89">
        <v>2772061224.4898</v>
      </c>
      <c r="AC233" s="89">
        <v>19.697889</v>
      </c>
      <c r="AD233" s="89">
        <v>11.604713</v>
      </c>
    </row>
    <row r="234" spans="2:30" x14ac:dyDescent="0.25">
      <c r="B234" s="89">
        <v>2933377551.0204</v>
      </c>
      <c r="C234" s="89">
        <v>21.956783000000001</v>
      </c>
      <c r="D234" s="89">
        <v>12.468795999999999</v>
      </c>
      <c r="AB234" s="89">
        <v>2933377551.0204</v>
      </c>
      <c r="AC234" s="89">
        <v>18.732787999999999</v>
      </c>
      <c r="AD234" s="89">
        <v>10.243758</v>
      </c>
    </row>
    <row r="235" spans="2:30" x14ac:dyDescent="0.25">
      <c r="B235" s="89">
        <v>3094693877.5510001</v>
      </c>
      <c r="C235" s="89">
        <v>27.089216</v>
      </c>
      <c r="D235" s="89">
        <v>17.667104999999999</v>
      </c>
      <c r="AB235" s="89">
        <v>3094693877.5510001</v>
      </c>
      <c r="AC235" s="89">
        <v>18.191139</v>
      </c>
      <c r="AD235" s="89">
        <v>9.6824273999999999</v>
      </c>
    </row>
    <row r="236" spans="2:30" x14ac:dyDescent="0.25">
      <c r="B236" s="89">
        <v>3256010204.0816002</v>
      </c>
      <c r="C236" s="89">
        <v>24.523244999999999</v>
      </c>
      <c r="D236" s="89">
        <v>15.174666</v>
      </c>
      <c r="AB236" s="89">
        <v>3256010204.0816002</v>
      </c>
      <c r="AC236" s="89">
        <v>19.278487999999999</v>
      </c>
      <c r="AD236" s="89">
        <v>10.539088</v>
      </c>
    </row>
    <row r="237" spans="2:30" x14ac:dyDescent="0.25">
      <c r="B237" s="89">
        <v>3417326530.6121998</v>
      </c>
      <c r="C237" s="89">
        <v>22.233711</v>
      </c>
      <c r="D237" s="89">
        <v>12.885624</v>
      </c>
      <c r="AB237" s="89">
        <v>3417326530.6121998</v>
      </c>
      <c r="AC237" s="89">
        <v>20.313133000000001</v>
      </c>
      <c r="AD237" s="89">
        <v>11.085036000000001</v>
      </c>
    </row>
    <row r="238" spans="2:30" x14ac:dyDescent="0.25">
      <c r="B238" s="89">
        <v>3578642857.1429</v>
      </c>
      <c r="C238" s="89">
        <v>25.768749</v>
      </c>
      <c r="D238" s="89">
        <v>16.529893999999999</v>
      </c>
      <c r="AB238" s="89">
        <v>3578642857.1429</v>
      </c>
      <c r="AC238" s="89">
        <v>21.339822999999999</v>
      </c>
      <c r="AD238" s="89">
        <v>12.294798</v>
      </c>
    </row>
    <row r="239" spans="2:30" x14ac:dyDescent="0.25">
      <c r="B239" s="89">
        <v>3739959183.6735001</v>
      </c>
      <c r="C239" s="89">
        <v>24.185144000000001</v>
      </c>
      <c r="D239" s="89">
        <v>15.188311000000001</v>
      </c>
      <c r="AB239" s="89">
        <v>3739959183.6735001</v>
      </c>
      <c r="AC239" s="89">
        <v>24.418621000000002</v>
      </c>
      <c r="AD239" s="89">
        <v>15.479258</v>
      </c>
    </row>
    <row r="240" spans="2:30" x14ac:dyDescent="0.25">
      <c r="B240" s="89">
        <v>3901275510.2041001</v>
      </c>
      <c r="C240" s="89">
        <v>23.435507000000001</v>
      </c>
      <c r="D240" s="89">
        <v>14.824942999999999</v>
      </c>
      <c r="AB240" s="89">
        <v>3901275510.2041001</v>
      </c>
      <c r="AC240" s="89">
        <v>24.357447000000001</v>
      </c>
      <c r="AD240" s="89">
        <v>15.154095999999999</v>
      </c>
    </row>
    <row r="241" spans="2:30" x14ac:dyDescent="0.25">
      <c r="B241" s="89">
        <v>4062591836.7347002</v>
      </c>
      <c r="C241" s="89">
        <v>24.563828000000001</v>
      </c>
      <c r="D241" s="89">
        <v>15.969473000000001</v>
      </c>
      <c r="AB241" s="89">
        <v>4062591836.7347002</v>
      </c>
      <c r="AC241" s="89">
        <v>24.113969999999998</v>
      </c>
      <c r="AD241" s="89">
        <v>14.945536000000001</v>
      </c>
    </row>
    <row r="242" spans="2:30" x14ac:dyDescent="0.25">
      <c r="B242" s="89">
        <v>4223908163.2652998</v>
      </c>
      <c r="C242" s="89">
        <v>23.601896</v>
      </c>
      <c r="D242" s="89">
        <v>15.281497999999999</v>
      </c>
      <c r="AB242" s="89">
        <v>4223908163.2652998</v>
      </c>
      <c r="AC242" s="89">
        <v>27.525753000000002</v>
      </c>
      <c r="AD242" s="89">
        <v>18.548777000000001</v>
      </c>
    </row>
    <row r="243" spans="2:30" x14ac:dyDescent="0.25">
      <c r="B243" s="89">
        <v>4385224489.7959003</v>
      </c>
      <c r="C243" s="89">
        <v>23.189640000000001</v>
      </c>
      <c r="D243" s="89">
        <v>14.608643000000001</v>
      </c>
      <c r="AB243" s="89">
        <v>4385224489.7959003</v>
      </c>
      <c r="AC243" s="89">
        <v>29.517363</v>
      </c>
      <c r="AD243" s="89">
        <v>20.329806999999999</v>
      </c>
    </row>
    <row r="244" spans="2:30" x14ac:dyDescent="0.25">
      <c r="B244" s="89">
        <v>4546540816.3264999</v>
      </c>
      <c r="C244" s="89">
        <v>23.695339000000001</v>
      </c>
      <c r="D244" s="89">
        <v>15.092097000000001</v>
      </c>
      <c r="AB244" s="89">
        <v>4546540816.3264999</v>
      </c>
      <c r="AC244" s="89">
        <v>28.329464000000002</v>
      </c>
      <c r="AD244" s="89">
        <v>18.907544999999999</v>
      </c>
    </row>
    <row r="245" spans="2:30" x14ac:dyDescent="0.25">
      <c r="B245" s="89">
        <v>4707857142.8570995</v>
      </c>
      <c r="C245" s="89">
        <v>22.432434000000001</v>
      </c>
      <c r="D245" s="89">
        <v>14.029837000000001</v>
      </c>
      <c r="AB245" s="89">
        <v>4707857142.8570995</v>
      </c>
      <c r="AC245" s="89">
        <v>23.747129000000001</v>
      </c>
      <c r="AD245" s="89">
        <v>14.412221000000001</v>
      </c>
    </row>
    <row r="246" spans="2:30" x14ac:dyDescent="0.25">
      <c r="B246" s="89">
        <v>4869173469.3878002</v>
      </c>
      <c r="C246" s="89">
        <v>22.419056000000001</v>
      </c>
      <c r="D246" s="89">
        <v>13.860863</v>
      </c>
      <c r="AB246" s="89">
        <v>4869173469.3878002</v>
      </c>
      <c r="AC246" s="89">
        <v>23.762125000000001</v>
      </c>
      <c r="AD246" s="89">
        <v>13.610401</v>
      </c>
    </row>
    <row r="247" spans="2:30" x14ac:dyDescent="0.25">
      <c r="B247" s="89">
        <v>5030489795.9183998</v>
      </c>
      <c r="C247" s="89">
        <v>23.379566000000001</v>
      </c>
      <c r="D247" s="89">
        <v>14.742751999999999</v>
      </c>
      <c r="AB247" s="89">
        <v>5030489795.9183998</v>
      </c>
      <c r="AC247" s="89">
        <v>24.317011000000001</v>
      </c>
      <c r="AD247" s="89">
        <v>14.034594</v>
      </c>
    </row>
    <row r="248" spans="2:30" x14ac:dyDescent="0.25">
      <c r="B248" s="89">
        <v>5191806122.4490004</v>
      </c>
      <c r="C248" s="89">
        <v>27.267306999999999</v>
      </c>
      <c r="D248" s="89">
        <v>18.409555000000001</v>
      </c>
      <c r="AB248" s="89">
        <v>5191806122.4490004</v>
      </c>
      <c r="AC248" s="89">
        <v>23.066597000000002</v>
      </c>
      <c r="AD248" s="89">
        <v>12.930208</v>
      </c>
    </row>
    <row r="249" spans="2:30" x14ac:dyDescent="0.25">
      <c r="B249" s="89">
        <v>5353122448.9796</v>
      </c>
      <c r="C249" s="89">
        <v>23.021442</v>
      </c>
      <c r="D249" s="89">
        <v>14.103367</v>
      </c>
      <c r="AB249" s="89">
        <v>5353122448.9796</v>
      </c>
      <c r="AC249" s="89">
        <v>25.247952999999999</v>
      </c>
      <c r="AD249" s="89">
        <v>15.340411</v>
      </c>
    </row>
    <row r="250" spans="2:30" x14ac:dyDescent="0.25">
      <c r="B250" s="89">
        <v>5514438775.5101995</v>
      </c>
      <c r="C250" s="89">
        <v>24.376605999999999</v>
      </c>
      <c r="D250" s="89">
        <v>14.849733000000001</v>
      </c>
      <c r="AB250" s="89">
        <v>5514438775.5101995</v>
      </c>
      <c r="AC250" s="89">
        <v>24.946328999999999</v>
      </c>
      <c r="AD250" s="89">
        <v>15.16825</v>
      </c>
    </row>
    <row r="251" spans="2:30" x14ac:dyDescent="0.25">
      <c r="B251" s="89">
        <v>5675755102.0408001</v>
      </c>
      <c r="C251" s="89">
        <v>23.91555</v>
      </c>
      <c r="D251" s="89">
        <v>13.903938999999999</v>
      </c>
      <c r="AB251" s="89">
        <v>5675755102.0408001</v>
      </c>
      <c r="AC251" s="89">
        <v>24.241156</v>
      </c>
      <c r="AD251" s="89">
        <v>14.235509</v>
      </c>
    </row>
    <row r="252" spans="2:30" x14ac:dyDescent="0.25">
      <c r="B252" s="89">
        <v>5837071428.5713997</v>
      </c>
      <c r="C252" s="89">
        <v>23.839855</v>
      </c>
      <c r="D252" s="89">
        <v>14.365306</v>
      </c>
      <c r="AB252" s="89">
        <v>5837071428.5713997</v>
      </c>
      <c r="AC252" s="89">
        <v>23.068317</v>
      </c>
      <c r="AD252" s="89">
        <v>12.991712</v>
      </c>
    </row>
    <row r="253" spans="2:30" x14ac:dyDescent="0.25">
      <c r="B253" s="89">
        <v>5998387755.1020002</v>
      </c>
      <c r="C253" s="89">
        <v>22.470291</v>
      </c>
      <c r="D253" s="89">
        <v>12.249309999999999</v>
      </c>
      <c r="AB253" s="89">
        <v>5998387755.1020002</v>
      </c>
      <c r="AC253" s="89">
        <v>28.614359</v>
      </c>
      <c r="AD253" s="89">
        <v>17.871051999999999</v>
      </c>
    </row>
    <row r="254" spans="2:30" x14ac:dyDescent="0.25">
      <c r="B254" s="89">
        <v>6159704081.6327</v>
      </c>
      <c r="C254" s="89">
        <v>23.498493</v>
      </c>
      <c r="D254" s="89">
        <v>13.082458000000001</v>
      </c>
      <c r="AB254" s="89">
        <v>6159704081.6327</v>
      </c>
      <c r="AC254" s="89">
        <v>25.374673999999999</v>
      </c>
      <c r="AD254" s="89">
        <v>14.668476999999999</v>
      </c>
    </row>
    <row r="255" spans="2:30" x14ac:dyDescent="0.25">
      <c r="B255" s="89">
        <v>6321020408.1632996</v>
      </c>
      <c r="C255" s="89">
        <v>24.559839</v>
      </c>
      <c r="D255" s="89">
        <v>14.561522</v>
      </c>
      <c r="AB255" s="89">
        <v>6321020408.1632996</v>
      </c>
      <c r="AC255" s="89">
        <v>30.513919999999999</v>
      </c>
      <c r="AD255" s="89">
        <v>19.688168999999998</v>
      </c>
    </row>
    <row r="256" spans="2:30" x14ac:dyDescent="0.25">
      <c r="B256" s="89">
        <v>6482336734.6939001</v>
      </c>
      <c r="C256" s="89">
        <v>24.719418999999998</v>
      </c>
      <c r="D256" s="89">
        <v>14.216388999999999</v>
      </c>
      <c r="AB256" s="89">
        <v>6482336734.6939001</v>
      </c>
      <c r="AC256" s="89">
        <v>30.899636999999998</v>
      </c>
      <c r="AD256" s="89">
        <v>19.397887999999998</v>
      </c>
    </row>
    <row r="257" spans="2:30" x14ac:dyDescent="0.25">
      <c r="B257" s="89">
        <v>6643653061.2244997</v>
      </c>
      <c r="C257" s="89">
        <v>22.531887000000001</v>
      </c>
      <c r="D257" s="89">
        <v>11.796014</v>
      </c>
      <c r="AB257" s="89">
        <v>6643653061.2244997</v>
      </c>
      <c r="AC257" s="89">
        <v>27.876277999999999</v>
      </c>
      <c r="AD257" s="89">
        <v>17.392330000000001</v>
      </c>
    </row>
    <row r="258" spans="2:30" x14ac:dyDescent="0.25">
      <c r="B258" s="89">
        <v>6804969387.7551003</v>
      </c>
      <c r="C258" s="89">
        <v>24.118836999999999</v>
      </c>
      <c r="D258" s="89">
        <v>14.003560999999999</v>
      </c>
      <c r="AB258" s="89">
        <v>6804969387.7551003</v>
      </c>
      <c r="AC258" s="89">
        <v>26.518018999999999</v>
      </c>
      <c r="AD258" s="89">
        <v>15.648383000000001</v>
      </c>
    </row>
    <row r="259" spans="2:30" x14ac:dyDescent="0.25">
      <c r="B259" s="89">
        <v>6966285714.2856998</v>
      </c>
      <c r="C259" s="89">
        <v>21.356076999999999</v>
      </c>
      <c r="D259" s="89">
        <v>9.7590084000000008</v>
      </c>
      <c r="AB259" s="89">
        <v>6966285714.2856998</v>
      </c>
      <c r="AC259" s="89">
        <v>28.465527999999999</v>
      </c>
      <c r="AD259" s="89">
        <v>17.281929000000002</v>
      </c>
    </row>
    <row r="260" spans="2:30" x14ac:dyDescent="0.25">
      <c r="B260" s="89">
        <v>7127602040.8163004</v>
      </c>
      <c r="C260" s="89">
        <v>20.742100000000001</v>
      </c>
      <c r="D260" s="89">
        <v>9.8794927999999995</v>
      </c>
      <c r="AB260" s="89">
        <v>7127602040.8163004</v>
      </c>
      <c r="AC260" s="89">
        <v>27.612515999999999</v>
      </c>
      <c r="AD260" s="89">
        <v>16.936214</v>
      </c>
    </row>
    <row r="261" spans="2:30" x14ac:dyDescent="0.25">
      <c r="B261" s="89">
        <v>7288918367.3469</v>
      </c>
      <c r="C261" s="89">
        <v>20.606157</v>
      </c>
      <c r="D261" s="89">
        <v>10.194322</v>
      </c>
      <c r="AB261" s="89">
        <v>7288918367.3469</v>
      </c>
      <c r="AC261" s="89">
        <v>26.039186000000001</v>
      </c>
      <c r="AD261" s="89">
        <v>15.063706</v>
      </c>
    </row>
    <row r="262" spans="2:30" x14ac:dyDescent="0.25">
      <c r="B262" s="89">
        <v>7450234693.8775997</v>
      </c>
      <c r="C262" s="89">
        <v>20.488813</v>
      </c>
      <c r="D262" s="89">
        <v>9.1759415000000004</v>
      </c>
      <c r="AB262" s="89">
        <v>7450234693.8775997</v>
      </c>
      <c r="AC262" s="89">
        <v>25.358029999999999</v>
      </c>
      <c r="AD262" s="89">
        <v>14.20218</v>
      </c>
    </row>
    <row r="263" spans="2:30" x14ac:dyDescent="0.25">
      <c r="B263" s="89">
        <v>7611551020.4082003</v>
      </c>
      <c r="C263" s="89">
        <v>21.746969</v>
      </c>
      <c r="D263" s="89">
        <v>9.8381147000000002</v>
      </c>
      <c r="AB263" s="89">
        <v>7611551020.4082003</v>
      </c>
      <c r="AC263" s="89">
        <v>25.855066000000001</v>
      </c>
      <c r="AD263" s="89">
        <v>14.86328</v>
      </c>
    </row>
    <row r="264" spans="2:30" x14ac:dyDescent="0.25">
      <c r="B264" s="89">
        <v>7772867346.9387999</v>
      </c>
      <c r="C264" s="89">
        <v>20.625557000000001</v>
      </c>
      <c r="D264" s="89">
        <v>9.7745724000000003</v>
      </c>
      <c r="AB264" s="89">
        <v>7772867346.9387999</v>
      </c>
      <c r="AC264" s="89">
        <v>26.140812</v>
      </c>
      <c r="AD264" s="89">
        <v>15.595506</v>
      </c>
    </row>
    <row r="265" spans="2:30" x14ac:dyDescent="0.25">
      <c r="B265" s="89">
        <v>7934183673.4694004</v>
      </c>
      <c r="C265" s="89">
        <v>22.122858000000001</v>
      </c>
      <c r="D265" s="89">
        <v>9.6701364999999999</v>
      </c>
      <c r="AB265" s="89">
        <v>7934183673.4694004</v>
      </c>
      <c r="AC265" s="89">
        <v>30.091583</v>
      </c>
      <c r="AD265" s="89">
        <v>18.835744999999999</v>
      </c>
    </row>
    <row r="266" spans="2:30" x14ac:dyDescent="0.25">
      <c r="B266" s="89">
        <v>8095500000</v>
      </c>
      <c r="C266" s="89">
        <v>21.843198999999998</v>
      </c>
      <c r="D266" s="89">
        <v>9.8551683000000008</v>
      </c>
      <c r="AB266" s="89">
        <v>8095500000</v>
      </c>
      <c r="AC266" s="89">
        <v>28.629259000000001</v>
      </c>
      <c r="AD266" s="89">
        <v>17.855249000000001</v>
      </c>
    </row>
    <row r="267" spans="2:30" x14ac:dyDescent="0.25">
      <c r="B267" s="89">
        <v>8256816326.5305996</v>
      </c>
      <c r="C267" s="89">
        <v>20.969577999999998</v>
      </c>
      <c r="D267" s="89">
        <v>8.9720068000000008</v>
      </c>
      <c r="AB267" s="89">
        <v>8256816326.5305996</v>
      </c>
      <c r="AC267" s="89">
        <v>31.385335999999999</v>
      </c>
      <c r="AD267" s="89">
        <v>20.506482999999999</v>
      </c>
    </row>
    <row r="268" spans="2:30" x14ac:dyDescent="0.25">
      <c r="B268" s="89">
        <v>8418132653.0612001</v>
      </c>
      <c r="C268" s="89">
        <v>16.297705000000001</v>
      </c>
      <c r="D268" s="89">
        <v>1.7400335</v>
      </c>
      <c r="AB268" s="89">
        <v>8418132653.0612001</v>
      </c>
      <c r="AC268" s="89">
        <v>38.054549999999999</v>
      </c>
      <c r="AD268" s="89">
        <v>25.998766</v>
      </c>
    </row>
    <row r="269" spans="2:30" x14ac:dyDescent="0.25">
      <c r="B269" s="89">
        <v>8579448979.5917997</v>
      </c>
      <c r="C269" s="89">
        <v>23.115952</v>
      </c>
      <c r="D269" s="89">
        <v>9.6862869000000007</v>
      </c>
      <c r="AB269" s="89">
        <v>8579448979.5917997</v>
      </c>
      <c r="AC269" s="89">
        <v>30.585889999999999</v>
      </c>
      <c r="AD269" s="89">
        <v>18.718648999999999</v>
      </c>
    </row>
    <row r="270" spans="2:30" x14ac:dyDescent="0.25">
      <c r="B270" s="89">
        <v>8740765306.1224003</v>
      </c>
      <c r="C270" s="89">
        <v>15.276935</v>
      </c>
      <c r="D270" s="89">
        <v>1.2845095</v>
      </c>
      <c r="AB270" s="89">
        <v>8740765306.1224003</v>
      </c>
      <c r="AC270" s="89">
        <v>28.925246999999999</v>
      </c>
      <c r="AD270" s="89">
        <v>17.125719</v>
      </c>
    </row>
    <row r="271" spans="2:30" x14ac:dyDescent="0.25">
      <c r="B271" s="89">
        <v>8902081632.6530991</v>
      </c>
      <c r="C271" s="89">
        <v>14.863156</v>
      </c>
      <c r="D271" s="89">
        <v>-0.39193749</v>
      </c>
      <c r="AB271" s="89">
        <v>8902081632.6530991</v>
      </c>
      <c r="AC271" s="89">
        <v>27.943643999999999</v>
      </c>
      <c r="AD271" s="89">
        <v>15.361495</v>
      </c>
    </row>
    <row r="272" spans="2:30" x14ac:dyDescent="0.25">
      <c r="B272" s="89">
        <v>9063397959.1837006</v>
      </c>
      <c r="C272" s="89">
        <v>17.634186</v>
      </c>
      <c r="D272" s="89">
        <v>3.7390134000000002</v>
      </c>
      <c r="AB272" s="89">
        <v>9063397959.1837006</v>
      </c>
      <c r="AC272" s="89">
        <v>28.788170000000001</v>
      </c>
      <c r="AD272" s="89">
        <v>16.850612999999999</v>
      </c>
    </row>
    <row r="273" spans="2:30" x14ac:dyDescent="0.25">
      <c r="B273" s="89">
        <v>9224714285.7143002</v>
      </c>
      <c r="C273" s="89">
        <v>12.067871</v>
      </c>
      <c r="D273" s="89">
        <v>-2.8237944000000001</v>
      </c>
      <c r="AB273" s="89">
        <v>9224714285.7143002</v>
      </c>
      <c r="AC273" s="89">
        <v>26.822154999999999</v>
      </c>
      <c r="AD273" s="89">
        <v>14.834647</v>
      </c>
    </row>
    <row r="274" spans="2:30" x14ac:dyDescent="0.25">
      <c r="B274" s="89">
        <v>9386030612.2448997</v>
      </c>
      <c r="C274" s="89">
        <v>14.626353</v>
      </c>
      <c r="D274" s="89">
        <v>-0.37971317999999998</v>
      </c>
      <c r="AB274" s="89">
        <v>9386030612.2448997</v>
      </c>
      <c r="AC274" s="89">
        <v>28.590430999999999</v>
      </c>
      <c r="AD274" s="89">
        <v>16.155449000000001</v>
      </c>
    </row>
    <row r="275" spans="2:30" x14ac:dyDescent="0.25">
      <c r="B275" s="89">
        <v>9547346938.7754993</v>
      </c>
      <c r="C275" s="89">
        <v>13.027248999999999</v>
      </c>
      <c r="D275" s="89">
        <v>-2.5838497</v>
      </c>
      <c r="AB275" s="89">
        <v>9547346938.7754993</v>
      </c>
      <c r="AC275" s="89">
        <v>26.859261</v>
      </c>
      <c r="AD275" s="89">
        <v>14.662276</v>
      </c>
    </row>
    <row r="276" spans="2:30" x14ac:dyDescent="0.25">
      <c r="B276" s="89">
        <v>9708663265.3061008</v>
      </c>
      <c r="C276" s="89">
        <v>10.52657</v>
      </c>
      <c r="D276" s="89">
        <v>-5.5928874000000004</v>
      </c>
      <c r="AB276" s="89">
        <v>9708663265.3061008</v>
      </c>
      <c r="AC276" s="89">
        <v>24.672920000000001</v>
      </c>
      <c r="AD276" s="89">
        <v>12.520894</v>
      </c>
    </row>
    <row r="277" spans="2:30" x14ac:dyDescent="0.25">
      <c r="B277" s="89">
        <v>9869979591.8367004</v>
      </c>
      <c r="C277" s="89">
        <v>13.451949000000001</v>
      </c>
      <c r="D277" s="89">
        <v>-1.7802610000000001</v>
      </c>
      <c r="AB277" s="89">
        <v>9869979591.8367004</v>
      </c>
      <c r="AC277" s="89">
        <v>24.964462000000001</v>
      </c>
      <c r="AD277" s="89">
        <v>12.850892</v>
      </c>
    </row>
    <row r="278" spans="2:30" x14ac:dyDescent="0.25">
      <c r="B278" s="89">
        <v>10031295918.367001</v>
      </c>
      <c r="C278" s="89">
        <v>11.566037</v>
      </c>
      <c r="D278" s="89">
        <v>-3.8657841999999998</v>
      </c>
      <c r="AB278" s="89">
        <v>10031295918.367001</v>
      </c>
      <c r="AC278" s="89">
        <v>24.510418000000001</v>
      </c>
      <c r="AD278" s="89">
        <v>12.710599</v>
      </c>
    </row>
    <row r="279" spans="2:30" x14ac:dyDescent="0.25">
      <c r="B279" s="89">
        <v>10192612244.898001</v>
      </c>
      <c r="C279" s="89">
        <v>11.96186</v>
      </c>
      <c r="D279" s="89">
        <v>-3.3003895000000001</v>
      </c>
      <c r="AB279" s="89">
        <v>10192612244.898001</v>
      </c>
      <c r="AC279" s="89">
        <v>23.278624000000001</v>
      </c>
      <c r="AD279" s="89">
        <v>11.568028999999999</v>
      </c>
    </row>
    <row r="280" spans="2:30" x14ac:dyDescent="0.25">
      <c r="B280" s="89">
        <v>10353928571.429001</v>
      </c>
      <c r="C280" s="89">
        <v>16.162592</v>
      </c>
      <c r="D280" s="89">
        <v>1.9977578</v>
      </c>
      <c r="AB280" s="89">
        <v>10353928571.429001</v>
      </c>
      <c r="AC280" s="89">
        <v>24.714570999999999</v>
      </c>
      <c r="AD280" s="89">
        <v>13.097193000000001</v>
      </c>
    </row>
    <row r="281" spans="2:30" x14ac:dyDescent="0.25">
      <c r="B281" s="89">
        <v>10515244897.959</v>
      </c>
      <c r="C281" s="89">
        <v>12.515521</v>
      </c>
      <c r="D281" s="89">
        <v>-3.0149564999999998</v>
      </c>
      <c r="AB281" s="89">
        <v>10515244897.959</v>
      </c>
      <c r="AC281" s="89">
        <v>23.231574999999999</v>
      </c>
      <c r="AD281" s="89">
        <v>11.607543</v>
      </c>
    </row>
    <row r="282" spans="2:30" x14ac:dyDescent="0.25">
      <c r="B282" s="89">
        <v>10676561224.49</v>
      </c>
      <c r="C282" s="89">
        <v>19.924368000000001</v>
      </c>
      <c r="D282" s="89">
        <v>6.5938100999999998</v>
      </c>
      <c r="AB282" s="89">
        <v>10676561224.49</v>
      </c>
      <c r="AC282" s="89">
        <v>25.540848</v>
      </c>
      <c r="AD282" s="89">
        <v>14.330632</v>
      </c>
    </row>
    <row r="283" spans="2:30" x14ac:dyDescent="0.25">
      <c r="B283" s="89">
        <v>10837877551.02</v>
      </c>
      <c r="C283" s="89">
        <v>21.707193</v>
      </c>
      <c r="D283" s="89">
        <v>7.9826527</v>
      </c>
      <c r="AB283" s="89">
        <v>10837877551.02</v>
      </c>
      <c r="AC283" s="89">
        <v>27.474019999999999</v>
      </c>
      <c r="AD283" s="89">
        <v>15.635344999999999</v>
      </c>
    </row>
    <row r="284" spans="2:30" x14ac:dyDescent="0.25">
      <c r="B284" s="89">
        <v>10999193877.551001</v>
      </c>
      <c r="C284" s="89">
        <v>22.607294</v>
      </c>
      <c r="D284" s="89">
        <v>9.2330389000000004</v>
      </c>
      <c r="AB284" s="89">
        <v>10999193877.551001</v>
      </c>
      <c r="AC284" s="89">
        <v>27.544906999999998</v>
      </c>
      <c r="AD284" s="89">
        <v>15.904315</v>
      </c>
    </row>
    <row r="285" spans="2:30" x14ac:dyDescent="0.25">
      <c r="B285" s="89">
        <v>11160510204.082001</v>
      </c>
      <c r="C285" s="89">
        <v>22.30442</v>
      </c>
      <c r="D285" s="89">
        <v>9.7348785000000007</v>
      </c>
      <c r="AB285" s="89">
        <v>11160510204.082001</v>
      </c>
      <c r="AC285" s="89">
        <v>26.861273000000001</v>
      </c>
      <c r="AD285" s="89">
        <v>15.323982000000001</v>
      </c>
    </row>
    <row r="286" spans="2:30" x14ac:dyDescent="0.25">
      <c r="B286" s="89">
        <v>11321826530.612</v>
      </c>
      <c r="C286" s="89">
        <v>23.441561</v>
      </c>
      <c r="D286" s="89">
        <v>10.892250000000001</v>
      </c>
      <c r="AB286" s="89">
        <v>11321826530.612</v>
      </c>
      <c r="AC286" s="89">
        <v>26.686907000000001</v>
      </c>
      <c r="AD286" s="89">
        <v>15.063863</v>
      </c>
    </row>
    <row r="287" spans="2:30" x14ac:dyDescent="0.25">
      <c r="B287" s="89">
        <v>11483142857.143</v>
      </c>
      <c r="C287" s="89">
        <v>22.789021000000002</v>
      </c>
      <c r="D287" s="89">
        <v>10.580484999999999</v>
      </c>
      <c r="AB287" s="89">
        <v>11483142857.143</v>
      </c>
      <c r="AC287" s="89">
        <v>25.735464</v>
      </c>
      <c r="AD287" s="89">
        <v>14.233848</v>
      </c>
    </row>
    <row r="288" spans="2:30" x14ac:dyDescent="0.25">
      <c r="B288" s="89">
        <v>11644459183.673</v>
      </c>
      <c r="C288" s="89">
        <v>22.725002</v>
      </c>
      <c r="D288" s="89">
        <v>11.072426</v>
      </c>
      <c r="AB288" s="89">
        <v>11644459183.673</v>
      </c>
      <c r="AC288" s="89">
        <v>24.344702000000002</v>
      </c>
      <c r="AD288" s="89">
        <v>13.051627</v>
      </c>
    </row>
    <row r="289" spans="2:30" x14ac:dyDescent="0.25">
      <c r="B289" s="89">
        <v>11805775510.204</v>
      </c>
      <c r="C289" s="89">
        <v>22.331821000000001</v>
      </c>
      <c r="D289" s="89">
        <v>9.7544222000000005</v>
      </c>
      <c r="AB289" s="89">
        <v>11805775510.204</v>
      </c>
      <c r="AC289" s="89">
        <v>24.241409000000001</v>
      </c>
      <c r="AD289" s="89">
        <v>12.230306000000001</v>
      </c>
    </row>
    <row r="290" spans="2:30" x14ac:dyDescent="0.25">
      <c r="B290" s="89">
        <v>11967091836.735001</v>
      </c>
      <c r="C290" s="89">
        <v>22.757517</v>
      </c>
      <c r="D290" s="89">
        <v>10.357554</v>
      </c>
      <c r="AB290" s="89">
        <v>11967091836.735001</v>
      </c>
      <c r="AC290" s="89">
        <v>21.067174999999999</v>
      </c>
      <c r="AD290" s="89">
        <v>8.7337971000000003</v>
      </c>
    </row>
    <row r="291" spans="2:30" x14ac:dyDescent="0.25">
      <c r="B291" s="89">
        <v>12128408163.264999</v>
      </c>
      <c r="C291" s="89">
        <v>23.543576999999999</v>
      </c>
      <c r="D291" s="89">
        <v>10.616598</v>
      </c>
      <c r="AB291" s="89">
        <v>12128408163.264999</v>
      </c>
      <c r="AC291" s="89">
        <v>24.141380000000002</v>
      </c>
      <c r="AD291" s="89">
        <v>10.220872999999999</v>
      </c>
    </row>
    <row r="292" spans="2:30" x14ac:dyDescent="0.25">
      <c r="B292" s="89">
        <v>12289724489.796</v>
      </c>
      <c r="C292" s="89">
        <v>23.515416999999999</v>
      </c>
      <c r="D292" s="89">
        <v>10.213039</v>
      </c>
      <c r="AB292" s="89">
        <v>12289724489.796</v>
      </c>
      <c r="AC292" s="89">
        <v>14.479184999999999</v>
      </c>
      <c r="AD292" s="89">
        <v>-1.8448378999999999</v>
      </c>
    </row>
    <row r="293" spans="2:30" x14ac:dyDescent="0.25">
      <c r="B293" s="89">
        <v>12451040816.327</v>
      </c>
      <c r="C293" s="89">
        <v>24.042742000000001</v>
      </c>
      <c r="D293" s="89">
        <v>9.9278096999999992</v>
      </c>
      <c r="AB293" s="89">
        <v>12451040816.327</v>
      </c>
      <c r="AC293" s="89">
        <v>7.2211223000000002</v>
      </c>
      <c r="AD293" s="89">
        <v>-14.444050000000001</v>
      </c>
    </row>
    <row r="294" spans="2:30" x14ac:dyDescent="0.25">
      <c r="B294" s="89">
        <v>12612357142.857</v>
      </c>
      <c r="C294" s="89">
        <v>25.582159000000001</v>
      </c>
      <c r="D294" s="89">
        <v>10.883940000000001</v>
      </c>
      <c r="AB294" s="89">
        <v>12612357142.857</v>
      </c>
      <c r="AC294" s="89">
        <v>4.4594215999999998</v>
      </c>
      <c r="AD294" s="89">
        <v>-22.763408999999999</v>
      </c>
    </row>
    <row r="295" spans="2:30" x14ac:dyDescent="0.25">
      <c r="B295" s="89">
        <v>12773673469.388</v>
      </c>
      <c r="C295" s="89">
        <v>25.994008999999998</v>
      </c>
      <c r="D295" s="89">
        <v>10.319819000000001</v>
      </c>
      <c r="AB295" s="89">
        <v>12773673469.388</v>
      </c>
      <c r="AC295" s="89">
        <v>2.4760466000000001</v>
      </c>
      <c r="AD295" s="89">
        <v>-36.481014000000002</v>
      </c>
    </row>
    <row r="296" spans="2:30" x14ac:dyDescent="0.25">
      <c r="B296" s="89">
        <v>12934989795.917999</v>
      </c>
      <c r="C296" s="89">
        <v>27.050198000000002</v>
      </c>
      <c r="D296" s="89">
        <v>10.202624999999999</v>
      </c>
      <c r="AB296" s="89">
        <v>12934989795.917999</v>
      </c>
      <c r="AC296" s="89">
        <v>2.1977859</v>
      </c>
      <c r="AD296" s="89">
        <v>-51.804054000000001</v>
      </c>
    </row>
    <row r="297" spans="2:30" x14ac:dyDescent="0.25">
      <c r="B297" s="89">
        <v>13096306122.448999</v>
      </c>
      <c r="C297" s="89">
        <v>28.229348999999999</v>
      </c>
      <c r="D297" s="89">
        <v>10.610260999999999</v>
      </c>
      <c r="AB297" s="89">
        <v>13096306122.448999</v>
      </c>
      <c r="AC297" s="89">
        <v>2.4535608</v>
      </c>
      <c r="AD297" s="89">
        <v>-54.814911000000002</v>
      </c>
    </row>
    <row r="298" spans="2:30" x14ac:dyDescent="0.25">
      <c r="B298" s="89">
        <v>13257622448.98</v>
      </c>
      <c r="C298" s="89">
        <v>27.479536</v>
      </c>
      <c r="D298" s="89">
        <v>8.7869720000000004</v>
      </c>
      <c r="AB298" s="89">
        <v>13257622448.98</v>
      </c>
      <c r="AC298" s="89">
        <v>12.280313</v>
      </c>
      <c r="AD298" s="89">
        <v>-48.388427999999998</v>
      </c>
    </row>
    <row r="299" spans="2:30" x14ac:dyDescent="0.25">
      <c r="B299" s="89">
        <v>13418938775.51</v>
      </c>
      <c r="C299" s="89">
        <v>28.934934999999999</v>
      </c>
      <c r="D299" s="89">
        <v>8.0329484999999998</v>
      </c>
      <c r="AB299" s="89">
        <v>13418938775.51</v>
      </c>
      <c r="AC299" s="89">
        <v>17.233936</v>
      </c>
      <c r="AD299" s="89">
        <v>-44.797637999999999</v>
      </c>
    </row>
    <row r="300" spans="2:30" x14ac:dyDescent="0.25">
      <c r="B300" s="89">
        <v>13580255102.041</v>
      </c>
      <c r="C300" s="89">
        <v>30.135314999999999</v>
      </c>
      <c r="D300" s="89">
        <v>8.3100500000000004</v>
      </c>
      <c r="AB300" s="89">
        <v>13580255102.041</v>
      </c>
      <c r="AC300" s="89">
        <v>19.674084000000001</v>
      </c>
      <c r="AD300" s="89">
        <v>-44.048779000000003</v>
      </c>
    </row>
    <row r="301" spans="2:30" x14ac:dyDescent="0.25">
      <c r="B301" s="89">
        <v>13741571428.570999</v>
      </c>
      <c r="C301" s="89">
        <v>29.706742999999999</v>
      </c>
      <c r="D301" s="89">
        <v>5.9506946000000003</v>
      </c>
      <c r="AB301" s="89">
        <v>13741571428.570999</v>
      </c>
      <c r="AC301" s="89">
        <v>19.823817999999999</v>
      </c>
      <c r="AD301" s="89">
        <v>-47.186236999999998</v>
      </c>
    </row>
    <row r="302" spans="2:30" x14ac:dyDescent="0.25">
      <c r="B302" s="89">
        <v>13902887755.101999</v>
      </c>
      <c r="C302" s="89">
        <v>32.469498000000002</v>
      </c>
      <c r="D302" s="89">
        <v>6.9067860000000003</v>
      </c>
      <c r="AB302" s="89">
        <v>13902887755.101999</v>
      </c>
      <c r="AC302" s="89">
        <v>16.468755999999999</v>
      </c>
      <c r="AD302" s="89">
        <v>-49.967739000000002</v>
      </c>
    </row>
    <row r="303" spans="2:30" x14ac:dyDescent="0.25">
      <c r="B303" s="89">
        <v>14064204081.632999</v>
      </c>
      <c r="C303" s="89">
        <v>31.864954000000001</v>
      </c>
      <c r="D303" s="89">
        <v>5.7933440000000003</v>
      </c>
      <c r="AB303" s="89">
        <v>14064204081.632999</v>
      </c>
      <c r="AC303" s="89">
        <v>22.099819</v>
      </c>
      <c r="AD303" s="89">
        <v>-42.826542000000003</v>
      </c>
    </row>
    <row r="304" spans="2:30" x14ac:dyDescent="0.25">
      <c r="B304" s="89">
        <v>14225520408.163</v>
      </c>
      <c r="C304" s="89">
        <v>31.408729999999998</v>
      </c>
      <c r="D304" s="89">
        <v>2.9654357</v>
      </c>
      <c r="AB304" s="89">
        <v>14225520408.163</v>
      </c>
      <c r="AC304" s="89">
        <v>19.760193000000001</v>
      </c>
      <c r="AD304" s="89">
        <v>-45.435935999999998</v>
      </c>
    </row>
    <row r="305" spans="2:30" x14ac:dyDescent="0.25">
      <c r="B305" s="89">
        <v>14386836734.694</v>
      </c>
      <c r="C305" s="89">
        <v>27.945685999999998</v>
      </c>
      <c r="D305" s="89">
        <v>-1.4491467</v>
      </c>
      <c r="AB305" s="89">
        <v>14386836734.694</v>
      </c>
      <c r="AC305" s="89">
        <v>17.37265</v>
      </c>
      <c r="AD305" s="89">
        <v>-44.724299999999999</v>
      </c>
    </row>
    <row r="306" spans="2:30" x14ac:dyDescent="0.25">
      <c r="B306" s="89">
        <v>14548153061.224001</v>
      </c>
      <c r="C306" s="89">
        <v>30.552515</v>
      </c>
      <c r="D306" s="89">
        <v>-1.8415752999999999</v>
      </c>
      <c r="AB306" s="89">
        <v>14548153061.224001</v>
      </c>
      <c r="AC306" s="89">
        <v>18.795756999999998</v>
      </c>
      <c r="AD306" s="89">
        <v>-45.564030000000002</v>
      </c>
    </row>
    <row r="307" spans="2:30" x14ac:dyDescent="0.25">
      <c r="B307" s="89">
        <v>14709469387.754999</v>
      </c>
      <c r="C307" s="89">
        <v>18.543904999999999</v>
      </c>
      <c r="D307" s="89">
        <v>-19.030601999999998</v>
      </c>
      <c r="AB307" s="89">
        <v>14709469387.754999</v>
      </c>
      <c r="AC307" s="89">
        <v>19.099798</v>
      </c>
      <c r="AD307" s="89">
        <v>-49.392184999999998</v>
      </c>
    </row>
    <row r="308" spans="2:30" x14ac:dyDescent="0.25">
      <c r="B308" s="89">
        <v>14870785714.285999</v>
      </c>
      <c r="C308" s="89">
        <v>14.985016</v>
      </c>
      <c r="D308" s="89">
        <v>-24.158252999999998</v>
      </c>
      <c r="AB308" s="89">
        <v>14870785714.285999</v>
      </c>
      <c r="AC308" s="89">
        <v>8.7565956000000007</v>
      </c>
      <c r="AD308" s="89">
        <v>-72.702872999999997</v>
      </c>
    </row>
    <row r="309" spans="2:30" x14ac:dyDescent="0.25">
      <c r="B309" s="89">
        <v>15032102040.816</v>
      </c>
      <c r="C309" s="89">
        <v>10.764772000000001</v>
      </c>
      <c r="D309" s="89">
        <v>-32.575893000000001</v>
      </c>
      <c r="AB309" s="89">
        <v>15032102040.816</v>
      </c>
      <c r="AC309" s="89">
        <v>17.228387999999999</v>
      </c>
      <c r="AD309" s="89">
        <v>-54.516101999999997</v>
      </c>
    </row>
    <row r="310" spans="2:30" x14ac:dyDescent="0.25">
      <c r="B310" s="89">
        <v>15193418367.347</v>
      </c>
      <c r="C310" s="89">
        <v>9.1975411999999999</v>
      </c>
      <c r="D310" s="89">
        <v>-39.811306000000002</v>
      </c>
      <c r="AB310" s="89">
        <v>15193418367.347</v>
      </c>
      <c r="AC310" s="89">
        <v>21.601800999999998</v>
      </c>
      <c r="AD310" s="89">
        <v>-43.933886999999999</v>
      </c>
    </row>
    <row r="311" spans="2:30" x14ac:dyDescent="0.25">
      <c r="B311" s="89">
        <v>15354734693.878</v>
      </c>
      <c r="C311" s="89">
        <v>8.3414164</v>
      </c>
      <c r="D311" s="89">
        <v>-48.220897999999998</v>
      </c>
      <c r="AB311" s="89">
        <v>15354734693.878</v>
      </c>
      <c r="AC311" s="89">
        <v>20.015186</v>
      </c>
      <c r="AD311" s="89">
        <v>-43.898735000000002</v>
      </c>
    </row>
    <row r="312" spans="2:30" x14ac:dyDescent="0.25">
      <c r="B312" s="89">
        <v>15516051020.408001</v>
      </c>
      <c r="C312" s="89">
        <v>12.030449000000001</v>
      </c>
      <c r="D312" s="89">
        <v>-46.958964999999999</v>
      </c>
      <c r="AB312" s="89">
        <v>15516051020.408001</v>
      </c>
      <c r="AC312" s="89">
        <v>20.845963999999999</v>
      </c>
      <c r="AD312" s="89">
        <v>-43.449038999999999</v>
      </c>
    </row>
    <row r="313" spans="2:30" x14ac:dyDescent="0.25">
      <c r="B313" s="89">
        <v>15677367346.938999</v>
      </c>
      <c r="C313" s="89">
        <v>19.714887999999998</v>
      </c>
      <c r="D313" s="89">
        <v>-41.452469000000001</v>
      </c>
      <c r="AB313" s="89">
        <v>15677367346.938999</v>
      </c>
      <c r="AC313" s="89">
        <v>10.191539000000001</v>
      </c>
      <c r="AD313" s="89">
        <v>-55.745559999999998</v>
      </c>
    </row>
    <row r="314" spans="2:30" x14ac:dyDescent="0.25">
      <c r="B314" s="89">
        <v>15838683673.469</v>
      </c>
      <c r="C314" s="89">
        <v>20.458199</v>
      </c>
      <c r="D314" s="89">
        <v>-41.200370999999997</v>
      </c>
      <c r="AB314" s="89">
        <v>15838683673.469</v>
      </c>
      <c r="AC314" s="89">
        <v>9.0221014000000004</v>
      </c>
      <c r="AD314" s="89">
        <v>-51.175364999999999</v>
      </c>
    </row>
    <row r="315" spans="2:30" x14ac:dyDescent="0.25">
      <c r="B315" s="89">
        <v>16000000000</v>
      </c>
      <c r="C315" s="89">
        <v>22.3078</v>
      </c>
      <c r="D315" s="89">
        <v>-40.411045000000001</v>
      </c>
      <c r="AB315" s="89">
        <v>16000000000</v>
      </c>
      <c r="AC315" s="89">
        <v>15.987863000000001</v>
      </c>
      <c r="AD315" s="89">
        <v>-28.534766999999999</v>
      </c>
    </row>
    <row r="316" spans="2:30" x14ac:dyDescent="0.25">
      <c r="B316" s="89" t="s">
        <v>21</v>
      </c>
      <c r="AB316" s="89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243"/>
  <sheetViews>
    <sheetView zoomScaleNormal="100" workbookViewId="0">
      <selection activeCell="B8" sqref="B8:C8"/>
    </sheetView>
  </sheetViews>
  <sheetFormatPr defaultRowHeight="15" x14ac:dyDescent="0.25"/>
  <cols>
    <col min="1" max="1" width="16.85546875" style="40" customWidth="1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5" customWidth="1"/>
    <col min="13" max="13" width="2.140625" style="19" customWidth="1"/>
    <col min="14" max="18" width="10.7109375" style="6" customWidth="1"/>
    <col min="19" max="19" width="9.42578125" style="6" customWidth="1"/>
    <col min="20" max="20" width="18" style="40" customWidth="1"/>
    <col min="23" max="23" width="2" style="19" customWidth="1"/>
    <col min="24" max="24" width="10.7109375" style="5" customWidth="1"/>
    <col min="25" max="26" width="10.7109375" style="6" customWidth="1"/>
    <col min="27" max="27" width="10.7109375" style="5" customWidth="1"/>
    <col min="28" max="28" width="10.7109375" style="6" customWidth="1"/>
    <col min="29" max="29" width="10.7109375" style="5" customWidth="1"/>
    <col min="30" max="30" width="10.7109375" style="6" customWidth="1"/>
    <col min="31" max="31" width="10.7109375" style="85" customWidth="1"/>
    <col min="32" max="32" width="2.42578125" style="19" customWidth="1"/>
    <col min="33" max="38" width="10.7109375" style="6" customWidth="1"/>
    <col min="39" max="39" width="2" style="19" customWidth="1"/>
    <col min="40" max="16384" width="9.140625" style="3"/>
  </cols>
  <sheetData>
    <row r="1" spans="1:39" x14ac:dyDescent="0.25">
      <c r="B1" t="s">
        <v>95</v>
      </c>
      <c r="E1" s="5" t="s">
        <v>216</v>
      </c>
      <c r="F1" s="104" t="s">
        <v>221</v>
      </c>
      <c r="G1" s="104"/>
      <c r="H1" s="104"/>
      <c r="I1" s="104"/>
      <c r="J1" s="104"/>
      <c r="K1" s="104"/>
      <c r="M1" s="42"/>
      <c r="N1" s="104" t="s">
        <v>222</v>
      </c>
      <c r="O1" s="104"/>
      <c r="P1" s="104"/>
      <c r="Q1" s="104"/>
      <c r="R1" s="104"/>
      <c r="S1" s="104"/>
      <c r="U1" t="s">
        <v>95</v>
      </c>
      <c r="X1" s="5" t="s">
        <v>216</v>
      </c>
      <c r="Y1" s="104" t="s">
        <v>224</v>
      </c>
      <c r="Z1" s="104"/>
      <c r="AA1" s="104"/>
      <c r="AB1" s="104"/>
      <c r="AC1" s="104"/>
      <c r="AD1" s="104"/>
      <c r="AF1" s="42"/>
      <c r="AG1" s="104" t="s">
        <v>223</v>
      </c>
      <c r="AH1" s="104"/>
      <c r="AI1" s="104"/>
      <c r="AJ1" s="104"/>
      <c r="AK1" s="104"/>
      <c r="AL1" s="104"/>
    </row>
    <row r="2" spans="1:39" x14ac:dyDescent="0.25">
      <c r="A2" s="39" t="s">
        <v>106</v>
      </c>
      <c r="B2" t="s">
        <v>96</v>
      </c>
      <c r="C2" t="s">
        <v>97</v>
      </c>
      <c r="F2" s="70" t="s">
        <v>254</v>
      </c>
      <c r="G2" s="70" t="s">
        <v>244</v>
      </c>
      <c r="H2" s="70" t="s">
        <v>232</v>
      </c>
      <c r="I2" s="70" t="s">
        <v>245</v>
      </c>
      <c r="J2" s="70" t="s">
        <v>246</v>
      </c>
      <c r="K2" s="70" t="s">
        <v>247</v>
      </c>
      <c r="L2" s="70" t="s">
        <v>248</v>
      </c>
      <c r="N2" s="70" t="s">
        <v>230</v>
      </c>
      <c r="O2" s="70" t="s">
        <v>218</v>
      </c>
      <c r="P2" s="70" t="s">
        <v>231</v>
      </c>
      <c r="Q2" s="70" t="s">
        <v>213</v>
      </c>
      <c r="R2" s="70" t="s">
        <v>232</v>
      </c>
      <c r="S2" s="70" t="s">
        <v>229</v>
      </c>
      <c r="T2" s="39" t="s">
        <v>107</v>
      </c>
      <c r="U2" t="s">
        <v>96</v>
      </c>
      <c r="V2" t="s">
        <v>97</v>
      </c>
      <c r="Y2" s="70" t="s">
        <v>254</v>
      </c>
      <c r="Z2" s="70" t="s">
        <v>244</v>
      </c>
      <c r="AA2" s="70" t="s">
        <v>232</v>
      </c>
      <c r="AB2" s="70" t="s">
        <v>245</v>
      </c>
      <c r="AC2" s="70" t="s">
        <v>246</v>
      </c>
      <c r="AD2" s="70" t="s">
        <v>247</v>
      </c>
      <c r="AE2" s="70" t="s">
        <v>248</v>
      </c>
      <c r="AG2" s="70" t="s">
        <v>230</v>
      </c>
      <c r="AH2" s="70" t="s">
        <v>218</v>
      </c>
      <c r="AI2" s="70" t="s">
        <v>231</v>
      </c>
      <c r="AJ2" s="70" t="s">
        <v>213</v>
      </c>
      <c r="AK2" s="70" t="s">
        <v>232</v>
      </c>
      <c r="AL2" s="70" t="s">
        <v>229</v>
      </c>
    </row>
    <row r="3" spans="1:39" x14ac:dyDescent="0.25">
      <c r="B3" t="s">
        <v>210</v>
      </c>
      <c r="F3" s="44">
        <f>C8</f>
        <v>0</v>
      </c>
      <c r="G3" s="44">
        <f>C64</f>
        <v>0</v>
      </c>
      <c r="H3" s="44">
        <f>C120</f>
        <v>0</v>
      </c>
      <c r="I3" s="44">
        <f>C176</f>
        <v>0</v>
      </c>
      <c r="J3" s="44">
        <f>C232</f>
        <v>0</v>
      </c>
      <c r="K3" s="44">
        <f>C288</f>
        <v>0</v>
      </c>
      <c r="L3" s="44">
        <f>C344</f>
        <v>0</v>
      </c>
      <c r="N3" s="44">
        <f>C399</f>
        <v>0</v>
      </c>
      <c r="O3" s="44">
        <f>C454</f>
        <v>0</v>
      </c>
      <c r="P3" s="44">
        <f>C509</f>
        <v>0</v>
      </c>
      <c r="Q3" s="44">
        <f>C564</f>
        <v>0</v>
      </c>
      <c r="R3" s="44">
        <f>C619</f>
        <v>0</v>
      </c>
      <c r="S3" s="44">
        <f>C670</f>
        <v>0</v>
      </c>
      <c r="U3" t="s">
        <v>210</v>
      </c>
      <c r="Y3" s="44">
        <f>V8</f>
        <v>0</v>
      </c>
      <c r="Z3" s="44">
        <f>V64</f>
        <v>0</v>
      </c>
      <c r="AA3" s="44">
        <f>V120</f>
        <v>0</v>
      </c>
      <c r="AB3" s="44">
        <f>V176</f>
        <v>0</v>
      </c>
      <c r="AC3" s="44">
        <f>V232</f>
        <v>0</v>
      </c>
      <c r="AD3" s="44">
        <f>V288</f>
        <v>0</v>
      </c>
      <c r="AE3" s="44">
        <f>V344</f>
        <v>0</v>
      </c>
      <c r="AG3" s="44">
        <f>V399</f>
        <v>0</v>
      </c>
      <c r="AH3" s="44">
        <f>V454</f>
        <v>0</v>
      </c>
      <c r="AI3" s="44">
        <f>V509</f>
        <v>0</v>
      </c>
      <c r="AJ3" s="44">
        <f>V564</f>
        <v>0</v>
      </c>
      <c r="AK3" s="44">
        <f>V619</f>
        <v>0</v>
      </c>
      <c r="AL3" s="44">
        <f>V670</f>
        <v>0</v>
      </c>
    </row>
    <row r="4" spans="1:39" x14ac:dyDescent="0.25">
      <c r="B4" t="s">
        <v>215</v>
      </c>
      <c r="C4" t="s">
        <v>253</v>
      </c>
      <c r="H4" s="44"/>
      <c r="I4" s="44"/>
      <c r="J4" s="44"/>
      <c r="K4" s="44"/>
      <c r="L4" s="44"/>
      <c r="N4" s="44"/>
      <c r="O4" s="44"/>
      <c r="P4" s="44"/>
      <c r="Q4" s="44"/>
      <c r="R4" s="44"/>
      <c r="S4" s="44"/>
      <c r="U4" t="s">
        <v>215</v>
      </c>
      <c r="V4" t="s">
        <v>253</v>
      </c>
      <c r="Y4" s="77"/>
      <c r="Z4" s="77"/>
      <c r="AA4" s="44"/>
      <c r="AB4" s="44"/>
      <c r="AC4" s="44"/>
      <c r="AD4" s="44"/>
      <c r="AE4" s="44"/>
      <c r="AG4" s="44"/>
      <c r="AH4" s="44"/>
      <c r="AI4" s="44"/>
      <c r="AJ4" s="44"/>
      <c r="AK4" s="44"/>
      <c r="AL4" s="44"/>
    </row>
    <row r="5" spans="1:39" x14ac:dyDescent="0.25">
      <c r="A5" s="76"/>
      <c r="B5" t="s">
        <v>98</v>
      </c>
      <c r="D5" s="20"/>
      <c r="E5" s="6">
        <f>B9</f>
        <v>0</v>
      </c>
      <c r="F5" s="6">
        <f t="shared" ref="F5" si="0">C9</f>
        <v>0</v>
      </c>
      <c r="G5" s="44">
        <f>C65</f>
        <v>0</v>
      </c>
      <c r="H5" s="44">
        <f>C121</f>
        <v>0</v>
      </c>
      <c r="I5" s="44">
        <f>C177</f>
        <v>0</v>
      </c>
      <c r="J5" s="44">
        <f>C233</f>
        <v>0</v>
      </c>
      <c r="K5" s="44">
        <f>C289</f>
        <v>0</v>
      </c>
      <c r="L5" s="44">
        <f>C345</f>
        <v>0</v>
      </c>
      <c r="M5" s="20"/>
      <c r="N5" s="44">
        <f>C400</f>
        <v>0</v>
      </c>
      <c r="O5" s="44">
        <f>C455</f>
        <v>0</v>
      </c>
      <c r="P5" s="44">
        <f>C510</f>
        <v>0</v>
      </c>
      <c r="Q5" s="44">
        <f>C565</f>
        <v>0</v>
      </c>
      <c r="R5" s="44">
        <f>C620</f>
        <v>0</v>
      </c>
      <c r="S5" s="44">
        <f>C671</f>
        <v>0</v>
      </c>
      <c r="T5" s="76"/>
      <c r="U5" t="s">
        <v>98</v>
      </c>
      <c r="W5" s="20"/>
      <c r="X5" s="6">
        <f>U9</f>
        <v>0</v>
      </c>
      <c r="Y5" s="77">
        <f t="shared" ref="Y5" si="1">V9</f>
        <v>0</v>
      </c>
      <c r="Z5" s="44">
        <f>V65</f>
        <v>0</v>
      </c>
      <c r="AA5" s="44">
        <f>V121</f>
        <v>0</v>
      </c>
      <c r="AB5" s="44">
        <f>V177</f>
        <v>0</v>
      </c>
      <c r="AC5" s="44">
        <f>V233</f>
        <v>0</v>
      </c>
      <c r="AD5" s="44">
        <f>V289</f>
        <v>0</v>
      </c>
      <c r="AE5" s="44">
        <f>V345</f>
        <v>0</v>
      </c>
      <c r="AF5" s="20"/>
      <c r="AG5" s="44">
        <f>V400</f>
        <v>0</v>
      </c>
      <c r="AH5" s="44">
        <f>V455</f>
        <v>0</v>
      </c>
      <c r="AI5" s="44">
        <f>V510</f>
        <v>0</v>
      </c>
      <c r="AJ5" s="44">
        <f>V565</f>
        <v>0</v>
      </c>
      <c r="AK5" s="44">
        <f>V620</f>
        <v>0</v>
      </c>
      <c r="AL5" s="44">
        <f>V671</f>
        <v>0</v>
      </c>
      <c r="AM5" s="20"/>
    </row>
    <row r="6" spans="1:39" x14ac:dyDescent="0.25">
      <c r="D6" s="20"/>
      <c r="E6" s="6">
        <f t="shared" ref="E6:E55" si="2">B10</f>
        <v>0</v>
      </c>
      <c r="F6" s="77">
        <f t="shared" ref="F6:F55" si="3">C10</f>
        <v>0</v>
      </c>
      <c r="G6" s="44">
        <f t="shared" ref="G6:G55" si="4">C66</f>
        <v>0</v>
      </c>
      <c r="H6" s="44">
        <f t="shared" ref="H6:H55" si="5">C122</f>
        <v>0</v>
      </c>
      <c r="I6" s="44">
        <f t="shared" ref="I6:I55" si="6">C178</f>
        <v>0</v>
      </c>
      <c r="J6" s="44">
        <f t="shared" ref="J6:J55" si="7">C234</f>
        <v>0</v>
      </c>
      <c r="K6" s="44">
        <f t="shared" ref="K6:K55" si="8">C290</f>
        <v>0</v>
      </c>
      <c r="L6" s="44">
        <f t="shared" ref="L6:L55" si="9">C346</f>
        <v>0</v>
      </c>
      <c r="M6" s="20"/>
      <c r="N6" s="44">
        <f t="shared" ref="N6:N55" si="10">C401</f>
        <v>0</v>
      </c>
      <c r="O6" s="44">
        <f t="shared" ref="O6:O55" si="11">C456</f>
        <v>0</v>
      </c>
      <c r="P6" s="44">
        <f t="shared" ref="P6:P55" si="12">C511</f>
        <v>0</v>
      </c>
      <c r="Q6" s="44">
        <f t="shared" ref="Q6:Q55" si="13">C566</f>
        <v>0</v>
      </c>
      <c r="R6" s="44">
        <f t="shared" ref="R6:R55" si="14">C621</f>
        <v>0</v>
      </c>
      <c r="S6" s="44">
        <f t="shared" ref="S6:S55" si="15">C672</f>
        <v>0</v>
      </c>
      <c r="W6" s="20"/>
      <c r="X6" s="6">
        <f t="shared" ref="X6:X55" si="16">U10</f>
        <v>0</v>
      </c>
      <c r="Y6" s="77">
        <f t="shared" ref="Y6:Y55" si="17">V10</f>
        <v>0</v>
      </c>
      <c r="Z6" s="44">
        <f t="shared" ref="Z6:Z55" si="18">V66</f>
        <v>0</v>
      </c>
      <c r="AA6" s="44">
        <f t="shared" ref="AA6:AA55" si="19">V122</f>
        <v>0</v>
      </c>
      <c r="AB6" s="44">
        <f t="shared" ref="AB6:AB55" si="20">V178</f>
        <v>0</v>
      </c>
      <c r="AC6" s="44">
        <f t="shared" ref="AC6:AC55" si="21">V234</f>
        <v>0</v>
      </c>
      <c r="AD6" s="44">
        <f t="shared" ref="AD6:AD55" si="22">V290</f>
        <v>0</v>
      </c>
      <c r="AE6" s="44">
        <f t="shared" ref="AE6:AE55" si="23">V346</f>
        <v>0</v>
      </c>
      <c r="AF6" s="20"/>
      <c r="AG6" s="44">
        <f t="shared" ref="AG6:AG55" si="24">V401</f>
        <v>0</v>
      </c>
      <c r="AH6" s="44">
        <f t="shared" ref="AH6:AH55" si="25">V456</f>
        <v>0</v>
      </c>
      <c r="AI6" s="44">
        <f t="shared" ref="AI6:AI55" si="26">V511</f>
        <v>0</v>
      </c>
      <c r="AJ6" s="44">
        <f t="shared" ref="AJ6:AJ55" si="27">V566</f>
        <v>0</v>
      </c>
      <c r="AK6" s="44">
        <f t="shared" ref="AK6:AK55" si="28">V621</f>
        <v>0</v>
      </c>
      <c r="AL6" s="44">
        <f t="shared" ref="AL6:AL55" si="29">V672</f>
        <v>0</v>
      </c>
      <c r="AM6" s="20"/>
    </row>
    <row r="7" spans="1:39" x14ac:dyDescent="0.25">
      <c r="B7" t="s">
        <v>99</v>
      </c>
      <c r="D7" s="20"/>
      <c r="E7" s="6">
        <f t="shared" si="2"/>
        <v>0</v>
      </c>
      <c r="F7" s="77">
        <f t="shared" si="3"/>
        <v>0</v>
      </c>
      <c r="G7" s="44">
        <f t="shared" si="4"/>
        <v>0</v>
      </c>
      <c r="H7" s="44">
        <f t="shared" si="5"/>
        <v>0</v>
      </c>
      <c r="I7" s="44">
        <f t="shared" si="6"/>
        <v>0</v>
      </c>
      <c r="J7" s="44">
        <f t="shared" si="7"/>
        <v>0</v>
      </c>
      <c r="K7" s="44">
        <f t="shared" si="8"/>
        <v>0</v>
      </c>
      <c r="L7" s="44">
        <f t="shared" si="9"/>
        <v>0</v>
      </c>
      <c r="M7" s="20"/>
      <c r="N7" s="44">
        <f t="shared" si="10"/>
        <v>0</v>
      </c>
      <c r="O7" s="44">
        <f t="shared" si="11"/>
        <v>0</v>
      </c>
      <c r="P7" s="44">
        <f t="shared" si="12"/>
        <v>0</v>
      </c>
      <c r="Q7" s="44">
        <f t="shared" si="13"/>
        <v>0</v>
      </c>
      <c r="R7" s="44">
        <f t="shared" si="14"/>
        <v>0</v>
      </c>
      <c r="S7" s="44">
        <f t="shared" si="15"/>
        <v>0</v>
      </c>
      <c r="U7" t="s">
        <v>99</v>
      </c>
      <c r="W7" s="20"/>
      <c r="X7" s="6">
        <f t="shared" si="16"/>
        <v>0</v>
      </c>
      <c r="Y7" s="77">
        <f t="shared" si="17"/>
        <v>0</v>
      </c>
      <c r="Z7" s="44">
        <f t="shared" si="18"/>
        <v>0</v>
      </c>
      <c r="AA7" s="44">
        <f t="shared" si="19"/>
        <v>0</v>
      </c>
      <c r="AB7" s="44">
        <f t="shared" si="20"/>
        <v>0</v>
      </c>
      <c r="AC7" s="44">
        <f t="shared" si="21"/>
        <v>0</v>
      </c>
      <c r="AD7" s="44">
        <f t="shared" si="22"/>
        <v>0</v>
      </c>
      <c r="AE7" s="44">
        <f t="shared" si="23"/>
        <v>0</v>
      </c>
      <c r="AF7" s="20"/>
      <c r="AG7" s="44">
        <f t="shared" si="24"/>
        <v>0</v>
      </c>
      <c r="AH7" s="44">
        <f t="shared" si="25"/>
        <v>0</v>
      </c>
      <c r="AI7" s="44">
        <f t="shared" si="26"/>
        <v>0</v>
      </c>
      <c r="AJ7" s="44">
        <f t="shared" si="27"/>
        <v>0</v>
      </c>
      <c r="AK7" s="44">
        <f t="shared" si="28"/>
        <v>0</v>
      </c>
      <c r="AL7" s="44">
        <f t="shared" si="29"/>
        <v>0</v>
      </c>
      <c r="AM7" s="20"/>
    </row>
    <row r="8" spans="1:39" x14ac:dyDescent="0.25">
      <c r="D8" s="20"/>
      <c r="E8" s="6">
        <f t="shared" si="2"/>
        <v>0</v>
      </c>
      <c r="F8" s="77">
        <f t="shared" si="3"/>
        <v>0</v>
      </c>
      <c r="G8" s="44">
        <f t="shared" si="4"/>
        <v>0</v>
      </c>
      <c r="H8" s="44">
        <f t="shared" si="5"/>
        <v>0</v>
      </c>
      <c r="I8" s="44">
        <f t="shared" si="6"/>
        <v>0</v>
      </c>
      <c r="J8" s="44">
        <f t="shared" si="7"/>
        <v>0</v>
      </c>
      <c r="K8" s="44">
        <f t="shared" si="8"/>
        <v>0</v>
      </c>
      <c r="L8" s="44">
        <f t="shared" si="9"/>
        <v>0</v>
      </c>
      <c r="M8" s="20"/>
      <c r="N8" s="44">
        <f t="shared" si="10"/>
        <v>0</v>
      </c>
      <c r="O8" s="44">
        <f t="shared" si="11"/>
        <v>0</v>
      </c>
      <c r="P8" s="44">
        <f t="shared" si="12"/>
        <v>0</v>
      </c>
      <c r="Q8" s="44">
        <f t="shared" si="13"/>
        <v>0</v>
      </c>
      <c r="R8" s="44">
        <f t="shared" si="14"/>
        <v>0</v>
      </c>
      <c r="S8" s="44">
        <f t="shared" si="15"/>
        <v>0</v>
      </c>
      <c r="W8" s="20"/>
      <c r="X8" s="6">
        <f t="shared" si="16"/>
        <v>0</v>
      </c>
      <c r="Y8" s="77">
        <f t="shared" si="17"/>
        <v>0</v>
      </c>
      <c r="Z8" s="44">
        <f t="shared" si="18"/>
        <v>0</v>
      </c>
      <c r="AA8" s="44">
        <f t="shared" si="19"/>
        <v>0</v>
      </c>
      <c r="AB8" s="44">
        <f t="shared" si="20"/>
        <v>0</v>
      </c>
      <c r="AC8" s="44">
        <f t="shared" si="21"/>
        <v>0</v>
      </c>
      <c r="AD8" s="44">
        <f t="shared" si="22"/>
        <v>0</v>
      </c>
      <c r="AE8" s="44">
        <f t="shared" si="23"/>
        <v>0</v>
      </c>
      <c r="AF8" s="20"/>
      <c r="AG8" s="44">
        <f t="shared" si="24"/>
        <v>0</v>
      </c>
      <c r="AH8" s="44">
        <f t="shared" si="25"/>
        <v>0</v>
      </c>
      <c r="AI8" s="44">
        <f t="shared" si="26"/>
        <v>0</v>
      </c>
      <c r="AJ8" s="44">
        <f t="shared" si="27"/>
        <v>0</v>
      </c>
      <c r="AK8" s="44">
        <f t="shared" si="28"/>
        <v>0</v>
      </c>
      <c r="AL8" s="44">
        <f t="shared" si="29"/>
        <v>0</v>
      </c>
      <c r="AM8" s="20"/>
    </row>
    <row r="9" spans="1:39" x14ac:dyDescent="0.25">
      <c r="D9" s="20"/>
      <c r="E9" s="6">
        <f t="shared" si="2"/>
        <v>0</v>
      </c>
      <c r="F9" s="77">
        <f t="shared" si="3"/>
        <v>0</v>
      </c>
      <c r="G9" s="44">
        <f t="shared" si="4"/>
        <v>0</v>
      </c>
      <c r="H9" s="44">
        <f t="shared" si="5"/>
        <v>0</v>
      </c>
      <c r="I9" s="44">
        <f t="shared" si="6"/>
        <v>0</v>
      </c>
      <c r="J9" s="44">
        <f t="shared" si="7"/>
        <v>0</v>
      </c>
      <c r="K9" s="44">
        <f t="shared" si="8"/>
        <v>0</v>
      </c>
      <c r="L9" s="44">
        <f t="shared" si="9"/>
        <v>0</v>
      </c>
      <c r="M9" s="20"/>
      <c r="N9" s="44">
        <f t="shared" si="10"/>
        <v>0</v>
      </c>
      <c r="O9" s="44">
        <f t="shared" si="11"/>
        <v>0</v>
      </c>
      <c r="P9" s="44">
        <f t="shared" si="12"/>
        <v>0</v>
      </c>
      <c r="Q9" s="44">
        <f t="shared" si="13"/>
        <v>0</v>
      </c>
      <c r="R9" s="44">
        <f t="shared" si="14"/>
        <v>0</v>
      </c>
      <c r="S9" s="44">
        <f t="shared" si="15"/>
        <v>0</v>
      </c>
      <c r="W9" s="20"/>
      <c r="X9" s="6">
        <f t="shared" si="16"/>
        <v>0</v>
      </c>
      <c r="Y9" s="77">
        <f t="shared" si="17"/>
        <v>0</v>
      </c>
      <c r="Z9" s="44">
        <f t="shared" si="18"/>
        <v>0</v>
      </c>
      <c r="AA9" s="44">
        <f t="shared" si="19"/>
        <v>0</v>
      </c>
      <c r="AB9" s="44">
        <f t="shared" si="20"/>
        <v>0</v>
      </c>
      <c r="AC9" s="44">
        <f t="shared" si="21"/>
        <v>0</v>
      </c>
      <c r="AD9" s="44">
        <f t="shared" si="22"/>
        <v>0</v>
      </c>
      <c r="AE9" s="44">
        <f t="shared" si="23"/>
        <v>0</v>
      </c>
      <c r="AF9" s="20"/>
      <c r="AG9" s="44">
        <f t="shared" si="24"/>
        <v>0</v>
      </c>
      <c r="AH9" s="44">
        <f t="shared" si="25"/>
        <v>0</v>
      </c>
      <c r="AI9" s="44">
        <f t="shared" si="26"/>
        <v>0</v>
      </c>
      <c r="AJ9" s="44">
        <f t="shared" si="27"/>
        <v>0</v>
      </c>
      <c r="AK9" s="44">
        <f t="shared" si="28"/>
        <v>0</v>
      </c>
      <c r="AL9" s="44">
        <f t="shared" si="29"/>
        <v>0</v>
      </c>
      <c r="AM9" s="20"/>
    </row>
    <row r="10" spans="1:39" x14ac:dyDescent="0.25">
      <c r="D10" s="20"/>
      <c r="E10" s="6">
        <f t="shared" si="2"/>
        <v>0</v>
      </c>
      <c r="F10" s="77">
        <f t="shared" si="3"/>
        <v>0</v>
      </c>
      <c r="G10" s="44">
        <f t="shared" si="4"/>
        <v>0</v>
      </c>
      <c r="H10" s="44">
        <f t="shared" si="5"/>
        <v>0</v>
      </c>
      <c r="I10" s="44">
        <f t="shared" si="6"/>
        <v>0</v>
      </c>
      <c r="J10" s="44">
        <f t="shared" si="7"/>
        <v>0</v>
      </c>
      <c r="K10" s="44">
        <f t="shared" si="8"/>
        <v>0</v>
      </c>
      <c r="L10" s="44">
        <f t="shared" si="9"/>
        <v>0</v>
      </c>
      <c r="M10" s="20"/>
      <c r="N10" s="44">
        <f t="shared" si="10"/>
        <v>0</v>
      </c>
      <c r="O10" s="44">
        <f t="shared" si="11"/>
        <v>0</v>
      </c>
      <c r="P10" s="44">
        <f t="shared" si="12"/>
        <v>0</v>
      </c>
      <c r="Q10" s="44">
        <f t="shared" si="13"/>
        <v>0</v>
      </c>
      <c r="R10" s="44">
        <f t="shared" si="14"/>
        <v>0</v>
      </c>
      <c r="S10" s="44">
        <f t="shared" si="15"/>
        <v>0</v>
      </c>
      <c r="W10" s="20"/>
      <c r="X10" s="6">
        <f t="shared" si="16"/>
        <v>0</v>
      </c>
      <c r="Y10" s="77">
        <f t="shared" si="17"/>
        <v>0</v>
      </c>
      <c r="Z10" s="44">
        <f t="shared" si="18"/>
        <v>0</v>
      </c>
      <c r="AA10" s="44">
        <f t="shared" si="19"/>
        <v>0</v>
      </c>
      <c r="AB10" s="44">
        <f t="shared" si="20"/>
        <v>0</v>
      </c>
      <c r="AC10" s="44">
        <f t="shared" si="21"/>
        <v>0</v>
      </c>
      <c r="AD10" s="44">
        <f t="shared" si="22"/>
        <v>0</v>
      </c>
      <c r="AE10" s="44">
        <f t="shared" si="23"/>
        <v>0</v>
      </c>
      <c r="AF10" s="20"/>
      <c r="AG10" s="44">
        <f t="shared" si="24"/>
        <v>0</v>
      </c>
      <c r="AH10" s="44">
        <f t="shared" si="25"/>
        <v>0</v>
      </c>
      <c r="AI10" s="44">
        <f t="shared" si="26"/>
        <v>0</v>
      </c>
      <c r="AJ10" s="44">
        <f t="shared" si="27"/>
        <v>0</v>
      </c>
      <c r="AK10" s="44">
        <f t="shared" si="28"/>
        <v>0</v>
      </c>
      <c r="AL10" s="44">
        <f t="shared" si="29"/>
        <v>0</v>
      </c>
      <c r="AM10" s="20"/>
    </row>
    <row r="11" spans="1:39" x14ac:dyDescent="0.25">
      <c r="D11" s="20"/>
      <c r="E11" s="6">
        <f t="shared" si="2"/>
        <v>0</v>
      </c>
      <c r="F11" s="77">
        <f t="shared" si="3"/>
        <v>0</v>
      </c>
      <c r="G11" s="44">
        <f t="shared" si="4"/>
        <v>0</v>
      </c>
      <c r="H11" s="44">
        <f t="shared" si="5"/>
        <v>0</v>
      </c>
      <c r="I11" s="44">
        <f t="shared" si="6"/>
        <v>0</v>
      </c>
      <c r="J11" s="44">
        <f t="shared" si="7"/>
        <v>0</v>
      </c>
      <c r="K11" s="44">
        <f t="shared" si="8"/>
        <v>0</v>
      </c>
      <c r="L11" s="44">
        <f t="shared" si="9"/>
        <v>0</v>
      </c>
      <c r="M11" s="20"/>
      <c r="N11" s="44">
        <f t="shared" si="10"/>
        <v>0</v>
      </c>
      <c r="O11" s="44">
        <f t="shared" si="11"/>
        <v>0</v>
      </c>
      <c r="P11" s="44">
        <f t="shared" si="12"/>
        <v>0</v>
      </c>
      <c r="Q11" s="44">
        <f t="shared" si="13"/>
        <v>0</v>
      </c>
      <c r="R11" s="44">
        <f t="shared" si="14"/>
        <v>0</v>
      </c>
      <c r="S11" s="44">
        <f t="shared" si="15"/>
        <v>0</v>
      </c>
      <c r="W11" s="20"/>
      <c r="X11" s="6">
        <f t="shared" si="16"/>
        <v>0</v>
      </c>
      <c r="Y11" s="77">
        <f t="shared" si="17"/>
        <v>0</v>
      </c>
      <c r="Z11" s="44">
        <f t="shared" si="18"/>
        <v>0</v>
      </c>
      <c r="AA11" s="44">
        <f t="shared" si="19"/>
        <v>0</v>
      </c>
      <c r="AB11" s="44">
        <f t="shared" si="20"/>
        <v>0</v>
      </c>
      <c r="AC11" s="44">
        <f t="shared" si="21"/>
        <v>0</v>
      </c>
      <c r="AD11" s="44">
        <f t="shared" si="22"/>
        <v>0</v>
      </c>
      <c r="AE11" s="44">
        <f t="shared" si="23"/>
        <v>0</v>
      </c>
      <c r="AF11" s="20"/>
      <c r="AG11" s="44">
        <f t="shared" si="24"/>
        <v>0</v>
      </c>
      <c r="AH11" s="44">
        <f t="shared" si="25"/>
        <v>0</v>
      </c>
      <c r="AI11" s="44">
        <f t="shared" si="26"/>
        <v>0</v>
      </c>
      <c r="AJ11" s="44">
        <f t="shared" si="27"/>
        <v>0</v>
      </c>
      <c r="AK11" s="44">
        <f t="shared" si="28"/>
        <v>0</v>
      </c>
      <c r="AL11" s="44">
        <f t="shared" si="29"/>
        <v>0</v>
      </c>
      <c r="AM11" s="20"/>
    </row>
    <row r="12" spans="1:39" x14ac:dyDescent="0.25">
      <c r="D12" s="20"/>
      <c r="E12" s="6">
        <f t="shared" si="2"/>
        <v>0</v>
      </c>
      <c r="F12" s="77">
        <f t="shared" si="3"/>
        <v>0</v>
      </c>
      <c r="G12" s="44">
        <f t="shared" si="4"/>
        <v>0</v>
      </c>
      <c r="H12" s="44">
        <f t="shared" si="5"/>
        <v>0</v>
      </c>
      <c r="I12" s="44">
        <f t="shared" si="6"/>
        <v>0</v>
      </c>
      <c r="J12" s="44">
        <f t="shared" si="7"/>
        <v>0</v>
      </c>
      <c r="K12" s="44">
        <f t="shared" si="8"/>
        <v>0</v>
      </c>
      <c r="L12" s="44">
        <f t="shared" si="9"/>
        <v>0</v>
      </c>
      <c r="M12" s="20"/>
      <c r="N12" s="44">
        <f t="shared" si="10"/>
        <v>0</v>
      </c>
      <c r="O12" s="44">
        <f t="shared" si="11"/>
        <v>0</v>
      </c>
      <c r="P12" s="44">
        <f t="shared" si="12"/>
        <v>0</v>
      </c>
      <c r="Q12" s="44">
        <f t="shared" si="13"/>
        <v>0</v>
      </c>
      <c r="R12" s="44">
        <f t="shared" si="14"/>
        <v>0</v>
      </c>
      <c r="S12" s="44">
        <f t="shared" si="15"/>
        <v>0</v>
      </c>
      <c r="W12" s="20"/>
      <c r="X12" s="6">
        <f t="shared" si="16"/>
        <v>0</v>
      </c>
      <c r="Y12" s="77">
        <f t="shared" si="17"/>
        <v>0</v>
      </c>
      <c r="Z12" s="44">
        <f t="shared" si="18"/>
        <v>0</v>
      </c>
      <c r="AA12" s="44">
        <f t="shared" si="19"/>
        <v>0</v>
      </c>
      <c r="AB12" s="44">
        <f t="shared" si="20"/>
        <v>0</v>
      </c>
      <c r="AC12" s="44">
        <f t="shared" si="21"/>
        <v>0</v>
      </c>
      <c r="AD12" s="44">
        <f t="shared" si="22"/>
        <v>0</v>
      </c>
      <c r="AE12" s="44">
        <f t="shared" si="23"/>
        <v>0</v>
      </c>
      <c r="AF12" s="20"/>
      <c r="AG12" s="44">
        <f t="shared" si="24"/>
        <v>0</v>
      </c>
      <c r="AH12" s="44">
        <f t="shared" si="25"/>
        <v>0</v>
      </c>
      <c r="AI12" s="44">
        <f t="shared" si="26"/>
        <v>0</v>
      </c>
      <c r="AJ12" s="44">
        <f t="shared" si="27"/>
        <v>0</v>
      </c>
      <c r="AK12" s="44">
        <f t="shared" si="28"/>
        <v>0</v>
      </c>
      <c r="AL12" s="44">
        <f t="shared" si="29"/>
        <v>0</v>
      </c>
      <c r="AM12" s="20"/>
    </row>
    <row r="13" spans="1:39" x14ac:dyDescent="0.25">
      <c r="D13" s="20"/>
      <c r="E13" s="6">
        <f t="shared" si="2"/>
        <v>0</v>
      </c>
      <c r="F13" s="77">
        <f t="shared" si="3"/>
        <v>0</v>
      </c>
      <c r="G13" s="44">
        <f t="shared" si="4"/>
        <v>0</v>
      </c>
      <c r="H13" s="44">
        <f t="shared" si="5"/>
        <v>0</v>
      </c>
      <c r="I13" s="44">
        <f t="shared" si="6"/>
        <v>0</v>
      </c>
      <c r="J13" s="44">
        <f t="shared" si="7"/>
        <v>0</v>
      </c>
      <c r="K13" s="44">
        <f t="shared" si="8"/>
        <v>0</v>
      </c>
      <c r="L13" s="44">
        <f t="shared" si="9"/>
        <v>0</v>
      </c>
      <c r="M13" s="20"/>
      <c r="N13" s="44">
        <f t="shared" si="10"/>
        <v>0</v>
      </c>
      <c r="O13" s="44">
        <f t="shared" si="11"/>
        <v>0</v>
      </c>
      <c r="P13" s="44">
        <f t="shared" si="12"/>
        <v>0</v>
      </c>
      <c r="Q13" s="44">
        <f t="shared" si="13"/>
        <v>0</v>
      </c>
      <c r="R13" s="44">
        <f t="shared" si="14"/>
        <v>0</v>
      </c>
      <c r="S13" s="44">
        <f t="shared" si="15"/>
        <v>0</v>
      </c>
      <c r="W13" s="20"/>
      <c r="X13" s="6">
        <f t="shared" si="16"/>
        <v>0</v>
      </c>
      <c r="Y13" s="77">
        <f t="shared" si="17"/>
        <v>0</v>
      </c>
      <c r="Z13" s="44">
        <f t="shared" si="18"/>
        <v>0</v>
      </c>
      <c r="AA13" s="44">
        <f t="shared" si="19"/>
        <v>0</v>
      </c>
      <c r="AB13" s="44">
        <f t="shared" si="20"/>
        <v>0</v>
      </c>
      <c r="AC13" s="44">
        <f t="shared" si="21"/>
        <v>0</v>
      </c>
      <c r="AD13" s="44">
        <f t="shared" si="22"/>
        <v>0</v>
      </c>
      <c r="AE13" s="44">
        <f t="shared" si="23"/>
        <v>0</v>
      </c>
      <c r="AF13" s="20"/>
      <c r="AG13" s="44">
        <f t="shared" si="24"/>
        <v>0</v>
      </c>
      <c r="AH13" s="44">
        <f t="shared" si="25"/>
        <v>0</v>
      </c>
      <c r="AI13" s="44">
        <f t="shared" si="26"/>
        <v>0</v>
      </c>
      <c r="AJ13" s="44">
        <f t="shared" si="27"/>
        <v>0</v>
      </c>
      <c r="AK13" s="44">
        <f t="shared" si="28"/>
        <v>0</v>
      </c>
      <c r="AL13" s="44">
        <f t="shared" si="29"/>
        <v>0</v>
      </c>
      <c r="AM13" s="20"/>
    </row>
    <row r="14" spans="1:39" x14ac:dyDescent="0.25">
      <c r="D14" s="20"/>
      <c r="E14" s="6">
        <f t="shared" si="2"/>
        <v>0</v>
      </c>
      <c r="F14" s="77">
        <f t="shared" si="3"/>
        <v>0</v>
      </c>
      <c r="G14" s="44">
        <f t="shared" si="4"/>
        <v>0</v>
      </c>
      <c r="H14" s="44">
        <f t="shared" si="5"/>
        <v>0</v>
      </c>
      <c r="I14" s="44">
        <f t="shared" si="6"/>
        <v>0</v>
      </c>
      <c r="J14" s="44">
        <f t="shared" si="7"/>
        <v>0</v>
      </c>
      <c r="K14" s="44">
        <f t="shared" si="8"/>
        <v>0</v>
      </c>
      <c r="L14" s="44">
        <f t="shared" si="9"/>
        <v>0</v>
      </c>
      <c r="M14" s="20"/>
      <c r="N14" s="44">
        <f t="shared" si="10"/>
        <v>0</v>
      </c>
      <c r="O14" s="44">
        <f t="shared" si="11"/>
        <v>0</v>
      </c>
      <c r="P14" s="44">
        <f t="shared" si="12"/>
        <v>0</v>
      </c>
      <c r="Q14" s="44">
        <f t="shared" si="13"/>
        <v>0</v>
      </c>
      <c r="R14" s="44">
        <f t="shared" si="14"/>
        <v>0</v>
      </c>
      <c r="S14" s="44">
        <f t="shared" si="15"/>
        <v>0</v>
      </c>
      <c r="W14" s="20"/>
      <c r="X14" s="6">
        <f t="shared" si="16"/>
        <v>0</v>
      </c>
      <c r="Y14" s="77">
        <f t="shared" si="17"/>
        <v>0</v>
      </c>
      <c r="Z14" s="44">
        <f t="shared" si="18"/>
        <v>0</v>
      </c>
      <c r="AA14" s="44">
        <f t="shared" si="19"/>
        <v>0</v>
      </c>
      <c r="AB14" s="44">
        <f t="shared" si="20"/>
        <v>0</v>
      </c>
      <c r="AC14" s="44">
        <f t="shared" si="21"/>
        <v>0</v>
      </c>
      <c r="AD14" s="44">
        <f t="shared" si="22"/>
        <v>0</v>
      </c>
      <c r="AE14" s="44">
        <f t="shared" si="23"/>
        <v>0</v>
      </c>
      <c r="AF14" s="20"/>
      <c r="AG14" s="44">
        <f t="shared" si="24"/>
        <v>0</v>
      </c>
      <c r="AH14" s="44">
        <f t="shared" si="25"/>
        <v>0</v>
      </c>
      <c r="AI14" s="44">
        <f t="shared" si="26"/>
        <v>0</v>
      </c>
      <c r="AJ14" s="44">
        <f t="shared" si="27"/>
        <v>0</v>
      </c>
      <c r="AK14" s="44">
        <f t="shared" si="28"/>
        <v>0</v>
      </c>
      <c r="AL14" s="44">
        <f t="shared" si="29"/>
        <v>0</v>
      </c>
      <c r="AM14" s="20"/>
    </row>
    <row r="15" spans="1:39" x14ac:dyDescent="0.25">
      <c r="D15" s="20"/>
      <c r="E15" s="6">
        <f t="shared" si="2"/>
        <v>0</v>
      </c>
      <c r="F15" s="77">
        <f t="shared" si="3"/>
        <v>0</v>
      </c>
      <c r="G15" s="44">
        <f t="shared" si="4"/>
        <v>0</v>
      </c>
      <c r="H15" s="44">
        <f t="shared" si="5"/>
        <v>0</v>
      </c>
      <c r="I15" s="44">
        <f t="shared" si="6"/>
        <v>0</v>
      </c>
      <c r="J15" s="44">
        <f t="shared" si="7"/>
        <v>0</v>
      </c>
      <c r="K15" s="44">
        <f t="shared" si="8"/>
        <v>0</v>
      </c>
      <c r="L15" s="44">
        <f t="shared" si="9"/>
        <v>0</v>
      </c>
      <c r="M15" s="20"/>
      <c r="N15" s="44">
        <f t="shared" si="10"/>
        <v>0</v>
      </c>
      <c r="O15" s="44">
        <f t="shared" si="11"/>
        <v>0</v>
      </c>
      <c r="P15" s="44">
        <f t="shared" si="12"/>
        <v>0</v>
      </c>
      <c r="Q15" s="44">
        <f t="shared" si="13"/>
        <v>0</v>
      </c>
      <c r="R15" s="44">
        <f t="shared" si="14"/>
        <v>0</v>
      </c>
      <c r="S15" s="44">
        <f t="shared" si="15"/>
        <v>0</v>
      </c>
      <c r="W15" s="20"/>
      <c r="X15" s="6">
        <f t="shared" si="16"/>
        <v>0</v>
      </c>
      <c r="Y15" s="77">
        <f t="shared" si="17"/>
        <v>0</v>
      </c>
      <c r="Z15" s="44">
        <f t="shared" si="18"/>
        <v>0</v>
      </c>
      <c r="AA15" s="44">
        <f t="shared" si="19"/>
        <v>0</v>
      </c>
      <c r="AB15" s="44">
        <f t="shared" si="20"/>
        <v>0</v>
      </c>
      <c r="AC15" s="44">
        <f t="shared" si="21"/>
        <v>0</v>
      </c>
      <c r="AD15" s="44">
        <f t="shared" si="22"/>
        <v>0</v>
      </c>
      <c r="AE15" s="44">
        <f t="shared" si="23"/>
        <v>0</v>
      </c>
      <c r="AF15" s="20"/>
      <c r="AG15" s="44">
        <f t="shared" si="24"/>
        <v>0</v>
      </c>
      <c r="AH15" s="44">
        <f t="shared" si="25"/>
        <v>0</v>
      </c>
      <c r="AI15" s="44">
        <f t="shared" si="26"/>
        <v>0</v>
      </c>
      <c r="AJ15" s="44">
        <f t="shared" si="27"/>
        <v>0</v>
      </c>
      <c r="AK15" s="44">
        <f t="shared" si="28"/>
        <v>0</v>
      </c>
      <c r="AL15" s="44">
        <f t="shared" si="29"/>
        <v>0</v>
      </c>
      <c r="AM15" s="20"/>
    </row>
    <row r="16" spans="1:39" x14ac:dyDescent="0.25">
      <c r="D16" s="20"/>
      <c r="E16" s="6">
        <f t="shared" si="2"/>
        <v>0</v>
      </c>
      <c r="F16" s="77">
        <f t="shared" si="3"/>
        <v>0</v>
      </c>
      <c r="G16" s="44">
        <f t="shared" si="4"/>
        <v>0</v>
      </c>
      <c r="H16" s="44">
        <f t="shared" si="5"/>
        <v>0</v>
      </c>
      <c r="I16" s="44">
        <f t="shared" si="6"/>
        <v>0</v>
      </c>
      <c r="J16" s="44">
        <f t="shared" si="7"/>
        <v>0</v>
      </c>
      <c r="K16" s="44">
        <f t="shared" si="8"/>
        <v>0</v>
      </c>
      <c r="L16" s="44">
        <f t="shared" si="9"/>
        <v>0</v>
      </c>
      <c r="M16" s="20"/>
      <c r="N16" s="44">
        <f t="shared" si="10"/>
        <v>0</v>
      </c>
      <c r="O16" s="44">
        <f t="shared" si="11"/>
        <v>0</v>
      </c>
      <c r="P16" s="44">
        <f t="shared" si="12"/>
        <v>0</v>
      </c>
      <c r="Q16" s="44">
        <f t="shared" si="13"/>
        <v>0</v>
      </c>
      <c r="R16" s="44">
        <f t="shared" si="14"/>
        <v>0</v>
      </c>
      <c r="S16" s="44">
        <f t="shared" si="15"/>
        <v>0</v>
      </c>
      <c r="W16" s="20"/>
      <c r="X16" s="6">
        <f t="shared" si="16"/>
        <v>0</v>
      </c>
      <c r="Y16" s="77">
        <f t="shared" si="17"/>
        <v>0</v>
      </c>
      <c r="Z16" s="44">
        <f t="shared" si="18"/>
        <v>0</v>
      </c>
      <c r="AA16" s="44">
        <f t="shared" si="19"/>
        <v>0</v>
      </c>
      <c r="AB16" s="44">
        <f t="shared" si="20"/>
        <v>0</v>
      </c>
      <c r="AC16" s="44">
        <f t="shared" si="21"/>
        <v>0</v>
      </c>
      <c r="AD16" s="44">
        <f t="shared" si="22"/>
        <v>0</v>
      </c>
      <c r="AE16" s="44">
        <f t="shared" si="23"/>
        <v>0</v>
      </c>
      <c r="AF16" s="20"/>
      <c r="AG16" s="44">
        <f t="shared" si="24"/>
        <v>0</v>
      </c>
      <c r="AH16" s="44">
        <f t="shared" si="25"/>
        <v>0</v>
      </c>
      <c r="AI16" s="44">
        <f t="shared" si="26"/>
        <v>0</v>
      </c>
      <c r="AJ16" s="44">
        <f t="shared" si="27"/>
        <v>0</v>
      </c>
      <c r="AK16" s="44">
        <f t="shared" si="28"/>
        <v>0</v>
      </c>
      <c r="AL16" s="44">
        <f t="shared" si="29"/>
        <v>0</v>
      </c>
      <c r="AM16" s="20"/>
    </row>
    <row r="17" spans="4:39" x14ac:dyDescent="0.25">
      <c r="D17" s="20"/>
      <c r="E17" s="6">
        <f t="shared" si="2"/>
        <v>0</v>
      </c>
      <c r="F17" s="77">
        <f t="shared" si="3"/>
        <v>0</v>
      </c>
      <c r="G17" s="44">
        <f t="shared" si="4"/>
        <v>0</v>
      </c>
      <c r="H17" s="44">
        <f t="shared" si="5"/>
        <v>0</v>
      </c>
      <c r="I17" s="44">
        <f t="shared" si="6"/>
        <v>0</v>
      </c>
      <c r="J17" s="44">
        <f t="shared" si="7"/>
        <v>0</v>
      </c>
      <c r="K17" s="44">
        <f t="shared" si="8"/>
        <v>0</v>
      </c>
      <c r="L17" s="44">
        <f t="shared" si="9"/>
        <v>0</v>
      </c>
      <c r="M17" s="20"/>
      <c r="N17" s="44">
        <f t="shared" si="10"/>
        <v>0</v>
      </c>
      <c r="O17" s="44">
        <f t="shared" si="11"/>
        <v>0</v>
      </c>
      <c r="P17" s="44">
        <f t="shared" si="12"/>
        <v>0</v>
      </c>
      <c r="Q17" s="44">
        <f t="shared" si="13"/>
        <v>0</v>
      </c>
      <c r="R17" s="44">
        <f t="shared" si="14"/>
        <v>0</v>
      </c>
      <c r="S17" s="44">
        <f t="shared" si="15"/>
        <v>0</v>
      </c>
      <c r="W17" s="20"/>
      <c r="X17" s="6">
        <f t="shared" si="16"/>
        <v>0</v>
      </c>
      <c r="Y17" s="77">
        <f t="shared" si="17"/>
        <v>0</v>
      </c>
      <c r="Z17" s="44">
        <f t="shared" si="18"/>
        <v>0</v>
      </c>
      <c r="AA17" s="44">
        <f t="shared" si="19"/>
        <v>0</v>
      </c>
      <c r="AB17" s="44">
        <f t="shared" si="20"/>
        <v>0</v>
      </c>
      <c r="AC17" s="44">
        <f t="shared" si="21"/>
        <v>0</v>
      </c>
      <c r="AD17" s="44">
        <f t="shared" si="22"/>
        <v>0</v>
      </c>
      <c r="AE17" s="44">
        <f t="shared" si="23"/>
        <v>0</v>
      </c>
      <c r="AF17" s="20"/>
      <c r="AG17" s="44">
        <f t="shared" si="24"/>
        <v>0</v>
      </c>
      <c r="AH17" s="44">
        <f t="shared" si="25"/>
        <v>0</v>
      </c>
      <c r="AI17" s="44">
        <f t="shared" si="26"/>
        <v>0</v>
      </c>
      <c r="AJ17" s="44">
        <f t="shared" si="27"/>
        <v>0</v>
      </c>
      <c r="AK17" s="44">
        <f t="shared" si="28"/>
        <v>0</v>
      </c>
      <c r="AL17" s="44">
        <f t="shared" si="29"/>
        <v>0</v>
      </c>
      <c r="AM17" s="20"/>
    </row>
    <row r="18" spans="4:39" x14ac:dyDescent="0.25">
      <c r="D18" s="20"/>
      <c r="E18" s="6">
        <f t="shared" si="2"/>
        <v>0</v>
      </c>
      <c r="F18" s="77">
        <f t="shared" si="3"/>
        <v>0</v>
      </c>
      <c r="G18" s="44">
        <f t="shared" si="4"/>
        <v>0</v>
      </c>
      <c r="H18" s="44">
        <f t="shared" si="5"/>
        <v>0</v>
      </c>
      <c r="I18" s="44">
        <f t="shared" si="6"/>
        <v>0</v>
      </c>
      <c r="J18" s="44">
        <f t="shared" si="7"/>
        <v>0</v>
      </c>
      <c r="K18" s="44">
        <f t="shared" si="8"/>
        <v>0</v>
      </c>
      <c r="L18" s="44">
        <f t="shared" si="9"/>
        <v>0</v>
      </c>
      <c r="M18" s="20"/>
      <c r="N18" s="44">
        <f t="shared" si="10"/>
        <v>0</v>
      </c>
      <c r="O18" s="44">
        <f t="shared" si="11"/>
        <v>0</v>
      </c>
      <c r="P18" s="44">
        <f t="shared" si="12"/>
        <v>0</v>
      </c>
      <c r="Q18" s="44">
        <f t="shared" si="13"/>
        <v>0</v>
      </c>
      <c r="R18" s="44">
        <f t="shared" si="14"/>
        <v>0</v>
      </c>
      <c r="S18" s="44">
        <f t="shared" si="15"/>
        <v>0</v>
      </c>
      <c r="W18" s="20"/>
      <c r="X18" s="6">
        <f t="shared" si="16"/>
        <v>0</v>
      </c>
      <c r="Y18" s="77">
        <f t="shared" si="17"/>
        <v>0</v>
      </c>
      <c r="Z18" s="44">
        <f t="shared" si="18"/>
        <v>0</v>
      </c>
      <c r="AA18" s="44">
        <f t="shared" si="19"/>
        <v>0</v>
      </c>
      <c r="AB18" s="44">
        <f t="shared" si="20"/>
        <v>0</v>
      </c>
      <c r="AC18" s="44">
        <f t="shared" si="21"/>
        <v>0</v>
      </c>
      <c r="AD18" s="44">
        <f t="shared" si="22"/>
        <v>0</v>
      </c>
      <c r="AE18" s="44">
        <f t="shared" si="23"/>
        <v>0</v>
      </c>
      <c r="AF18" s="20"/>
      <c r="AG18" s="44">
        <f t="shared" si="24"/>
        <v>0</v>
      </c>
      <c r="AH18" s="44">
        <f t="shared" si="25"/>
        <v>0</v>
      </c>
      <c r="AI18" s="44">
        <f t="shared" si="26"/>
        <v>0</v>
      </c>
      <c r="AJ18" s="44">
        <f t="shared" si="27"/>
        <v>0</v>
      </c>
      <c r="AK18" s="44">
        <f t="shared" si="28"/>
        <v>0</v>
      </c>
      <c r="AL18" s="44">
        <f t="shared" si="29"/>
        <v>0</v>
      </c>
      <c r="AM18" s="20"/>
    </row>
    <row r="19" spans="4:39" x14ac:dyDescent="0.25">
      <c r="D19" s="20"/>
      <c r="E19" s="6">
        <f t="shared" si="2"/>
        <v>0</v>
      </c>
      <c r="F19" s="77">
        <f t="shared" si="3"/>
        <v>0</v>
      </c>
      <c r="G19" s="44">
        <f t="shared" si="4"/>
        <v>0</v>
      </c>
      <c r="H19" s="44">
        <f t="shared" si="5"/>
        <v>0</v>
      </c>
      <c r="I19" s="44">
        <f t="shared" si="6"/>
        <v>0</v>
      </c>
      <c r="J19" s="44">
        <f t="shared" si="7"/>
        <v>0</v>
      </c>
      <c r="K19" s="44">
        <f t="shared" si="8"/>
        <v>0</v>
      </c>
      <c r="L19" s="44">
        <f t="shared" si="9"/>
        <v>0</v>
      </c>
      <c r="M19" s="20"/>
      <c r="N19" s="44">
        <f t="shared" si="10"/>
        <v>0</v>
      </c>
      <c r="O19" s="44">
        <f t="shared" si="11"/>
        <v>0</v>
      </c>
      <c r="P19" s="44">
        <f t="shared" si="12"/>
        <v>0</v>
      </c>
      <c r="Q19" s="44">
        <f t="shared" si="13"/>
        <v>0</v>
      </c>
      <c r="R19" s="44">
        <f t="shared" si="14"/>
        <v>0</v>
      </c>
      <c r="S19" s="44">
        <f t="shared" si="15"/>
        <v>0</v>
      </c>
      <c r="W19" s="20"/>
      <c r="X19" s="6">
        <f t="shared" si="16"/>
        <v>0</v>
      </c>
      <c r="Y19" s="77">
        <f t="shared" si="17"/>
        <v>0</v>
      </c>
      <c r="Z19" s="44">
        <f t="shared" si="18"/>
        <v>0</v>
      </c>
      <c r="AA19" s="44">
        <f t="shared" si="19"/>
        <v>0</v>
      </c>
      <c r="AB19" s="44">
        <f t="shared" si="20"/>
        <v>0</v>
      </c>
      <c r="AC19" s="44">
        <f t="shared" si="21"/>
        <v>0</v>
      </c>
      <c r="AD19" s="44">
        <f t="shared" si="22"/>
        <v>0</v>
      </c>
      <c r="AE19" s="44">
        <f t="shared" si="23"/>
        <v>0</v>
      </c>
      <c r="AF19" s="20"/>
      <c r="AG19" s="44">
        <f t="shared" si="24"/>
        <v>0</v>
      </c>
      <c r="AH19" s="44">
        <f t="shared" si="25"/>
        <v>0</v>
      </c>
      <c r="AI19" s="44">
        <f t="shared" si="26"/>
        <v>0</v>
      </c>
      <c r="AJ19" s="44">
        <f t="shared" si="27"/>
        <v>0</v>
      </c>
      <c r="AK19" s="44">
        <f t="shared" si="28"/>
        <v>0</v>
      </c>
      <c r="AL19" s="44">
        <f t="shared" si="29"/>
        <v>0</v>
      </c>
      <c r="AM19" s="20"/>
    </row>
    <row r="20" spans="4:39" x14ac:dyDescent="0.25">
      <c r="D20" s="20"/>
      <c r="E20" s="6">
        <f t="shared" si="2"/>
        <v>0</v>
      </c>
      <c r="F20" s="77">
        <f t="shared" si="3"/>
        <v>0</v>
      </c>
      <c r="G20" s="44">
        <f t="shared" si="4"/>
        <v>0</v>
      </c>
      <c r="H20" s="44">
        <f t="shared" si="5"/>
        <v>0</v>
      </c>
      <c r="I20" s="44">
        <f t="shared" si="6"/>
        <v>0</v>
      </c>
      <c r="J20" s="44">
        <f t="shared" si="7"/>
        <v>0</v>
      </c>
      <c r="K20" s="44">
        <f t="shared" si="8"/>
        <v>0</v>
      </c>
      <c r="L20" s="44">
        <f t="shared" si="9"/>
        <v>0</v>
      </c>
      <c r="M20" s="20"/>
      <c r="N20" s="44">
        <f t="shared" si="10"/>
        <v>0</v>
      </c>
      <c r="O20" s="44">
        <f t="shared" si="11"/>
        <v>0</v>
      </c>
      <c r="P20" s="44">
        <f t="shared" si="12"/>
        <v>0</v>
      </c>
      <c r="Q20" s="44">
        <f t="shared" si="13"/>
        <v>0</v>
      </c>
      <c r="R20" s="44">
        <f t="shared" si="14"/>
        <v>0</v>
      </c>
      <c r="S20" s="44">
        <f t="shared" si="15"/>
        <v>0</v>
      </c>
      <c r="W20" s="20"/>
      <c r="X20" s="6">
        <f t="shared" si="16"/>
        <v>0</v>
      </c>
      <c r="Y20" s="77">
        <f t="shared" si="17"/>
        <v>0</v>
      </c>
      <c r="Z20" s="44">
        <f t="shared" si="18"/>
        <v>0</v>
      </c>
      <c r="AA20" s="44">
        <f t="shared" si="19"/>
        <v>0</v>
      </c>
      <c r="AB20" s="44">
        <f t="shared" si="20"/>
        <v>0</v>
      </c>
      <c r="AC20" s="44">
        <f t="shared" si="21"/>
        <v>0</v>
      </c>
      <c r="AD20" s="44">
        <f t="shared" si="22"/>
        <v>0</v>
      </c>
      <c r="AE20" s="44">
        <f t="shared" si="23"/>
        <v>0</v>
      </c>
      <c r="AF20" s="20"/>
      <c r="AG20" s="44">
        <f t="shared" si="24"/>
        <v>0</v>
      </c>
      <c r="AH20" s="44">
        <f t="shared" si="25"/>
        <v>0</v>
      </c>
      <c r="AI20" s="44">
        <f t="shared" si="26"/>
        <v>0</v>
      </c>
      <c r="AJ20" s="44">
        <f t="shared" si="27"/>
        <v>0</v>
      </c>
      <c r="AK20" s="44">
        <f t="shared" si="28"/>
        <v>0</v>
      </c>
      <c r="AL20" s="44">
        <f t="shared" si="29"/>
        <v>0</v>
      </c>
      <c r="AM20" s="20"/>
    </row>
    <row r="21" spans="4:39" x14ac:dyDescent="0.25">
      <c r="D21" s="20"/>
      <c r="E21" s="6">
        <f t="shared" si="2"/>
        <v>0</v>
      </c>
      <c r="F21" s="77">
        <f t="shared" si="3"/>
        <v>0</v>
      </c>
      <c r="G21" s="44">
        <f t="shared" si="4"/>
        <v>0</v>
      </c>
      <c r="H21" s="44">
        <f t="shared" si="5"/>
        <v>0</v>
      </c>
      <c r="I21" s="44">
        <f t="shared" si="6"/>
        <v>0</v>
      </c>
      <c r="J21" s="44">
        <f t="shared" si="7"/>
        <v>0</v>
      </c>
      <c r="K21" s="44">
        <f t="shared" si="8"/>
        <v>0</v>
      </c>
      <c r="L21" s="44">
        <f t="shared" si="9"/>
        <v>0</v>
      </c>
      <c r="M21" s="20"/>
      <c r="N21" s="44">
        <f t="shared" si="10"/>
        <v>0</v>
      </c>
      <c r="O21" s="44">
        <f t="shared" si="11"/>
        <v>0</v>
      </c>
      <c r="P21" s="44">
        <f t="shared" si="12"/>
        <v>0</v>
      </c>
      <c r="Q21" s="44">
        <f t="shared" si="13"/>
        <v>0</v>
      </c>
      <c r="R21" s="44">
        <f t="shared" si="14"/>
        <v>0</v>
      </c>
      <c r="S21" s="44">
        <f t="shared" si="15"/>
        <v>0</v>
      </c>
      <c r="W21" s="20"/>
      <c r="X21" s="6">
        <f t="shared" si="16"/>
        <v>0</v>
      </c>
      <c r="Y21" s="77">
        <f t="shared" si="17"/>
        <v>0</v>
      </c>
      <c r="Z21" s="44">
        <f t="shared" si="18"/>
        <v>0</v>
      </c>
      <c r="AA21" s="44">
        <f t="shared" si="19"/>
        <v>0</v>
      </c>
      <c r="AB21" s="44">
        <f t="shared" si="20"/>
        <v>0</v>
      </c>
      <c r="AC21" s="44">
        <f t="shared" si="21"/>
        <v>0</v>
      </c>
      <c r="AD21" s="44">
        <f t="shared" si="22"/>
        <v>0</v>
      </c>
      <c r="AE21" s="44">
        <f t="shared" si="23"/>
        <v>0</v>
      </c>
      <c r="AF21" s="20"/>
      <c r="AG21" s="44">
        <f t="shared" si="24"/>
        <v>0</v>
      </c>
      <c r="AH21" s="44">
        <f t="shared" si="25"/>
        <v>0</v>
      </c>
      <c r="AI21" s="44">
        <f t="shared" si="26"/>
        <v>0</v>
      </c>
      <c r="AJ21" s="44">
        <f t="shared" si="27"/>
        <v>0</v>
      </c>
      <c r="AK21" s="44">
        <f t="shared" si="28"/>
        <v>0</v>
      </c>
      <c r="AL21" s="44">
        <f t="shared" si="29"/>
        <v>0</v>
      </c>
      <c r="AM21" s="20"/>
    </row>
    <row r="22" spans="4:39" x14ac:dyDescent="0.25">
      <c r="D22" s="20"/>
      <c r="E22" s="6">
        <f t="shared" si="2"/>
        <v>0</v>
      </c>
      <c r="F22" s="77">
        <f t="shared" si="3"/>
        <v>0</v>
      </c>
      <c r="G22" s="44">
        <f t="shared" si="4"/>
        <v>0</v>
      </c>
      <c r="H22" s="44">
        <f t="shared" si="5"/>
        <v>0</v>
      </c>
      <c r="I22" s="44">
        <f t="shared" si="6"/>
        <v>0</v>
      </c>
      <c r="J22" s="44">
        <f t="shared" si="7"/>
        <v>0</v>
      </c>
      <c r="K22" s="44">
        <f t="shared" si="8"/>
        <v>0</v>
      </c>
      <c r="L22" s="44">
        <f t="shared" si="9"/>
        <v>0</v>
      </c>
      <c r="M22" s="20"/>
      <c r="N22" s="44">
        <f t="shared" si="10"/>
        <v>0</v>
      </c>
      <c r="O22" s="44">
        <f t="shared" si="11"/>
        <v>0</v>
      </c>
      <c r="P22" s="44">
        <f t="shared" si="12"/>
        <v>0</v>
      </c>
      <c r="Q22" s="44">
        <f t="shared" si="13"/>
        <v>0</v>
      </c>
      <c r="R22" s="44">
        <f t="shared" si="14"/>
        <v>0</v>
      </c>
      <c r="S22" s="44">
        <f t="shared" si="15"/>
        <v>0</v>
      </c>
      <c r="W22" s="20"/>
      <c r="X22" s="6">
        <f t="shared" si="16"/>
        <v>0</v>
      </c>
      <c r="Y22" s="77">
        <f t="shared" si="17"/>
        <v>0</v>
      </c>
      <c r="Z22" s="44">
        <f t="shared" si="18"/>
        <v>0</v>
      </c>
      <c r="AA22" s="44">
        <f t="shared" si="19"/>
        <v>0</v>
      </c>
      <c r="AB22" s="44">
        <f t="shared" si="20"/>
        <v>0</v>
      </c>
      <c r="AC22" s="44">
        <f t="shared" si="21"/>
        <v>0</v>
      </c>
      <c r="AD22" s="44">
        <f t="shared" si="22"/>
        <v>0</v>
      </c>
      <c r="AE22" s="44">
        <f t="shared" si="23"/>
        <v>0</v>
      </c>
      <c r="AF22" s="20"/>
      <c r="AG22" s="44">
        <f t="shared" si="24"/>
        <v>0</v>
      </c>
      <c r="AH22" s="44">
        <f t="shared" si="25"/>
        <v>0</v>
      </c>
      <c r="AI22" s="44">
        <f t="shared" si="26"/>
        <v>0</v>
      </c>
      <c r="AJ22" s="44">
        <f t="shared" si="27"/>
        <v>0</v>
      </c>
      <c r="AK22" s="44">
        <f t="shared" si="28"/>
        <v>0</v>
      </c>
      <c r="AL22" s="44">
        <f t="shared" si="29"/>
        <v>0</v>
      </c>
      <c r="AM22" s="20"/>
    </row>
    <row r="23" spans="4:39" x14ac:dyDescent="0.25">
      <c r="D23" s="20"/>
      <c r="E23" s="6">
        <f t="shared" si="2"/>
        <v>0</v>
      </c>
      <c r="F23" s="77">
        <f t="shared" si="3"/>
        <v>0</v>
      </c>
      <c r="G23" s="44">
        <f t="shared" si="4"/>
        <v>0</v>
      </c>
      <c r="H23" s="44">
        <f t="shared" si="5"/>
        <v>0</v>
      </c>
      <c r="I23" s="44">
        <f t="shared" si="6"/>
        <v>0</v>
      </c>
      <c r="J23" s="44">
        <f t="shared" si="7"/>
        <v>0</v>
      </c>
      <c r="K23" s="44">
        <f t="shared" si="8"/>
        <v>0</v>
      </c>
      <c r="L23" s="44">
        <f t="shared" si="9"/>
        <v>0</v>
      </c>
      <c r="M23" s="20"/>
      <c r="N23" s="44">
        <f t="shared" si="10"/>
        <v>0</v>
      </c>
      <c r="O23" s="44">
        <f t="shared" si="11"/>
        <v>0</v>
      </c>
      <c r="P23" s="44">
        <f t="shared" si="12"/>
        <v>0</v>
      </c>
      <c r="Q23" s="44">
        <f t="shared" si="13"/>
        <v>0</v>
      </c>
      <c r="R23" s="44">
        <f t="shared" si="14"/>
        <v>0</v>
      </c>
      <c r="S23" s="44">
        <f t="shared" si="15"/>
        <v>0</v>
      </c>
      <c r="W23" s="20"/>
      <c r="X23" s="6">
        <f t="shared" si="16"/>
        <v>0</v>
      </c>
      <c r="Y23" s="77">
        <f t="shared" si="17"/>
        <v>0</v>
      </c>
      <c r="Z23" s="44">
        <f t="shared" si="18"/>
        <v>0</v>
      </c>
      <c r="AA23" s="44">
        <f t="shared" si="19"/>
        <v>0</v>
      </c>
      <c r="AB23" s="44">
        <f t="shared" si="20"/>
        <v>0</v>
      </c>
      <c r="AC23" s="44">
        <f t="shared" si="21"/>
        <v>0</v>
      </c>
      <c r="AD23" s="44">
        <f t="shared" si="22"/>
        <v>0</v>
      </c>
      <c r="AE23" s="44">
        <f t="shared" si="23"/>
        <v>0</v>
      </c>
      <c r="AF23" s="20"/>
      <c r="AG23" s="44">
        <f t="shared" si="24"/>
        <v>0</v>
      </c>
      <c r="AH23" s="44">
        <f t="shared" si="25"/>
        <v>0</v>
      </c>
      <c r="AI23" s="44">
        <f t="shared" si="26"/>
        <v>0</v>
      </c>
      <c r="AJ23" s="44">
        <f t="shared" si="27"/>
        <v>0</v>
      </c>
      <c r="AK23" s="44">
        <f t="shared" si="28"/>
        <v>0</v>
      </c>
      <c r="AL23" s="44">
        <f t="shared" si="29"/>
        <v>0</v>
      </c>
      <c r="AM23" s="20"/>
    </row>
    <row r="24" spans="4:39" x14ac:dyDescent="0.25">
      <c r="D24" s="20"/>
      <c r="E24" s="6">
        <f t="shared" si="2"/>
        <v>0</v>
      </c>
      <c r="F24" s="77">
        <f t="shared" si="3"/>
        <v>0</v>
      </c>
      <c r="G24" s="44">
        <f t="shared" si="4"/>
        <v>0</v>
      </c>
      <c r="H24" s="44">
        <f t="shared" si="5"/>
        <v>0</v>
      </c>
      <c r="I24" s="44">
        <f t="shared" si="6"/>
        <v>0</v>
      </c>
      <c r="J24" s="44">
        <f t="shared" si="7"/>
        <v>0</v>
      </c>
      <c r="K24" s="44">
        <f t="shared" si="8"/>
        <v>0</v>
      </c>
      <c r="L24" s="44">
        <f t="shared" si="9"/>
        <v>0</v>
      </c>
      <c r="M24" s="20"/>
      <c r="N24" s="44">
        <f t="shared" si="10"/>
        <v>0</v>
      </c>
      <c r="O24" s="44">
        <f t="shared" si="11"/>
        <v>0</v>
      </c>
      <c r="P24" s="44">
        <f t="shared" si="12"/>
        <v>0</v>
      </c>
      <c r="Q24" s="44">
        <f t="shared" si="13"/>
        <v>0</v>
      </c>
      <c r="R24" s="44">
        <f t="shared" si="14"/>
        <v>0</v>
      </c>
      <c r="S24" s="44">
        <f t="shared" si="15"/>
        <v>0</v>
      </c>
      <c r="W24" s="20"/>
      <c r="X24" s="6">
        <f t="shared" si="16"/>
        <v>0</v>
      </c>
      <c r="Y24" s="77">
        <f t="shared" si="17"/>
        <v>0</v>
      </c>
      <c r="Z24" s="44">
        <f t="shared" si="18"/>
        <v>0</v>
      </c>
      <c r="AA24" s="44">
        <f t="shared" si="19"/>
        <v>0</v>
      </c>
      <c r="AB24" s="44">
        <f t="shared" si="20"/>
        <v>0</v>
      </c>
      <c r="AC24" s="44">
        <f t="shared" si="21"/>
        <v>0</v>
      </c>
      <c r="AD24" s="44">
        <f t="shared" si="22"/>
        <v>0</v>
      </c>
      <c r="AE24" s="44">
        <f t="shared" si="23"/>
        <v>0</v>
      </c>
      <c r="AF24" s="20"/>
      <c r="AG24" s="44">
        <f t="shared" si="24"/>
        <v>0</v>
      </c>
      <c r="AH24" s="44">
        <f t="shared" si="25"/>
        <v>0</v>
      </c>
      <c r="AI24" s="44">
        <f t="shared" si="26"/>
        <v>0</v>
      </c>
      <c r="AJ24" s="44">
        <f t="shared" si="27"/>
        <v>0</v>
      </c>
      <c r="AK24" s="44">
        <f t="shared" si="28"/>
        <v>0</v>
      </c>
      <c r="AL24" s="44">
        <f t="shared" si="29"/>
        <v>0</v>
      </c>
      <c r="AM24" s="20"/>
    </row>
    <row r="25" spans="4:39" x14ac:dyDescent="0.25">
      <c r="D25" s="20"/>
      <c r="E25" s="6">
        <f t="shared" si="2"/>
        <v>0</v>
      </c>
      <c r="F25" s="77">
        <f t="shared" si="3"/>
        <v>0</v>
      </c>
      <c r="G25" s="44">
        <f t="shared" si="4"/>
        <v>0</v>
      </c>
      <c r="H25" s="44">
        <f t="shared" si="5"/>
        <v>0</v>
      </c>
      <c r="I25" s="44">
        <f t="shared" si="6"/>
        <v>0</v>
      </c>
      <c r="J25" s="44">
        <f t="shared" si="7"/>
        <v>0</v>
      </c>
      <c r="K25" s="44">
        <f t="shared" si="8"/>
        <v>0</v>
      </c>
      <c r="L25" s="44">
        <f t="shared" si="9"/>
        <v>0</v>
      </c>
      <c r="M25" s="20"/>
      <c r="N25" s="44">
        <f t="shared" si="10"/>
        <v>0</v>
      </c>
      <c r="O25" s="44">
        <f t="shared" si="11"/>
        <v>0</v>
      </c>
      <c r="P25" s="44">
        <f t="shared" si="12"/>
        <v>0</v>
      </c>
      <c r="Q25" s="44">
        <f t="shared" si="13"/>
        <v>0</v>
      </c>
      <c r="R25" s="44">
        <f t="shared" si="14"/>
        <v>0</v>
      </c>
      <c r="S25" s="44">
        <f t="shared" si="15"/>
        <v>0</v>
      </c>
      <c r="W25" s="20"/>
      <c r="X25" s="6">
        <f t="shared" si="16"/>
        <v>0</v>
      </c>
      <c r="Y25" s="77">
        <f t="shared" si="17"/>
        <v>0</v>
      </c>
      <c r="Z25" s="44">
        <f t="shared" si="18"/>
        <v>0</v>
      </c>
      <c r="AA25" s="44">
        <f t="shared" si="19"/>
        <v>0</v>
      </c>
      <c r="AB25" s="44">
        <f t="shared" si="20"/>
        <v>0</v>
      </c>
      <c r="AC25" s="44">
        <f t="shared" si="21"/>
        <v>0</v>
      </c>
      <c r="AD25" s="44">
        <f t="shared" si="22"/>
        <v>0</v>
      </c>
      <c r="AE25" s="44">
        <f t="shared" si="23"/>
        <v>0</v>
      </c>
      <c r="AF25" s="20"/>
      <c r="AG25" s="44">
        <f t="shared" si="24"/>
        <v>0</v>
      </c>
      <c r="AH25" s="44">
        <f t="shared" si="25"/>
        <v>0</v>
      </c>
      <c r="AI25" s="44">
        <f t="shared" si="26"/>
        <v>0</v>
      </c>
      <c r="AJ25" s="44">
        <f t="shared" si="27"/>
        <v>0</v>
      </c>
      <c r="AK25" s="44">
        <f t="shared" si="28"/>
        <v>0</v>
      </c>
      <c r="AL25" s="44">
        <f t="shared" si="29"/>
        <v>0</v>
      </c>
      <c r="AM25" s="20"/>
    </row>
    <row r="26" spans="4:39" x14ac:dyDescent="0.25">
      <c r="D26" s="20"/>
      <c r="E26" s="6">
        <f t="shared" si="2"/>
        <v>0</v>
      </c>
      <c r="F26" s="77">
        <f t="shared" si="3"/>
        <v>0</v>
      </c>
      <c r="G26" s="44">
        <f t="shared" si="4"/>
        <v>0</v>
      </c>
      <c r="H26" s="44">
        <f t="shared" si="5"/>
        <v>0</v>
      </c>
      <c r="I26" s="44">
        <f t="shared" si="6"/>
        <v>0</v>
      </c>
      <c r="J26" s="44">
        <f t="shared" si="7"/>
        <v>0</v>
      </c>
      <c r="K26" s="44">
        <f t="shared" si="8"/>
        <v>0</v>
      </c>
      <c r="L26" s="44">
        <f t="shared" si="9"/>
        <v>0</v>
      </c>
      <c r="M26" s="20"/>
      <c r="N26" s="44">
        <f t="shared" si="10"/>
        <v>0</v>
      </c>
      <c r="O26" s="44">
        <f t="shared" si="11"/>
        <v>0</v>
      </c>
      <c r="P26" s="44">
        <f t="shared" si="12"/>
        <v>0</v>
      </c>
      <c r="Q26" s="44">
        <f t="shared" si="13"/>
        <v>0</v>
      </c>
      <c r="R26" s="44">
        <f t="shared" si="14"/>
        <v>0</v>
      </c>
      <c r="S26" s="44">
        <f t="shared" si="15"/>
        <v>0</v>
      </c>
      <c r="W26" s="20"/>
      <c r="X26" s="6">
        <f t="shared" si="16"/>
        <v>0</v>
      </c>
      <c r="Y26" s="77">
        <f t="shared" si="17"/>
        <v>0</v>
      </c>
      <c r="Z26" s="44">
        <f t="shared" si="18"/>
        <v>0</v>
      </c>
      <c r="AA26" s="44">
        <f t="shared" si="19"/>
        <v>0</v>
      </c>
      <c r="AB26" s="44">
        <f t="shared" si="20"/>
        <v>0</v>
      </c>
      <c r="AC26" s="44">
        <f t="shared" si="21"/>
        <v>0</v>
      </c>
      <c r="AD26" s="44">
        <f t="shared" si="22"/>
        <v>0</v>
      </c>
      <c r="AE26" s="44">
        <f t="shared" si="23"/>
        <v>0</v>
      </c>
      <c r="AF26" s="20"/>
      <c r="AG26" s="44">
        <f t="shared" si="24"/>
        <v>0</v>
      </c>
      <c r="AH26" s="44">
        <f t="shared" si="25"/>
        <v>0</v>
      </c>
      <c r="AI26" s="44">
        <f t="shared" si="26"/>
        <v>0</v>
      </c>
      <c r="AJ26" s="44">
        <f t="shared" si="27"/>
        <v>0</v>
      </c>
      <c r="AK26" s="44">
        <f t="shared" si="28"/>
        <v>0</v>
      </c>
      <c r="AL26" s="44">
        <f t="shared" si="29"/>
        <v>0</v>
      </c>
      <c r="AM26" s="20"/>
    </row>
    <row r="27" spans="4:39" x14ac:dyDescent="0.25">
      <c r="D27" s="20"/>
      <c r="E27" s="6">
        <f t="shared" si="2"/>
        <v>0</v>
      </c>
      <c r="F27" s="77">
        <f t="shared" si="3"/>
        <v>0</v>
      </c>
      <c r="G27" s="44">
        <f t="shared" si="4"/>
        <v>0</v>
      </c>
      <c r="H27" s="44">
        <f t="shared" si="5"/>
        <v>0</v>
      </c>
      <c r="I27" s="44">
        <f t="shared" si="6"/>
        <v>0</v>
      </c>
      <c r="J27" s="44">
        <f t="shared" si="7"/>
        <v>0</v>
      </c>
      <c r="K27" s="44">
        <f t="shared" si="8"/>
        <v>0</v>
      </c>
      <c r="L27" s="44">
        <f t="shared" si="9"/>
        <v>0</v>
      </c>
      <c r="M27" s="20"/>
      <c r="N27" s="44">
        <f t="shared" si="10"/>
        <v>0</v>
      </c>
      <c r="O27" s="44">
        <f t="shared" si="11"/>
        <v>0</v>
      </c>
      <c r="P27" s="44">
        <f t="shared" si="12"/>
        <v>0</v>
      </c>
      <c r="Q27" s="44">
        <f t="shared" si="13"/>
        <v>0</v>
      </c>
      <c r="R27" s="44">
        <f t="shared" si="14"/>
        <v>0</v>
      </c>
      <c r="S27" s="44">
        <f t="shared" si="15"/>
        <v>0</v>
      </c>
      <c r="W27" s="20"/>
      <c r="X27" s="6">
        <f t="shared" si="16"/>
        <v>0</v>
      </c>
      <c r="Y27" s="77">
        <f t="shared" si="17"/>
        <v>0</v>
      </c>
      <c r="Z27" s="44">
        <f t="shared" si="18"/>
        <v>0</v>
      </c>
      <c r="AA27" s="44">
        <f t="shared" si="19"/>
        <v>0</v>
      </c>
      <c r="AB27" s="44">
        <f t="shared" si="20"/>
        <v>0</v>
      </c>
      <c r="AC27" s="44">
        <f t="shared" si="21"/>
        <v>0</v>
      </c>
      <c r="AD27" s="44">
        <f t="shared" si="22"/>
        <v>0</v>
      </c>
      <c r="AE27" s="44">
        <f t="shared" si="23"/>
        <v>0</v>
      </c>
      <c r="AF27" s="20"/>
      <c r="AG27" s="44">
        <f t="shared" si="24"/>
        <v>0</v>
      </c>
      <c r="AH27" s="44">
        <f t="shared" si="25"/>
        <v>0</v>
      </c>
      <c r="AI27" s="44">
        <f t="shared" si="26"/>
        <v>0</v>
      </c>
      <c r="AJ27" s="44">
        <f t="shared" si="27"/>
        <v>0</v>
      </c>
      <c r="AK27" s="44">
        <f t="shared" si="28"/>
        <v>0</v>
      </c>
      <c r="AL27" s="44">
        <f t="shared" si="29"/>
        <v>0</v>
      </c>
      <c r="AM27" s="20"/>
    </row>
    <row r="28" spans="4:39" x14ac:dyDescent="0.25">
      <c r="D28" s="20"/>
      <c r="E28" s="6">
        <f t="shared" si="2"/>
        <v>0</v>
      </c>
      <c r="F28" s="77">
        <f t="shared" si="3"/>
        <v>0</v>
      </c>
      <c r="G28" s="44">
        <f t="shared" si="4"/>
        <v>0</v>
      </c>
      <c r="H28" s="44">
        <f t="shared" si="5"/>
        <v>0</v>
      </c>
      <c r="I28" s="44">
        <f t="shared" si="6"/>
        <v>0</v>
      </c>
      <c r="J28" s="44">
        <f t="shared" si="7"/>
        <v>0</v>
      </c>
      <c r="K28" s="44">
        <f t="shared" si="8"/>
        <v>0</v>
      </c>
      <c r="L28" s="44">
        <f t="shared" si="9"/>
        <v>0</v>
      </c>
      <c r="M28" s="20"/>
      <c r="N28" s="44">
        <f t="shared" si="10"/>
        <v>0</v>
      </c>
      <c r="O28" s="44">
        <f t="shared" si="11"/>
        <v>0</v>
      </c>
      <c r="P28" s="44">
        <f t="shared" si="12"/>
        <v>0</v>
      </c>
      <c r="Q28" s="44">
        <f t="shared" si="13"/>
        <v>0</v>
      </c>
      <c r="R28" s="44">
        <f t="shared" si="14"/>
        <v>0</v>
      </c>
      <c r="S28" s="44">
        <f t="shared" si="15"/>
        <v>0</v>
      </c>
      <c r="W28" s="20"/>
      <c r="X28" s="6">
        <f t="shared" si="16"/>
        <v>0</v>
      </c>
      <c r="Y28" s="77">
        <f t="shared" si="17"/>
        <v>0</v>
      </c>
      <c r="Z28" s="44">
        <f t="shared" si="18"/>
        <v>0</v>
      </c>
      <c r="AA28" s="44">
        <f t="shared" si="19"/>
        <v>0</v>
      </c>
      <c r="AB28" s="44">
        <f t="shared" si="20"/>
        <v>0</v>
      </c>
      <c r="AC28" s="44">
        <f t="shared" si="21"/>
        <v>0</v>
      </c>
      <c r="AD28" s="44">
        <f t="shared" si="22"/>
        <v>0</v>
      </c>
      <c r="AE28" s="44">
        <f t="shared" si="23"/>
        <v>0</v>
      </c>
      <c r="AF28" s="20"/>
      <c r="AG28" s="44">
        <f t="shared" si="24"/>
        <v>0</v>
      </c>
      <c r="AH28" s="44">
        <f t="shared" si="25"/>
        <v>0</v>
      </c>
      <c r="AI28" s="44">
        <f t="shared" si="26"/>
        <v>0</v>
      </c>
      <c r="AJ28" s="44">
        <f t="shared" si="27"/>
        <v>0</v>
      </c>
      <c r="AK28" s="44">
        <f t="shared" si="28"/>
        <v>0</v>
      </c>
      <c r="AL28" s="44">
        <f t="shared" si="29"/>
        <v>0</v>
      </c>
      <c r="AM28" s="20"/>
    </row>
    <row r="29" spans="4:39" x14ac:dyDescent="0.25">
      <c r="D29" s="20"/>
      <c r="E29" s="6">
        <f t="shared" si="2"/>
        <v>0</v>
      </c>
      <c r="F29" s="77">
        <f t="shared" si="3"/>
        <v>0</v>
      </c>
      <c r="G29" s="44">
        <f t="shared" si="4"/>
        <v>0</v>
      </c>
      <c r="H29" s="44">
        <f t="shared" si="5"/>
        <v>0</v>
      </c>
      <c r="I29" s="44">
        <f t="shared" si="6"/>
        <v>0</v>
      </c>
      <c r="J29" s="44">
        <f t="shared" si="7"/>
        <v>0</v>
      </c>
      <c r="K29" s="44">
        <f t="shared" si="8"/>
        <v>0</v>
      </c>
      <c r="L29" s="44">
        <f t="shared" si="9"/>
        <v>0</v>
      </c>
      <c r="M29" s="20"/>
      <c r="N29" s="44">
        <f t="shared" si="10"/>
        <v>0</v>
      </c>
      <c r="O29" s="44">
        <f t="shared" si="11"/>
        <v>0</v>
      </c>
      <c r="P29" s="44">
        <f t="shared" si="12"/>
        <v>0</v>
      </c>
      <c r="Q29" s="44">
        <f t="shared" si="13"/>
        <v>0</v>
      </c>
      <c r="R29" s="44">
        <f t="shared" si="14"/>
        <v>0</v>
      </c>
      <c r="S29" s="44">
        <f t="shared" si="15"/>
        <v>0</v>
      </c>
      <c r="W29" s="20"/>
      <c r="X29" s="6">
        <f t="shared" si="16"/>
        <v>0</v>
      </c>
      <c r="Y29" s="77">
        <f t="shared" si="17"/>
        <v>0</v>
      </c>
      <c r="Z29" s="44">
        <f t="shared" si="18"/>
        <v>0</v>
      </c>
      <c r="AA29" s="44">
        <f t="shared" si="19"/>
        <v>0</v>
      </c>
      <c r="AB29" s="44">
        <f t="shared" si="20"/>
        <v>0</v>
      </c>
      <c r="AC29" s="44">
        <f t="shared" si="21"/>
        <v>0</v>
      </c>
      <c r="AD29" s="44">
        <f t="shared" si="22"/>
        <v>0</v>
      </c>
      <c r="AE29" s="44">
        <f t="shared" si="23"/>
        <v>0</v>
      </c>
      <c r="AF29" s="20"/>
      <c r="AG29" s="44">
        <f t="shared" si="24"/>
        <v>0</v>
      </c>
      <c r="AH29" s="44">
        <f t="shared" si="25"/>
        <v>0</v>
      </c>
      <c r="AI29" s="44">
        <f t="shared" si="26"/>
        <v>0</v>
      </c>
      <c r="AJ29" s="44">
        <f t="shared" si="27"/>
        <v>0</v>
      </c>
      <c r="AK29" s="44">
        <f t="shared" si="28"/>
        <v>0</v>
      </c>
      <c r="AL29" s="44">
        <f t="shared" si="29"/>
        <v>0</v>
      </c>
      <c r="AM29" s="20"/>
    </row>
    <row r="30" spans="4:39" x14ac:dyDescent="0.25">
      <c r="D30" s="20"/>
      <c r="E30" s="6">
        <f t="shared" si="2"/>
        <v>0</v>
      </c>
      <c r="F30" s="77">
        <f t="shared" si="3"/>
        <v>0</v>
      </c>
      <c r="G30" s="44">
        <f t="shared" si="4"/>
        <v>0</v>
      </c>
      <c r="H30" s="44">
        <f t="shared" si="5"/>
        <v>0</v>
      </c>
      <c r="I30" s="44">
        <f t="shared" si="6"/>
        <v>0</v>
      </c>
      <c r="J30" s="44">
        <f t="shared" si="7"/>
        <v>0</v>
      </c>
      <c r="K30" s="44">
        <f t="shared" si="8"/>
        <v>0</v>
      </c>
      <c r="L30" s="44">
        <f t="shared" si="9"/>
        <v>0</v>
      </c>
      <c r="M30" s="20"/>
      <c r="N30" s="44">
        <f t="shared" si="10"/>
        <v>0</v>
      </c>
      <c r="O30" s="44">
        <f t="shared" si="11"/>
        <v>0</v>
      </c>
      <c r="P30" s="44">
        <f t="shared" si="12"/>
        <v>0</v>
      </c>
      <c r="Q30" s="44">
        <f t="shared" si="13"/>
        <v>0</v>
      </c>
      <c r="R30" s="44">
        <f t="shared" si="14"/>
        <v>0</v>
      </c>
      <c r="S30" s="44">
        <f t="shared" si="15"/>
        <v>0</v>
      </c>
      <c r="W30" s="20"/>
      <c r="X30" s="6">
        <f t="shared" si="16"/>
        <v>0</v>
      </c>
      <c r="Y30" s="77">
        <f t="shared" si="17"/>
        <v>0</v>
      </c>
      <c r="Z30" s="44">
        <f t="shared" si="18"/>
        <v>0</v>
      </c>
      <c r="AA30" s="44">
        <f t="shared" si="19"/>
        <v>0</v>
      </c>
      <c r="AB30" s="44">
        <f t="shared" si="20"/>
        <v>0</v>
      </c>
      <c r="AC30" s="44">
        <f t="shared" si="21"/>
        <v>0</v>
      </c>
      <c r="AD30" s="44">
        <f t="shared" si="22"/>
        <v>0</v>
      </c>
      <c r="AE30" s="44">
        <f t="shared" si="23"/>
        <v>0</v>
      </c>
      <c r="AF30" s="20"/>
      <c r="AG30" s="44">
        <f t="shared" si="24"/>
        <v>0</v>
      </c>
      <c r="AH30" s="44">
        <f t="shared" si="25"/>
        <v>0</v>
      </c>
      <c r="AI30" s="44">
        <f t="shared" si="26"/>
        <v>0</v>
      </c>
      <c r="AJ30" s="44">
        <f t="shared" si="27"/>
        <v>0</v>
      </c>
      <c r="AK30" s="44">
        <f t="shared" si="28"/>
        <v>0</v>
      </c>
      <c r="AL30" s="44">
        <f t="shared" si="29"/>
        <v>0</v>
      </c>
      <c r="AM30" s="20"/>
    </row>
    <row r="31" spans="4:39" x14ac:dyDescent="0.25">
      <c r="D31" s="20"/>
      <c r="E31" s="6">
        <f t="shared" si="2"/>
        <v>0</v>
      </c>
      <c r="F31" s="77">
        <f t="shared" si="3"/>
        <v>0</v>
      </c>
      <c r="G31" s="44">
        <f t="shared" si="4"/>
        <v>0</v>
      </c>
      <c r="H31" s="44">
        <f t="shared" si="5"/>
        <v>0</v>
      </c>
      <c r="I31" s="44">
        <f t="shared" si="6"/>
        <v>0</v>
      </c>
      <c r="J31" s="44">
        <f t="shared" si="7"/>
        <v>0</v>
      </c>
      <c r="K31" s="44">
        <f t="shared" si="8"/>
        <v>0</v>
      </c>
      <c r="L31" s="44">
        <f t="shared" si="9"/>
        <v>0</v>
      </c>
      <c r="M31" s="20"/>
      <c r="N31" s="44">
        <f t="shared" si="10"/>
        <v>0</v>
      </c>
      <c r="O31" s="44">
        <f t="shared" si="11"/>
        <v>0</v>
      </c>
      <c r="P31" s="44">
        <f t="shared" si="12"/>
        <v>0</v>
      </c>
      <c r="Q31" s="44">
        <f t="shared" si="13"/>
        <v>0</v>
      </c>
      <c r="R31" s="44">
        <f t="shared" si="14"/>
        <v>0</v>
      </c>
      <c r="S31" s="44">
        <f t="shared" si="15"/>
        <v>0</v>
      </c>
      <c r="W31" s="20"/>
      <c r="X31" s="6">
        <f t="shared" si="16"/>
        <v>0</v>
      </c>
      <c r="Y31" s="77">
        <f t="shared" si="17"/>
        <v>0</v>
      </c>
      <c r="Z31" s="44">
        <f t="shared" si="18"/>
        <v>0</v>
      </c>
      <c r="AA31" s="44">
        <f t="shared" si="19"/>
        <v>0</v>
      </c>
      <c r="AB31" s="44">
        <f t="shared" si="20"/>
        <v>0</v>
      </c>
      <c r="AC31" s="44">
        <f t="shared" si="21"/>
        <v>0</v>
      </c>
      <c r="AD31" s="44">
        <f t="shared" si="22"/>
        <v>0</v>
      </c>
      <c r="AE31" s="44">
        <f t="shared" si="23"/>
        <v>0</v>
      </c>
      <c r="AF31" s="20"/>
      <c r="AG31" s="44">
        <f t="shared" si="24"/>
        <v>0</v>
      </c>
      <c r="AH31" s="44">
        <f t="shared" si="25"/>
        <v>0</v>
      </c>
      <c r="AI31" s="44">
        <f t="shared" si="26"/>
        <v>0</v>
      </c>
      <c r="AJ31" s="44">
        <f t="shared" si="27"/>
        <v>0</v>
      </c>
      <c r="AK31" s="44">
        <f t="shared" si="28"/>
        <v>0</v>
      </c>
      <c r="AL31" s="44">
        <f t="shared" si="29"/>
        <v>0</v>
      </c>
      <c r="AM31" s="20"/>
    </row>
    <row r="32" spans="4:39" x14ac:dyDescent="0.25">
      <c r="D32" s="20"/>
      <c r="E32" s="6">
        <f t="shared" si="2"/>
        <v>0</v>
      </c>
      <c r="F32" s="77">
        <f t="shared" si="3"/>
        <v>0</v>
      </c>
      <c r="G32" s="44">
        <f t="shared" si="4"/>
        <v>0</v>
      </c>
      <c r="H32" s="44">
        <f t="shared" si="5"/>
        <v>0</v>
      </c>
      <c r="I32" s="44">
        <f t="shared" si="6"/>
        <v>0</v>
      </c>
      <c r="J32" s="44">
        <f t="shared" si="7"/>
        <v>0</v>
      </c>
      <c r="K32" s="44">
        <f t="shared" si="8"/>
        <v>0</v>
      </c>
      <c r="L32" s="44">
        <f t="shared" si="9"/>
        <v>0</v>
      </c>
      <c r="M32" s="20"/>
      <c r="N32" s="44">
        <f t="shared" si="10"/>
        <v>0</v>
      </c>
      <c r="O32" s="44">
        <f t="shared" si="11"/>
        <v>0</v>
      </c>
      <c r="P32" s="44">
        <f t="shared" si="12"/>
        <v>0</v>
      </c>
      <c r="Q32" s="44">
        <f t="shared" si="13"/>
        <v>0</v>
      </c>
      <c r="R32" s="44">
        <f t="shared" si="14"/>
        <v>0</v>
      </c>
      <c r="S32" s="44">
        <f t="shared" si="15"/>
        <v>0</v>
      </c>
      <c r="W32" s="20"/>
      <c r="X32" s="6">
        <f t="shared" si="16"/>
        <v>0</v>
      </c>
      <c r="Y32" s="77">
        <f t="shared" si="17"/>
        <v>0</v>
      </c>
      <c r="Z32" s="44">
        <f t="shared" si="18"/>
        <v>0</v>
      </c>
      <c r="AA32" s="44">
        <f t="shared" si="19"/>
        <v>0</v>
      </c>
      <c r="AB32" s="44">
        <f t="shared" si="20"/>
        <v>0</v>
      </c>
      <c r="AC32" s="44">
        <f t="shared" si="21"/>
        <v>0</v>
      </c>
      <c r="AD32" s="44">
        <f t="shared" si="22"/>
        <v>0</v>
      </c>
      <c r="AE32" s="44">
        <f t="shared" si="23"/>
        <v>0</v>
      </c>
      <c r="AF32" s="20"/>
      <c r="AG32" s="44">
        <f t="shared" si="24"/>
        <v>0</v>
      </c>
      <c r="AH32" s="44">
        <f t="shared" si="25"/>
        <v>0</v>
      </c>
      <c r="AI32" s="44">
        <f t="shared" si="26"/>
        <v>0</v>
      </c>
      <c r="AJ32" s="44">
        <f t="shared" si="27"/>
        <v>0</v>
      </c>
      <c r="AK32" s="44">
        <f t="shared" si="28"/>
        <v>0</v>
      </c>
      <c r="AL32" s="44">
        <f t="shared" si="29"/>
        <v>0</v>
      </c>
      <c r="AM32" s="20"/>
    </row>
    <row r="33" spans="4:39" x14ac:dyDescent="0.25">
      <c r="D33" s="20"/>
      <c r="E33" s="6">
        <f t="shared" si="2"/>
        <v>0</v>
      </c>
      <c r="F33" s="77">
        <f t="shared" si="3"/>
        <v>0</v>
      </c>
      <c r="G33" s="44">
        <f t="shared" si="4"/>
        <v>0</v>
      </c>
      <c r="H33" s="44">
        <f t="shared" si="5"/>
        <v>0</v>
      </c>
      <c r="I33" s="44">
        <f t="shared" si="6"/>
        <v>0</v>
      </c>
      <c r="J33" s="44">
        <f t="shared" si="7"/>
        <v>0</v>
      </c>
      <c r="K33" s="44">
        <f t="shared" si="8"/>
        <v>0</v>
      </c>
      <c r="L33" s="44">
        <f t="shared" si="9"/>
        <v>0</v>
      </c>
      <c r="M33" s="20"/>
      <c r="N33" s="44">
        <f t="shared" si="10"/>
        <v>0</v>
      </c>
      <c r="O33" s="44">
        <f t="shared" si="11"/>
        <v>0</v>
      </c>
      <c r="P33" s="44">
        <f t="shared" si="12"/>
        <v>0</v>
      </c>
      <c r="Q33" s="44">
        <f t="shared" si="13"/>
        <v>0</v>
      </c>
      <c r="R33" s="44">
        <f t="shared" si="14"/>
        <v>0</v>
      </c>
      <c r="S33" s="44">
        <f t="shared" si="15"/>
        <v>0</v>
      </c>
      <c r="W33" s="20"/>
      <c r="X33" s="6">
        <f t="shared" si="16"/>
        <v>0</v>
      </c>
      <c r="Y33" s="77">
        <f t="shared" si="17"/>
        <v>0</v>
      </c>
      <c r="Z33" s="44">
        <f t="shared" si="18"/>
        <v>0</v>
      </c>
      <c r="AA33" s="44">
        <f t="shared" si="19"/>
        <v>0</v>
      </c>
      <c r="AB33" s="44">
        <f t="shared" si="20"/>
        <v>0</v>
      </c>
      <c r="AC33" s="44">
        <f t="shared" si="21"/>
        <v>0</v>
      </c>
      <c r="AD33" s="44">
        <f t="shared" si="22"/>
        <v>0</v>
      </c>
      <c r="AE33" s="44">
        <f t="shared" si="23"/>
        <v>0</v>
      </c>
      <c r="AF33" s="20"/>
      <c r="AG33" s="44">
        <f t="shared" si="24"/>
        <v>0</v>
      </c>
      <c r="AH33" s="44">
        <f t="shared" si="25"/>
        <v>0</v>
      </c>
      <c r="AI33" s="44">
        <f t="shared" si="26"/>
        <v>0</v>
      </c>
      <c r="AJ33" s="44">
        <f t="shared" si="27"/>
        <v>0</v>
      </c>
      <c r="AK33" s="44">
        <f t="shared" si="28"/>
        <v>0</v>
      </c>
      <c r="AL33" s="44">
        <f t="shared" si="29"/>
        <v>0</v>
      </c>
      <c r="AM33" s="20"/>
    </row>
    <row r="34" spans="4:39" x14ac:dyDescent="0.25">
      <c r="D34" s="20"/>
      <c r="E34" s="6">
        <f t="shared" si="2"/>
        <v>0</v>
      </c>
      <c r="F34" s="77">
        <f t="shared" si="3"/>
        <v>0</v>
      </c>
      <c r="G34" s="44">
        <f t="shared" si="4"/>
        <v>0</v>
      </c>
      <c r="H34" s="44">
        <f t="shared" si="5"/>
        <v>0</v>
      </c>
      <c r="I34" s="44">
        <f t="shared" si="6"/>
        <v>0</v>
      </c>
      <c r="J34" s="44">
        <f t="shared" si="7"/>
        <v>0</v>
      </c>
      <c r="K34" s="44">
        <f t="shared" si="8"/>
        <v>0</v>
      </c>
      <c r="L34" s="44">
        <f t="shared" si="9"/>
        <v>0</v>
      </c>
      <c r="M34" s="20"/>
      <c r="N34" s="44">
        <f t="shared" si="10"/>
        <v>0</v>
      </c>
      <c r="O34" s="44">
        <f t="shared" si="11"/>
        <v>0</v>
      </c>
      <c r="P34" s="44">
        <f t="shared" si="12"/>
        <v>0</v>
      </c>
      <c r="Q34" s="44">
        <f t="shared" si="13"/>
        <v>0</v>
      </c>
      <c r="R34" s="44">
        <f t="shared" si="14"/>
        <v>0</v>
      </c>
      <c r="S34" s="44">
        <f t="shared" si="15"/>
        <v>0</v>
      </c>
      <c r="W34" s="20"/>
      <c r="X34" s="6">
        <f t="shared" si="16"/>
        <v>0</v>
      </c>
      <c r="Y34" s="77">
        <f t="shared" si="17"/>
        <v>0</v>
      </c>
      <c r="Z34" s="44">
        <f t="shared" si="18"/>
        <v>0</v>
      </c>
      <c r="AA34" s="44">
        <f t="shared" si="19"/>
        <v>0</v>
      </c>
      <c r="AB34" s="44">
        <f t="shared" si="20"/>
        <v>0</v>
      </c>
      <c r="AC34" s="44">
        <f t="shared" si="21"/>
        <v>0</v>
      </c>
      <c r="AD34" s="44">
        <f t="shared" si="22"/>
        <v>0</v>
      </c>
      <c r="AE34" s="44">
        <f t="shared" si="23"/>
        <v>0</v>
      </c>
      <c r="AF34" s="20"/>
      <c r="AG34" s="44">
        <f t="shared" si="24"/>
        <v>0</v>
      </c>
      <c r="AH34" s="44">
        <f t="shared" si="25"/>
        <v>0</v>
      </c>
      <c r="AI34" s="44">
        <f t="shared" si="26"/>
        <v>0</v>
      </c>
      <c r="AJ34" s="44">
        <f t="shared" si="27"/>
        <v>0</v>
      </c>
      <c r="AK34" s="44">
        <f t="shared" si="28"/>
        <v>0</v>
      </c>
      <c r="AL34" s="44">
        <f t="shared" si="29"/>
        <v>0</v>
      </c>
      <c r="AM34" s="20"/>
    </row>
    <row r="35" spans="4:39" x14ac:dyDescent="0.25">
      <c r="D35" s="20"/>
      <c r="E35" s="6">
        <f t="shared" si="2"/>
        <v>0</v>
      </c>
      <c r="F35" s="77">
        <f t="shared" si="3"/>
        <v>0</v>
      </c>
      <c r="G35" s="44">
        <f t="shared" si="4"/>
        <v>0</v>
      </c>
      <c r="H35" s="44">
        <f t="shared" si="5"/>
        <v>0</v>
      </c>
      <c r="I35" s="44">
        <f t="shared" si="6"/>
        <v>0</v>
      </c>
      <c r="J35" s="44">
        <f t="shared" si="7"/>
        <v>0</v>
      </c>
      <c r="K35" s="44">
        <f t="shared" si="8"/>
        <v>0</v>
      </c>
      <c r="L35" s="44">
        <f t="shared" si="9"/>
        <v>0</v>
      </c>
      <c r="M35" s="20"/>
      <c r="N35" s="44">
        <f t="shared" si="10"/>
        <v>0</v>
      </c>
      <c r="O35" s="44">
        <f t="shared" si="11"/>
        <v>0</v>
      </c>
      <c r="P35" s="44">
        <f t="shared" si="12"/>
        <v>0</v>
      </c>
      <c r="Q35" s="44">
        <f t="shared" si="13"/>
        <v>0</v>
      </c>
      <c r="R35" s="44">
        <f t="shared" si="14"/>
        <v>0</v>
      </c>
      <c r="S35" s="44">
        <f t="shared" si="15"/>
        <v>0</v>
      </c>
      <c r="W35" s="20"/>
      <c r="X35" s="6">
        <f t="shared" si="16"/>
        <v>0</v>
      </c>
      <c r="Y35" s="77">
        <f t="shared" si="17"/>
        <v>0</v>
      </c>
      <c r="Z35" s="44">
        <f t="shared" si="18"/>
        <v>0</v>
      </c>
      <c r="AA35" s="44">
        <f t="shared" si="19"/>
        <v>0</v>
      </c>
      <c r="AB35" s="44">
        <f t="shared" si="20"/>
        <v>0</v>
      </c>
      <c r="AC35" s="44">
        <f t="shared" si="21"/>
        <v>0</v>
      </c>
      <c r="AD35" s="44">
        <f t="shared" si="22"/>
        <v>0</v>
      </c>
      <c r="AE35" s="44">
        <f t="shared" si="23"/>
        <v>0</v>
      </c>
      <c r="AF35" s="20"/>
      <c r="AG35" s="44">
        <f t="shared" si="24"/>
        <v>0</v>
      </c>
      <c r="AH35" s="44">
        <f t="shared" si="25"/>
        <v>0</v>
      </c>
      <c r="AI35" s="44">
        <f t="shared" si="26"/>
        <v>0</v>
      </c>
      <c r="AJ35" s="44">
        <f t="shared" si="27"/>
        <v>0</v>
      </c>
      <c r="AK35" s="44">
        <f t="shared" si="28"/>
        <v>0</v>
      </c>
      <c r="AL35" s="44">
        <f t="shared" si="29"/>
        <v>0</v>
      </c>
      <c r="AM35" s="20"/>
    </row>
    <row r="36" spans="4:39" x14ac:dyDescent="0.25">
      <c r="D36" s="20"/>
      <c r="E36" s="6">
        <f t="shared" si="2"/>
        <v>0</v>
      </c>
      <c r="F36" s="77">
        <f t="shared" si="3"/>
        <v>0</v>
      </c>
      <c r="G36" s="44">
        <f t="shared" si="4"/>
        <v>0</v>
      </c>
      <c r="H36" s="44">
        <f t="shared" si="5"/>
        <v>0</v>
      </c>
      <c r="I36" s="44">
        <f t="shared" si="6"/>
        <v>0</v>
      </c>
      <c r="J36" s="44">
        <f t="shared" si="7"/>
        <v>0</v>
      </c>
      <c r="K36" s="44">
        <f t="shared" si="8"/>
        <v>0</v>
      </c>
      <c r="L36" s="44">
        <f t="shared" si="9"/>
        <v>0</v>
      </c>
      <c r="M36" s="20"/>
      <c r="N36" s="44">
        <f t="shared" si="10"/>
        <v>0</v>
      </c>
      <c r="O36" s="44">
        <f t="shared" si="11"/>
        <v>0</v>
      </c>
      <c r="P36" s="44">
        <f t="shared" si="12"/>
        <v>0</v>
      </c>
      <c r="Q36" s="44">
        <f t="shared" si="13"/>
        <v>0</v>
      </c>
      <c r="R36" s="44">
        <f t="shared" si="14"/>
        <v>0</v>
      </c>
      <c r="S36" s="44">
        <f t="shared" si="15"/>
        <v>0</v>
      </c>
      <c r="W36" s="20"/>
      <c r="X36" s="6">
        <f t="shared" si="16"/>
        <v>0</v>
      </c>
      <c r="Y36" s="77">
        <f t="shared" si="17"/>
        <v>0</v>
      </c>
      <c r="Z36" s="44">
        <f t="shared" si="18"/>
        <v>0</v>
      </c>
      <c r="AA36" s="44">
        <f t="shared" si="19"/>
        <v>0</v>
      </c>
      <c r="AB36" s="44">
        <f t="shared" si="20"/>
        <v>0</v>
      </c>
      <c r="AC36" s="44">
        <f t="shared" si="21"/>
        <v>0</v>
      </c>
      <c r="AD36" s="44">
        <f t="shared" si="22"/>
        <v>0</v>
      </c>
      <c r="AE36" s="44">
        <f t="shared" si="23"/>
        <v>0</v>
      </c>
      <c r="AF36" s="20"/>
      <c r="AG36" s="44">
        <f t="shared" si="24"/>
        <v>0</v>
      </c>
      <c r="AH36" s="44">
        <f t="shared" si="25"/>
        <v>0</v>
      </c>
      <c r="AI36" s="44">
        <f t="shared" si="26"/>
        <v>0</v>
      </c>
      <c r="AJ36" s="44">
        <f t="shared" si="27"/>
        <v>0</v>
      </c>
      <c r="AK36" s="44">
        <f t="shared" si="28"/>
        <v>0</v>
      </c>
      <c r="AL36" s="44">
        <f t="shared" si="29"/>
        <v>0</v>
      </c>
      <c r="AM36" s="20"/>
    </row>
    <row r="37" spans="4:39" x14ac:dyDescent="0.25">
      <c r="D37" s="20"/>
      <c r="E37" s="6">
        <f t="shared" si="2"/>
        <v>0</v>
      </c>
      <c r="F37" s="77">
        <f t="shared" si="3"/>
        <v>0</v>
      </c>
      <c r="G37" s="44">
        <f t="shared" si="4"/>
        <v>0</v>
      </c>
      <c r="H37" s="44">
        <f t="shared" si="5"/>
        <v>0</v>
      </c>
      <c r="I37" s="44">
        <f t="shared" si="6"/>
        <v>0</v>
      </c>
      <c r="J37" s="44">
        <f t="shared" si="7"/>
        <v>0</v>
      </c>
      <c r="K37" s="44">
        <f t="shared" si="8"/>
        <v>0</v>
      </c>
      <c r="L37" s="44">
        <f t="shared" si="9"/>
        <v>0</v>
      </c>
      <c r="M37" s="20"/>
      <c r="N37" s="44">
        <f t="shared" si="10"/>
        <v>0</v>
      </c>
      <c r="O37" s="44">
        <f t="shared" si="11"/>
        <v>0</v>
      </c>
      <c r="P37" s="44">
        <f t="shared" si="12"/>
        <v>0</v>
      </c>
      <c r="Q37" s="44">
        <f t="shared" si="13"/>
        <v>0</v>
      </c>
      <c r="R37" s="44">
        <f t="shared" si="14"/>
        <v>0</v>
      </c>
      <c r="S37" s="44">
        <f t="shared" si="15"/>
        <v>0</v>
      </c>
      <c r="W37" s="20"/>
      <c r="X37" s="6">
        <f t="shared" si="16"/>
        <v>0</v>
      </c>
      <c r="Y37" s="77">
        <f t="shared" si="17"/>
        <v>0</v>
      </c>
      <c r="Z37" s="44">
        <f t="shared" si="18"/>
        <v>0</v>
      </c>
      <c r="AA37" s="44">
        <f t="shared" si="19"/>
        <v>0</v>
      </c>
      <c r="AB37" s="44">
        <f t="shared" si="20"/>
        <v>0</v>
      </c>
      <c r="AC37" s="44">
        <f t="shared" si="21"/>
        <v>0</v>
      </c>
      <c r="AD37" s="44">
        <f t="shared" si="22"/>
        <v>0</v>
      </c>
      <c r="AE37" s="44">
        <f t="shared" si="23"/>
        <v>0</v>
      </c>
      <c r="AF37" s="20"/>
      <c r="AG37" s="44">
        <f t="shared" si="24"/>
        <v>0</v>
      </c>
      <c r="AH37" s="44">
        <f t="shared" si="25"/>
        <v>0</v>
      </c>
      <c r="AI37" s="44">
        <f t="shared" si="26"/>
        <v>0</v>
      </c>
      <c r="AJ37" s="44">
        <f t="shared" si="27"/>
        <v>0</v>
      </c>
      <c r="AK37" s="44">
        <f t="shared" si="28"/>
        <v>0</v>
      </c>
      <c r="AL37" s="44">
        <f t="shared" si="29"/>
        <v>0</v>
      </c>
      <c r="AM37" s="20"/>
    </row>
    <row r="38" spans="4:39" x14ac:dyDescent="0.25">
      <c r="D38" s="20"/>
      <c r="E38" s="6">
        <f t="shared" si="2"/>
        <v>0</v>
      </c>
      <c r="F38" s="77">
        <f t="shared" si="3"/>
        <v>0</v>
      </c>
      <c r="G38" s="44">
        <f t="shared" si="4"/>
        <v>0</v>
      </c>
      <c r="H38" s="44">
        <f t="shared" si="5"/>
        <v>0</v>
      </c>
      <c r="I38" s="44">
        <f t="shared" si="6"/>
        <v>0</v>
      </c>
      <c r="J38" s="44">
        <f t="shared" si="7"/>
        <v>0</v>
      </c>
      <c r="K38" s="44">
        <f t="shared" si="8"/>
        <v>0</v>
      </c>
      <c r="L38" s="44">
        <f t="shared" si="9"/>
        <v>0</v>
      </c>
      <c r="M38" s="20"/>
      <c r="N38" s="44">
        <f t="shared" si="10"/>
        <v>0</v>
      </c>
      <c r="O38" s="44">
        <f t="shared" si="11"/>
        <v>0</v>
      </c>
      <c r="P38" s="44">
        <f t="shared" si="12"/>
        <v>0</v>
      </c>
      <c r="Q38" s="44">
        <f t="shared" si="13"/>
        <v>0</v>
      </c>
      <c r="R38" s="44">
        <f t="shared" si="14"/>
        <v>0</v>
      </c>
      <c r="S38" s="44">
        <f t="shared" si="15"/>
        <v>0</v>
      </c>
      <c r="W38" s="20"/>
      <c r="X38" s="6">
        <f t="shared" si="16"/>
        <v>0</v>
      </c>
      <c r="Y38" s="77">
        <f t="shared" si="17"/>
        <v>0</v>
      </c>
      <c r="Z38" s="44">
        <f t="shared" si="18"/>
        <v>0</v>
      </c>
      <c r="AA38" s="44">
        <f t="shared" si="19"/>
        <v>0</v>
      </c>
      <c r="AB38" s="44">
        <f t="shared" si="20"/>
        <v>0</v>
      </c>
      <c r="AC38" s="44">
        <f t="shared" si="21"/>
        <v>0</v>
      </c>
      <c r="AD38" s="44">
        <f t="shared" si="22"/>
        <v>0</v>
      </c>
      <c r="AE38" s="44">
        <f t="shared" si="23"/>
        <v>0</v>
      </c>
      <c r="AF38" s="20"/>
      <c r="AG38" s="44">
        <f t="shared" si="24"/>
        <v>0</v>
      </c>
      <c r="AH38" s="44">
        <f t="shared" si="25"/>
        <v>0</v>
      </c>
      <c r="AI38" s="44">
        <f t="shared" si="26"/>
        <v>0</v>
      </c>
      <c r="AJ38" s="44">
        <f t="shared" si="27"/>
        <v>0</v>
      </c>
      <c r="AK38" s="44">
        <f t="shared" si="28"/>
        <v>0</v>
      </c>
      <c r="AL38" s="44">
        <f t="shared" si="29"/>
        <v>0</v>
      </c>
      <c r="AM38" s="20"/>
    </row>
    <row r="39" spans="4:39" x14ac:dyDescent="0.25">
      <c r="D39" s="20"/>
      <c r="E39" s="6">
        <f t="shared" si="2"/>
        <v>0</v>
      </c>
      <c r="F39" s="77">
        <f t="shared" si="3"/>
        <v>0</v>
      </c>
      <c r="G39" s="44">
        <f t="shared" si="4"/>
        <v>0</v>
      </c>
      <c r="H39" s="44">
        <f t="shared" si="5"/>
        <v>0</v>
      </c>
      <c r="I39" s="44">
        <f t="shared" si="6"/>
        <v>0</v>
      </c>
      <c r="J39" s="44">
        <f t="shared" si="7"/>
        <v>0</v>
      </c>
      <c r="K39" s="44">
        <f t="shared" si="8"/>
        <v>0</v>
      </c>
      <c r="L39" s="44">
        <f t="shared" si="9"/>
        <v>0</v>
      </c>
      <c r="M39" s="20"/>
      <c r="N39" s="44">
        <f t="shared" si="10"/>
        <v>0</v>
      </c>
      <c r="O39" s="44">
        <f t="shared" si="11"/>
        <v>0</v>
      </c>
      <c r="P39" s="44">
        <f t="shared" si="12"/>
        <v>0</v>
      </c>
      <c r="Q39" s="44">
        <f t="shared" si="13"/>
        <v>0</v>
      </c>
      <c r="R39" s="44">
        <f t="shared" si="14"/>
        <v>0</v>
      </c>
      <c r="S39" s="44">
        <f t="shared" si="15"/>
        <v>0</v>
      </c>
      <c r="W39" s="20"/>
      <c r="X39" s="6">
        <f t="shared" si="16"/>
        <v>0</v>
      </c>
      <c r="Y39" s="77">
        <f t="shared" si="17"/>
        <v>0</v>
      </c>
      <c r="Z39" s="44">
        <f t="shared" si="18"/>
        <v>0</v>
      </c>
      <c r="AA39" s="44">
        <f t="shared" si="19"/>
        <v>0</v>
      </c>
      <c r="AB39" s="44">
        <f t="shared" si="20"/>
        <v>0</v>
      </c>
      <c r="AC39" s="44">
        <f t="shared" si="21"/>
        <v>0</v>
      </c>
      <c r="AD39" s="44">
        <f t="shared" si="22"/>
        <v>0</v>
      </c>
      <c r="AE39" s="44">
        <f t="shared" si="23"/>
        <v>0</v>
      </c>
      <c r="AF39" s="20"/>
      <c r="AG39" s="44">
        <f t="shared" si="24"/>
        <v>0</v>
      </c>
      <c r="AH39" s="44">
        <f t="shared" si="25"/>
        <v>0</v>
      </c>
      <c r="AI39" s="44">
        <f t="shared" si="26"/>
        <v>0</v>
      </c>
      <c r="AJ39" s="44">
        <f t="shared" si="27"/>
        <v>0</v>
      </c>
      <c r="AK39" s="44">
        <f t="shared" si="28"/>
        <v>0</v>
      </c>
      <c r="AL39" s="44">
        <f t="shared" si="29"/>
        <v>0</v>
      </c>
      <c r="AM39" s="20"/>
    </row>
    <row r="40" spans="4:39" x14ac:dyDescent="0.25">
      <c r="D40" s="20"/>
      <c r="E40" s="6">
        <f t="shared" si="2"/>
        <v>0</v>
      </c>
      <c r="F40" s="77">
        <f t="shared" si="3"/>
        <v>0</v>
      </c>
      <c r="G40" s="44">
        <f t="shared" si="4"/>
        <v>0</v>
      </c>
      <c r="H40" s="44">
        <f t="shared" si="5"/>
        <v>0</v>
      </c>
      <c r="I40" s="44">
        <f t="shared" si="6"/>
        <v>0</v>
      </c>
      <c r="J40" s="44">
        <f t="shared" si="7"/>
        <v>0</v>
      </c>
      <c r="K40" s="44">
        <f t="shared" si="8"/>
        <v>0</v>
      </c>
      <c r="L40" s="44">
        <f t="shared" si="9"/>
        <v>0</v>
      </c>
      <c r="M40" s="20"/>
      <c r="N40" s="44">
        <f t="shared" si="10"/>
        <v>0</v>
      </c>
      <c r="O40" s="44">
        <f t="shared" si="11"/>
        <v>0</v>
      </c>
      <c r="P40" s="44">
        <f t="shared" si="12"/>
        <v>0</v>
      </c>
      <c r="Q40" s="44">
        <f t="shared" si="13"/>
        <v>0</v>
      </c>
      <c r="R40" s="44">
        <f t="shared" si="14"/>
        <v>0</v>
      </c>
      <c r="S40" s="44">
        <f t="shared" si="15"/>
        <v>0</v>
      </c>
      <c r="W40" s="20"/>
      <c r="X40" s="6">
        <f t="shared" si="16"/>
        <v>0</v>
      </c>
      <c r="Y40" s="77">
        <f t="shared" si="17"/>
        <v>0</v>
      </c>
      <c r="Z40" s="44">
        <f t="shared" si="18"/>
        <v>0</v>
      </c>
      <c r="AA40" s="44">
        <f t="shared" si="19"/>
        <v>0</v>
      </c>
      <c r="AB40" s="44">
        <f t="shared" si="20"/>
        <v>0</v>
      </c>
      <c r="AC40" s="44">
        <f t="shared" si="21"/>
        <v>0</v>
      </c>
      <c r="AD40" s="44">
        <f t="shared" si="22"/>
        <v>0</v>
      </c>
      <c r="AE40" s="44">
        <f t="shared" si="23"/>
        <v>0</v>
      </c>
      <c r="AF40" s="20"/>
      <c r="AG40" s="44">
        <f t="shared" si="24"/>
        <v>0</v>
      </c>
      <c r="AH40" s="44">
        <f t="shared" si="25"/>
        <v>0</v>
      </c>
      <c r="AI40" s="44">
        <f t="shared" si="26"/>
        <v>0</v>
      </c>
      <c r="AJ40" s="44">
        <f t="shared" si="27"/>
        <v>0</v>
      </c>
      <c r="AK40" s="44">
        <f t="shared" si="28"/>
        <v>0</v>
      </c>
      <c r="AL40" s="44">
        <f t="shared" si="29"/>
        <v>0</v>
      </c>
      <c r="AM40" s="20"/>
    </row>
    <row r="41" spans="4:39" x14ac:dyDescent="0.25">
      <c r="D41" s="20"/>
      <c r="E41" s="6">
        <f t="shared" si="2"/>
        <v>0</v>
      </c>
      <c r="F41" s="77">
        <f t="shared" si="3"/>
        <v>0</v>
      </c>
      <c r="G41" s="44">
        <f t="shared" si="4"/>
        <v>0</v>
      </c>
      <c r="H41" s="44">
        <f t="shared" si="5"/>
        <v>0</v>
      </c>
      <c r="I41" s="44">
        <f t="shared" si="6"/>
        <v>0</v>
      </c>
      <c r="J41" s="44">
        <f t="shared" si="7"/>
        <v>0</v>
      </c>
      <c r="K41" s="44">
        <f t="shared" si="8"/>
        <v>0</v>
      </c>
      <c r="L41" s="44">
        <f t="shared" si="9"/>
        <v>0</v>
      </c>
      <c r="M41" s="20"/>
      <c r="N41" s="44">
        <f t="shared" si="10"/>
        <v>0</v>
      </c>
      <c r="O41" s="44">
        <f t="shared" si="11"/>
        <v>0</v>
      </c>
      <c r="P41" s="44">
        <f t="shared" si="12"/>
        <v>0</v>
      </c>
      <c r="Q41" s="44">
        <f t="shared" si="13"/>
        <v>0</v>
      </c>
      <c r="R41" s="44">
        <f t="shared" si="14"/>
        <v>0</v>
      </c>
      <c r="S41" s="44">
        <f t="shared" si="15"/>
        <v>0</v>
      </c>
      <c r="W41" s="20"/>
      <c r="X41" s="6">
        <f t="shared" si="16"/>
        <v>0</v>
      </c>
      <c r="Y41" s="77">
        <f t="shared" si="17"/>
        <v>0</v>
      </c>
      <c r="Z41" s="44">
        <f t="shared" si="18"/>
        <v>0</v>
      </c>
      <c r="AA41" s="44">
        <f t="shared" si="19"/>
        <v>0</v>
      </c>
      <c r="AB41" s="44">
        <f t="shared" si="20"/>
        <v>0</v>
      </c>
      <c r="AC41" s="44">
        <f t="shared" si="21"/>
        <v>0</v>
      </c>
      <c r="AD41" s="44">
        <f t="shared" si="22"/>
        <v>0</v>
      </c>
      <c r="AE41" s="44">
        <f t="shared" si="23"/>
        <v>0</v>
      </c>
      <c r="AF41" s="20"/>
      <c r="AG41" s="44">
        <f t="shared" si="24"/>
        <v>0</v>
      </c>
      <c r="AH41" s="44">
        <f t="shared" si="25"/>
        <v>0</v>
      </c>
      <c r="AI41" s="44">
        <f t="shared" si="26"/>
        <v>0</v>
      </c>
      <c r="AJ41" s="44">
        <f t="shared" si="27"/>
        <v>0</v>
      </c>
      <c r="AK41" s="44">
        <f t="shared" si="28"/>
        <v>0</v>
      </c>
      <c r="AL41" s="44">
        <f t="shared" si="29"/>
        <v>0</v>
      </c>
      <c r="AM41" s="20"/>
    </row>
    <row r="42" spans="4:39" x14ac:dyDescent="0.25">
      <c r="D42" s="20"/>
      <c r="E42" s="6">
        <f t="shared" si="2"/>
        <v>0</v>
      </c>
      <c r="F42" s="77">
        <f t="shared" si="3"/>
        <v>0</v>
      </c>
      <c r="G42" s="44">
        <f t="shared" si="4"/>
        <v>0</v>
      </c>
      <c r="H42" s="44">
        <f t="shared" si="5"/>
        <v>0</v>
      </c>
      <c r="I42" s="44">
        <f t="shared" si="6"/>
        <v>0</v>
      </c>
      <c r="J42" s="44">
        <f t="shared" si="7"/>
        <v>0</v>
      </c>
      <c r="K42" s="44">
        <f t="shared" si="8"/>
        <v>0</v>
      </c>
      <c r="L42" s="44">
        <f t="shared" si="9"/>
        <v>0</v>
      </c>
      <c r="M42" s="20"/>
      <c r="N42" s="44">
        <f t="shared" si="10"/>
        <v>0</v>
      </c>
      <c r="O42" s="44">
        <f t="shared" si="11"/>
        <v>0</v>
      </c>
      <c r="P42" s="44">
        <f t="shared" si="12"/>
        <v>0</v>
      </c>
      <c r="Q42" s="44">
        <f t="shared" si="13"/>
        <v>0</v>
      </c>
      <c r="R42" s="44">
        <f t="shared" si="14"/>
        <v>0</v>
      </c>
      <c r="S42" s="44">
        <f t="shared" si="15"/>
        <v>0</v>
      </c>
      <c r="W42" s="20"/>
      <c r="X42" s="6">
        <f t="shared" si="16"/>
        <v>0</v>
      </c>
      <c r="Y42" s="77">
        <f t="shared" si="17"/>
        <v>0</v>
      </c>
      <c r="Z42" s="44">
        <f t="shared" si="18"/>
        <v>0</v>
      </c>
      <c r="AA42" s="44">
        <f t="shared" si="19"/>
        <v>0</v>
      </c>
      <c r="AB42" s="44">
        <f t="shared" si="20"/>
        <v>0</v>
      </c>
      <c r="AC42" s="44">
        <f t="shared" si="21"/>
        <v>0</v>
      </c>
      <c r="AD42" s="44">
        <f t="shared" si="22"/>
        <v>0</v>
      </c>
      <c r="AE42" s="44">
        <f t="shared" si="23"/>
        <v>0</v>
      </c>
      <c r="AF42" s="20"/>
      <c r="AG42" s="44">
        <f t="shared" si="24"/>
        <v>0</v>
      </c>
      <c r="AH42" s="44">
        <f t="shared" si="25"/>
        <v>0</v>
      </c>
      <c r="AI42" s="44">
        <f t="shared" si="26"/>
        <v>0</v>
      </c>
      <c r="AJ42" s="44">
        <f t="shared" si="27"/>
        <v>0</v>
      </c>
      <c r="AK42" s="44">
        <f t="shared" si="28"/>
        <v>0</v>
      </c>
      <c r="AL42" s="44">
        <f t="shared" si="29"/>
        <v>0</v>
      </c>
      <c r="AM42" s="20"/>
    </row>
    <row r="43" spans="4:39" x14ac:dyDescent="0.25">
      <c r="D43" s="20"/>
      <c r="E43" s="6">
        <f t="shared" si="2"/>
        <v>0</v>
      </c>
      <c r="F43" s="77">
        <f t="shared" si="3"/>
        <v>0</v>
      </c>
      <c r="G43" s="44">
        <f t="shared" si="4"/>
        <v>0</v>
      </c>
      <c r="H43" s="44">
        <f t="shared" si="5"/>
        <v>0</v>
      </c>
      <c r="I43" s="44">
        <f t="shared" si="6"/>
        <v>0</v>
      </c>
      <c r="J43" s="44">
        <f t="shared" si="7"/>
        <v>0</v>
      </c>
      <c r="K43" s="44">
        <f t="shared" si="8"/>
        <v>0</v>
      </c>
      <c r="L43" s="44">
        <f t="shared" si="9"/>
        <v>0</v>
      </c>
      <c r="M43" s="20"/>
      <c r="N43" s="44">
        <f t="shared" si="10"/>
        <v>0</v>
      </c>
      <c r="O43" s="44">
        <f t="shared" si="11"/>
        <v>0</v>
      </c>
      <c r="P43" s="44">
        <f t="shared" si="12"/>
        <v>0</v>
      </c>
      <c r="Q43" s="44">
        <f t="shared" si="13"/>
        <v>0</v>
      </c>
      <c r="R43" s="44">
        <f t="shared" si="14"/>
        <v>0</v>
      </c>
      <c r="S43" s="44">
        <f t="shared" si="15"/>
        <v>0</v>
      </c>
      <c r="W43" s="20"/>
      <c r="X43" s="6">
        <f t="shared" si="16"/>
        <v>0</v>
      </c>
      <c r="Y43" s="77">
        <f t="shared" si="17"/>
        <v>0</v>
      </c>
      <c r="Z43" s="44">
        <f t="shared" si="18"/>
        <v>0</v>
      </c>
      <c r="AA43" s="44">
        <f t="shared" si="19"/>
        <v>0</v>
      </c>
      <c r="AB43" s="44">
        <f t="shared" si="20"/>
        <v>0</v>
      </c>
      <c r="AC43" s="44">
        <f t="shared" si="21"/>
        <v>0</v>
      </c>
      <c r="AD43" s="44">
        <f t="shared" si="22"/>
        <v>0</v>
      </c>
      <c r="AE43" s="44">
        <f t="shared" si="23"/>
        <v>0</v>
      </c>
      <c r="AF43" s="20"/>
      <c r="AG43" s="44">
        <f t="shared" si="24"/>
        <v>0</v>
      </c>
      <c r="AH43" s="44">
        <f t="shared" si="25"/>
        <v>0</v>
      </c>
      <c r="AI43" s="44">
        <f t="shared" si="26"/>
        <v>0</v>
      </c>
      <c r="AJ43" s="44">
        <f t="shared" si="27"/>
        <v>0</v>
      </c>
      <c r="AK43" s="44">
        <f t="shared" si="28"/>
        <v>0</v>
      </c>
      <c r="AL43" s="44">
        <f t="shared" si="29"/>
        <v>0</v>
      </c>
      <c r="AM43" s="20"/>
    </row>
    <row r="44" spans="4:39" x14ac:dyDescent="0.25">
      <c r="D44" s="20"/>
      <c r="E44" s="6">
        <f t="shared" si="2"/>
        <v>0</v>
      </c>
      <c r="F44" s="77">
        <f t="shared" si="3"/>
        <v>0</v>
      </c>
      <c r="G44" s="44">
        <f t="shared" si="4"/>
        <v>0</v>
      </c>
      <c r="H44" s="44">
        <f t="shared" si="5"/>
        <v>0</v>
      </c>
      <c r="I44" s="44">
        <f t="shared" si="6"/>
        <v>0</v>
      </c>
      <c r="J44" s="44">
        <f t="shared" si="7"/>
        <v>0</v>
      </c>
      <c r="K44" s="44">
        <f t="shared" si="8"/>
        <v>0</v>
      </c>
      <c r="L44" s="44">
        <f t="shared" si="9"/>
        <v>0</v>
      </c>
      <c r="M44" s="20"/>
      <c r="N44" s="44">
        <f t="shared" si="10"/>
        <v>0</v>
      </c>
      <c r="O44" s="44">
        <f t="shared" si="11"/>
        <v>0</v>
      </c>
      <c r="P44" s="44">
        <f t="shared" si="12"/>
        <v>0</v>
      </c>
      <c r="Q44" s="44">
        <f t="shared" si="13"/>
        <v>0</v>
      </c>
      <c r="R44" s="44">
        <f t="shared" si="14"/>
        <v>0</v>
      </c>
      <c r="S44" s="44">
        <f t="shared" si="15"/>
        <v>0</v>
      </c>
      <c r="W44" s="20"/>
      <c r="X44" s="6">
        <f t="shared" si="16"/>
        <v>0</v>
      </c>
      <c r="Y44" s="77">
        <f t="shared" si="17"/>
        <v>0</v>
      </c>
      <c r="Z44" s="44">
        <f t="shared" si="18"/>
        <v>0</v>
      </c>
      <c r="AA44" s="44">
        <f t="shared" si="19"/>
        <v>0</v>
      </c>
      <c r="AB44" s="44">
        <f t="shared" si="20"/>
        <v>0</v>
      </c>
      <c r="AC44" s="44">
        <f t="shared" si="21"/>
        <v>0</v>
      </c>
      <c r="AD44" s="44">
        <f t="shared" si="22"/>
        <v>0</v>
      </c>
      <c r="AE44" s="44">
        <f t="shared" si="23"/>
        <v>0</v>
      </c>
      <c r="AF44" s="20"/>
      <c r="AG44" s="44">
        <f t="shared" si="24"/>
        <v>0</v>
      </c>
      <c r="AH44" s="44">
        <f t="shared" si="25"/>
        <v>0</v>
      </c>
      <c r="AI44" s="44">
        <f t="shared" si="26"/>
        <v>0</v>
      </c>
      <c r="AJ44" s="44">
        <f t="shared" si="27"/>
        <v>0</v>
      </c>
      <c r="AK44" s="44">
        <f t="shared" si="28"/>
        <v>0</v>
      </c>
      <c r="AL44" s="44">
        <f t="shared" si="29"/>
        <v>0</v>
      </c>
      <c r="AM44" s="20"/>
    </row>
    <row r="45" spans="4:39" x14ac:dyDescent="0.25">
      <c r="D45" s="20"/>
      <c r="E45" s="6">
        <f t="shared" si="2"/>
        <v>0</v>
      </c>
      <c r="F45" s="77">
        <f t="shared" si="3"/>
        <v>0</v>
      </c>
      <c r="G45" s="44">
        <f t="shared" si="4"/>
        <v>0</v>
      </c>
      <c r="H45" s="44">
        <f t="shared" si="5"/>
        <v>0</v>
      </c>
      <c r="I45" s="44">
        <f t="shared" si="6"/>
        <v>0</v>
      </c>
      <c r="J45" s="44">
        <f t="shared" si="7"/>
        <v>0</v>
      </c>
      <c r="K45" s="44">
        <f t="shared" si="8"/>
        <v>0</v>
      </c>
      <c r="L45" s="44">
        <f t="shared" si="9"/>
        <v>0</v>
      </c>
      <c r="M45" s="20"/>
      <c r="N45" s="44">
        <f t="shared" si="10"/>
        <v>0</v>
      </c>
      <c r="O45" s="44">
        <f t="shared" si="11"/>
        <v>0</v>
      </c>
      <c r="P45" s="44">
        <f t="shared" si="12"/>
        <v>0</v>
      </c>
      <c r="Q45" s="44">
        <f t="shared" si="13"/>
        <v>0</v>
      </c>
      <c r="R45" s="44">
        <f t="shared" si="14"/>
        <v>0</v>
      </c>
      <c r="S45" s="44">
        <f t="shared" si="15"/>
        <v>0</v>
      </c>
      <c r="W45" s="20"/>
      <c r="X45" s="6">
        <f t="shared" si="16"/>
        <v>0</v>
      </c>
      <c r="Y45" s="77">
        <f t="shared" si="17"/>
        <v>0</v>
      </c>
      <c r="Z45" s="44">
        <f t="shared" si="18"/>
        <v>0</v>
      </c>
      <c r="AA45" s="44">
        <f t="shared" si="19"/>
        <v>0</v>
      </c>
      <c r="AB45" s="44">
        <f t="shared" si="20"/>
        <v>0</v>
      </c>
      <c r="AC45" s="44">
        <f t="shared" si="21"/>
        <v>0</v>
      </c>
      <c r="AD45" s="44">
        <f t="shared" si="22"/>
        <v>0</v>
      </c>
      <c r="AE45" s="44">
        <f t="shared" si="23"/>
        <v>0</v>
      </c>
      <c r="AF45" s="20"/>
      <c r="AG45" s="44">
        <f t="shared" si="24"/>
        <v>0</v>
      </c>
      <c r="AH45" s="44">
        <f t="shared" si="25"/>
        <v>0</v>
      </c>
      <c r="AI45" s="44">
        <f t="shared" si="26"/>
        <v>0</v>
      </c>
      <c r="AJ45" s="44">
        <f t="shared" si="27"/>
        <v>0</v>
      </c>
      <c r="AK45" s="44">
        <f t="shared" si="28"/>
        <v>0</v>
      </c>
      <c r="AL45" s="44">
        <f t="shared" si="29"/>
        <v>0</v>
      </c>
      <c r="AM45" s="20"/>
    </row>
    <row r="46" spans="4:39" x14ac:dyDescent="0.25">
      <c r="D46" s="20"/>
      <c r="E46" s="6">
        <f t="shared" si="2"/>
        <v>0</v>
      </c>
      <c r="F46" s="77">
        <f t="shared" si="3"/>
        <v>0</v>
      </c>
      <c r="G46" s="44">
        <f t="shared" si="4"/>
        <v>0</v>
      </c>
      <c r="H46" s="44">
        <f t="shared" si="5"/>
        <v>0</v>
      </c>
      <c r="I46" s="44">
        <f t="shared" si="6"/>
        <v>0</v>
      </c>
      <c r="J46" s="44">
        <f t="shared" si="7"/>
        <v>0</v>
      </c>
      <c r="K46" s="44">
        <f t="shared" si="8"/>
        <v>0</v>
      </c>
      <c r="L46" s="44">
        <f t="shared" si="9"/>
        <v>0</v>
      </c>
      <c r="M46" s="20"/>
      <c r="N46" s="44">
        <f t="shared" si="10"/>
        <v>0</v>
      </c>
      <c r="O46" s="44">
        <f t="shared" si="11"/>
        <v>0</v>
      </c>
      <c r="P46" s="44">
        <f t="shared" si="12"/>
        <v>0</v>
      </c>
      <c r="Q46" s="44">
        <f t="shared" si="13"/>
        <v>0</v>
      </c>
      <c r="R46" s="44">
        <f t="shared" si="14"/>
        <v>0</v>
      </c>
      <c r="S46" s="44">
        <f t="shared" si="15"/>
        <v>0</v>
      </c>
      <c r="W46" s="20"/>
      <c r="X46" s="6">
        <f t="shared" si="16"/>
        <v>0</v>
      </c>
      <c r="Y46" s="77">
        <f t="shared" si="17"/>
        <v>0</v>
      </c>
      <c r="Z46" s="44">
        <f t="shared" si="18"/>
        <v>0</v>
      </c>
      <c r="AA46" s="44">
        <f t="shared" si="19"/>
        <v>0</v>
      </c>
      <c r="AB46" s="44">
        <f t="shared" si="20"/>
        <v>0</v>
      </c>
      <c r="AC46" s="44">
        <f t="shared" si="21"/>
        <v>0</v>
      </c>
      <c r="AD46" s="44">
        <f t="shared" si="22"/>
        <v>0</v>
      </c>
      <c r="AE46" s="44">
        <f t="shared" si="23"/>
        <v>0</v>
      </c>
      <c r="AF46" s="20"/>
      <c r="AG46" s="44">
        <f t="shared" si="24"/>
        <v>0</v>
      </c>
      <c r="AH46" s="44">
        <f t="shared" si="25"/>
        <v>0</v>
      </c>
      <c r="AI46" s="44">
        <f t="shared" si="26"/>
        <v>0</v>
      </c>
      <c r="AJ46" s="44">
        <f t="shared" si="27"/>
        <v>0</v>
      </c>
      <c r="AK46" s="44">
        <f t="shared" si="28"/>
        <v>0</v>
      </c>
      <c r="AL46" s="44">
        <f t="shared" si="29"/>
        <v>0</v>
      </c>
      <c r="AM46" s="20"/>
    </row>
    <row r="47" spans="4:39" x14ac:dyDescent="0.25">
      <c r="D47" s="20"/>
      <c r="E47" s="6">
        <f t="shared" si="2"/>
        <v>0</v>
      </c>
      <c r="F47" s="77">
        <f t="shared" si="3"/>
        <v>0</v>
      </c>
      <c r="G47" s="44">
        <f t="shared" si="4"/>
        <v>0</v>
      </c>
      <c r="H47" s="44">
        <f t="shared" si="5"/>
        <v>0</v>
      </c>
      <c r="I47" s="44">
        <f t="shared" si="6"/>
        <v>0</v>
      </c>
      <c r="J47" s="44">
        <f t="shared" si="7"/>
        <v>0</v>
      </c>
      <c r="K47" s="44">
        <f t="shared" si="8"/>
        <v>0</v>
      </c>
      <c r="L47" s="44">
        <f t="shared" si="9"/>
        <v>0</v>
      </c>
      <c r="M47" s="20"/>
      <c r="N47" s="44">
        <f t="shared" si="10"/>
        <v>0</v>
      </c>
      <c r="O47" s="44">
        <f t="shared" si="11"/>
        <v>0</v>
      </c>
      <c r="P47" s="44">
        <f t="shared" si="12"/>
        <v>0</v>
      </c>
      <c r="Q47" s="44">
        <f t="shared" si="13"/>
        <v>0</v>
      </c>
      <c r="R47" s="44">
        <f t="shared" si="14"/>
        <v>0</v>
      </c>
      <c r="S47" s="44">
        <f t="shared" si="15"/>
        <v>0</v>
      </c>
      <c r="W47" s="20"/>
      <c r="X47" s="6">
        <f t="shared" si="16"/>
        <v>0</v>
      </c>
      <c r="Y47" s="77">
        <f t="shared" si="17"/>
        <v>0</v>
      </c>
      <c r="Z47" s="44">
        <f t="shared" si="18"/>
        <v>0</v>
      </c>
      <c r="AA47" s="44">
        <f t="shared" si="19"/>
        <v>0</v>
      </c>
      <c r="AB47" s="44">
        <f t="shared" si="20"/>
        <v>0</v>
      </c>
      <c r="AC47" s="44">
        <f t="shared" si="21"/>
        <v>0</v>
      </c>
      <c r="AD47" s="44">
        <f t="shared" si="22"/>
        <v>0</v>
      </c>
      <c r="AE47" s="44">
        <f t="shared" si="23"/>
        <v>0</v>
      </c>
      <c r="AF47" s="20"/>
      <c r="AG47" s="44">
        <f t="shared" si="24"/>
        <v>0</v>
      </c>
      <c r="AH47" s="44">
        <f t="shared" si="25"/>
        <v>0</v>
      </c>
      <c r="AI47" s="44">
        <f t="shared" si="26"/>
        <v>0</v>
      </c>
      <c r="AJ47" s="44">
        <f t="shared" si="27"/>
        <v>0</v>
      </c>
      <c r="AK47" s="44">
        <f t="shared" si="28"/>
        <v>0</v>
      </c>
      <c r="AL47" s="44">
        <f t="shared" si="29"/>
        <v>0</v>
      </c>
      <c r="AM47" s="20"/>
    </row>
    <row r="48" spans="4:39" x14ac:dyDescent="0.25">
      <c r="D48" s="20"/>
      <c r="E48" s="6">
        <f t="shared" si="2"/>
        <v>0</v>
      </c>
      <c r="F48" s="77">
        <f t="shared" si="3"/>
        <v>0</v>
      </c>
      <c r="G48" s="44">
        <f t="shared" si="4"/>
        <v>0</v>
      </c>
      <c r="H48" s="44">
        <f t="shared" si="5"/>
        <v>0</v>
      </c>
      <c r="I48" s="44">
        <f t="shared" si="6"/>
        <v>0</v>
      </c>
      <c r="J48" s="44">
        <f t="shared" si="7"/>
        <v>0</v>
      </c>
      <c r="K48" s="44">
        <f t="shared" si="8"/>
        <v>0</v>
      </c>
      <c r="L48" s="44">
        <f t="shared" si="9"/>
        <v>0</v>
      </c>
      <c r="M48" s="20"/>
      <c r="N48" s="44">
        <f t="shared" si="10"/>
        <v>0</v>
      </c>
      <c r="O48" s="44">
        <f t="shared" si="11"/>
        <v>0</v>
      </c>
      <c r="P48" s="44">
        <f t="shared" si="12"/>
        <v>0</v>
      </c>
      <c r="Q48" s="44">
        <f t="shared" si="13"/>
        <v>0</v>
      </c>
      <c r="R48" s="44">
        <f t="shared" si="14"/>
        <v>0</v>
      </c>
      <c r="S48" s="44">
        <f t="shared" si="15"/>
        <v>0</v>
      </c>
      <c r="W48" s="20"/>
      <c r="X48" s="6">
        <f t="shared" si="16"/>
        <v>0</v>
      </c>
      <c r="Y48" s="77">
        <f t="shared" si="17"/>
        <v>0</v>
      </c>
      <c r="Z48" s="44">
        <f t="shared" si="18"/>
        <v>0</v>
      </c>
      <c r="AA48" s="44">
        <f t="shared" si="19"/>
        <v>0</v>
      </c>
      <c r="AB48" s="44">
        <f t="shared" si="20"/>
        <v>0</v>
      </c>
      <c r="AC48" s="44">
        <f t="shared" si="21"/>
        <v>0</v>
      </c>
      <c r="AD48" s="44">
        <f t="shared" si="22"/>
        <v>0</v>
      </c>
      <c r="AE48" s="44">
        <f t="shared" si="23"/>
        <v>0</v>
      </c>
      <c r="AF48" s="20"/>
      <c r="AG48" s="44">
        <f t="shared" si="24"/>
        <v>0</v>
      </c>
      <c r="AH48" s="44">
        <f t="shared" si="25"/>
        <v>0</v>
      </c>
      <c r="AI48" s="44">
        <f t="shared" si="26"/>
        <v>0</v>
      </c>
      <c r="AJ48" s="44">
        <f t="shared" si="27"/>
        <v>0</v>
      </c>
      <c r="AK48" s="44">
        <f t="shared" si="28"/>
        <v>0</v>
      </c>
      <c r="AL48" s="44">
        <f t="shared" si="29"/>
        <v>0</v>
      </c>
      <c r="AM48" s="20"/>
    </row>
    <row r="49" spans="4:39" x14ac:dyDescent="0.25">
      <c r="D49" s="20"/>
      <c r="E49" s="6">
        <f t="shared" si="2"/>
        <v>0</v>
      </c>
      <c r="F49" s="77">
        <f t="shared" si="3"/>
        <v>0</v>
      </c>
      <c r="G49" s="44">
        <f t="shared" si="4"/>
        <v>0</v>
      </c>
      <c r="H49" s="44">
        <f t="shared" si="5"/>
        <v>0</v>
      </c>
      <c r="I49" s="44">
        <f t="shared" si="6"/>
        <v>0</v>
      </c>
      <c r="J49" s="44">
        <f t="shared" si="7"/>
        <v>0</v>
      </c>
      <c r="K49" s="44">
        <f t="shared" si="8"/>
        <v>0</v>
      </c>
      <c r="L49" s="44">
        <f t="shared" si="9"/>
        <v>0</v>
      </c>
      <c r="M49" s="20"/>
      <c r="N49" s="44">
        <f t="shared" si="10"/>
        <v>0</v>
      </c>
      <c r="O49" s="44">
        <f t="shared" si="11"/>
        <v>0</v>
      </c>
      <c r="P49" s="44">
        <f t="shared" si="12"/>
        <v>0</v>
      </c>
      <c r="Q49" s="44">
        <f t="shared" si="13"/>
        <v>0</v>
      </c>
      <c r="R49" s="44">
        <f t="shared" si="14"/>
        <v>0</v>
      </c>
      <c r="S49" s="44">
        <f t="shared" si="15"/>
        <v>0</v>
      </c>
      <c r="W49" s="20"/>
      <c r="X49" s="6">
        <f t="shared" si="16"/>
        <v>0</v>
      </c>
      <c r="Y49" s="77">
        <f t="shared" si="17"/>
        <v>0</v>
      </c>
      <c r="Z49" s="44">
        <f t="shared" si="18"/>
        <v>0</v>
      </c>
      <c r="AA49" s="44">
        <f t="shared" si="19"/>
        <v>0</v>
      </c>
      <c r="AB49" s="44">
        <f t="shared" si="20"/>
        <v>0</v>
      </c>
      <c r="AC49" s="44">
        <f t="shared" si="21"/>
        <v>0</v>
      </c>
      <c r="AD49" s="44">
        <f t="shared" si="22"/>
        <v>0</v>
      </c>
      <c r="AE49" s="44">
        <f t="shared" si="23"/>
        <v>0</v>
      </c>
      <c r="AF49" s="20"/>
      <c r="AG49" s="44">
        <f t="shared" si="24"/>
        <v>0</v>
      </c>
      <c r="AH49" s="44">
        <f t="shared" si="25"/>
        <v>0</v>
      </c>
      <c r="AI49" s="44">
        <f t="shared" si="26"/>
        <v>0</v>
      </c>
      <c r="AJ49" s="44">
        <f t="shared" si="27"/>
        <v>0</v>
      </c>
      <c r="AK49" s="44">
        <f t="shared" si="28"/>
        <v>0</v>
      </c>
      <c r="AL49" s="44">
        <f t="shared" si="29"/>
        <v>0</v>
      </c>
      <c r="AM49" s="20"/>
    </row>
    <row r="50" spans="4:39" x14ac:dyDescent="0.25">
      <c r="D50" s="20"/>
      <c r="E50" s="6">
        <f t="shared" si="2"/>
        <v>0</v>
      </c>
      <c r="F50" s="77">
        <f t="shared" si="3"/>
        <v>0</v>
      </c>
      <c r="G50" s="44">
        <f t="shared" si="4"/>
        <v>0</v>
      </c>
      <c r="H50" s="44">
        <f t="shared" si="5"/>
        <v>0</v>
      </c>
      <c r="I50" s="44">
        <f t="shared" si="6"/>
        <v>0</v>
      </c>
      <c r="J50" s="44">
        <f t="shared" si="7"/>
        <v>0</v>
      </c>
      <c r="K50" s="44">
        <f t="shared" si="8"/>
        <v>0</v>
      </c>
      <c r="L50" s="44">
        <f t="shared" si="9"/>
        <v>0</v>
      </c>
      <c r="M50" s="20"/>
      <c r="N50" s="44">
        <f t="shared" si="10"/>
        <v>0</v>
      </c>
      <c r="O50" s="44">
        <f t="shared" si="11"/>
        <v>0</v>
      </c>
      <c r="P50" s="44">
        <f t="shared" si="12"/>
        <v>0</v>
      </c>
      <c r="Q50" s="44">
        <f t="shared" si="13"/>
        <v>0</v>
      </c>
      <c r="R50" s="44">
        <f t="shared" si="14"/>
        <v>0</v>
      </c>
      <c r="S50" s="44">
        <f t="shared" si="15"/>
        <v>0</v>
      </c>
      <c r="W50" s="20"/>
      <c r="X50" s="6">
        <f t="shared" si="16"/>
        <v>0</v>
      </c>
      <c r="Y50" s="77">
        <f t="shared" si="17"/>
        <v>0</v>
      </c>
      <c r="Z50" s="44">
        <f t="shared" si="18"/>
        <v>0</v>
      </c>
      <c r="AA50" s="44">
        <f t="shared" si="19"/>
        <v>0</v>
      </c>
      <c r="AB50" s="44">
        <f t="shared" si="20"/>
        <v>0</v>
      </c>
      <c r="AC50" s="44">
        <f t="shared" si="21"/>
        <v>0</v>
      </c>
      <c r="AD50" s="44">
        <f t="shared" si="22"/>
        <v>0</v>
      </c>
      <c r="AE50" s="44">
        <f t="shared" si="23"/>
        <v>0</v>
      </c>
      <c r="AF50" s="20"/>
      <c r="AG50" s="44">
        <f t="shared" si="24"/>
        <v>0</v>
      </c>
      <c r="AH50" s="44">
        <f t="shared" si="25"/>
        <v>0</v>
      </c>
      <c r="AI50" s="44">
        <f t="shared" si="26"/>
        <v>0</v>
      </c>
      <c r="AJ50" s="44">
        <f t="shared" si="27"/>
        <v>0</v>
      </c>
      <c r="AK50" s="44">
        <f t="shared" si="28"/>
        <v>0</v>
      </c>
      <c r="AL50" s="44">
        <f t="shared" si="29"/>
        <v>0</v>
      </c>
      <c r="AM50" s="20"/>
    </row>
    <row r="51" spans="4:39" x14ac:dyDescent="0.25">
      <c r="D51" s="20"/>
      <c r="E51" s="6">
        <f t="shared" si="2"/>
        <v>0</v>
      </c>
      <c r="F51" s="77">
        <f t="shared" si="3"/>
        <v>0</v>
      </c>
      <c r="G51" s="44">
        <f t="shared" si="4"/>
        <v>0</v>
      </c>
      <c r="H51" s="44">
        <f t="shared" si="5"/>
        <v>0</v>
      </c>
      <c r="I51" s="44">
        <f t="shared" si="6"/>
        <v>0</v>
      </c>
      <c r="J51" s="44">
        <f t="shared" si="7"/>
        <v>0</v>
      </c>
      <c r="K51" s="44">
        <f t="shared" si="8"/>
        <v>0</v>
      </c>
      <c r="L51" s="44">
        <f t="shared" si="9"/>
        <v>0</v>
      </c>
      <c r="M51" s="20"/>
      <c r="N51" s="44">
        <f t="shared" si="10"/>
        <v>0</v>
      </c>
      <c r="O51" s="44">
        <f t="shared" si="11"/>
        <v>0</v>
      </c>
      <c r="P51" s="44">
        <f t="shared" si="12"/>
        <v>0</v>
      </c>
      <c r="Q51" s="44">
        <f t="shared" si="13"/>
        <v>0</v>
      </c>
      <c r="R51" s="44">
        <f t="shared" si="14"/>
        <v>0</v>
      </c>
      <c r="S51" s="44">
        <f t="shared" si="15"/>
        <v>0</v>
      </c>
      <c r="W51" s="20"/>
      <c r="X51" s="6">
        <f t="shared" si="16"/>
        <v>0</v>
      </c>
      <c r="Y51" s="77">
        <f t="shared" si="17"/>
        <v>0</v>
      </c>
      <c r="Z51" s="44">
        <f t="shared" si="18"/>
        <v>0</v>
      </c>
      <c r="AA51" s="44">
        <f t="shared" si="19"/>
        <v>0</v>
      </c>
      <c r="AB51" s="44">
        <f t="shared" si="20"/>
        <v>0</v>
      </c>
      <c r="AC51" s="44">
        <f t="shared" si="21"/>
        <v>0</v>
      </c>
      <c r="AD51" s="44">
        <f t="shared" si="22"/>
        <v>0</v>
      </c>
      <c r="AE51" s="44">
        <f t="shared" si="23"/>
        <v>0</v>
      </c>
      <c r="AF51" s="20"/>
      <c r="AG51" s="44">
        <f t="shared" si="24"/>
        <v>0</v>
      </c>
      <c r="AH51" s="44">
        <f t="shared" si="25"/>
        <v>0</v>
      </c>
      <c r="AI51" s="44">
        <f t="shared" si="26"/>
        <v>0</v>
      </c>
      <c r="AJ51" s="44">
        <f t="shared" si="27"/>
        <v>0</v>
      </c>
      <c r="AK51" s="44">
        <f t="shared" si="28"/>
        <v>0</v>
      </c>
      <c r="AL51" s="44">
        <f t="shared" si="29"/>
        <v>0</v>
      </c>
      <c r="AM51" s="20"/>
    </row>
    <row r="52" spans="4:39" x14ac:dyDescent="0.25">
      <c r="D52" s="20"/>
      <c r="E52" s="6">
        <f t="shared" si="2"/>
        <v>0</v>
      </c>
      <c r="F52" s="77">
        <f t="shared" si="3"/>
        <v>0</v>
      </c>
      <c r="G52" s="44">
        <f t="shared" si="4"/>
        <v>0</v>
      </c>
      <c r="H52" s="44">
        <f t="shared" si="5"/>
        <v>0</v>
      </c>
      <c r="I52" s="44">
        <f t="shared" si="6"/>
        <v>0</v>
      </c>
      <c r="J52" s="44">
        <f t="shared" si="7"/>
        <v>0</v>
      </c>
      <c r="K52" s="44">
        <f t="shared" si="8"/>
        <v>0</v>
      </c>
      <c r="L52" s="44">
        <f t="shared" si="9"/>
        <v>0</v>
      </c>
      <c r="M52" s="20"/>
      <c r="N52" s="44">
        <f t="shared" si="10"/>
        <v>0</v>
      </c>
      <c r="O52" s="44">
        <f t="shared" si="11"/>
        <v>0</v>
      </c>
      <c r="P52" s="44">
        <f t="shared" si="12"/>
        <v>0</v>
      </c>
      <c r="Q52" s="44">
        <f t="shared" si="13"/>
        <v>0</v>
      </c>
      <c r="R52" s="44">
        <f t="shared" si="14"/>
        <v>0</v>
      </c>
      <c r="S52" s="44">
        <f t="shared" si="15"/>
        <v>0</v>
      </c>
      <c r="W52" s="20"/>
      <c r="X52" s="6">
        <f t="shared" si="16"/>
        <v>0</v>
      </c>
      <c r="Y52" s="77">
        <f t="shared" si="17"/>
        <v>0</v>
      </c>
      <c r="Z52" s="44">
        <f t="shared" si="18"/>
        <v>0</v>
      </c>
      <c r="AA52" s="44">
        <f t="shared" si="19"/>
        <v>0</v>
      </c>
      <c r="AB52" s="44">
        <f t="shared" si="20"/>
        <v>0</v>
      </c>
      <c r="AC52" s="44">
        <f t="shared" si="21"/>
        <v>0</v>
      </c>
      <c r="AD52" s="44">
        <f t="shared" si="22"/>
        <v>0</v>
      </c>
      <c r="AE52" s="44">
        <f t="shared" si="23"/>
        <v>0</v>
      </c>
      <c r="AF52" s="20"/>
      <c r="AG52" s="44">
        <f t="shared" si="24"/>
        <v>0</v>
      </c>
      <c r="AH52" s="44">
        <f t="shared" si="25"/>
        <v>0</v>
      </c>
      <c r="AI52" s="44">
        <f t="shared" si="26"/>
        <v>0</v>
      </c>
      <c r="AJ52" s="44">
        <f t="shared" si="27"/>
        <v>0</v>
      </c>
      <c r="AK52" s="44">
        <f t="shared" si="28"/>
        <v>0</v>
      </c>
      <c r="AL52" s="44">
        <f t="shared" si="29"/>
        <v>0</v>
      </c>
      <c r="AM52" s="20"/>
    </row>
    <row r="53" spans="4:39" x14ac:dyDescent="0.25">
      <c r="D53" s="20"/>
      <c r="E53" s="6">
        <f t="shared" si="2"/>
        <v>0</v>
      </c>
      <c r="F53" s="77">
        <f t="shared" si="3"/>
        <v>0</v>
      </c>
      <c r="G53" s="44">
        <f t="shared" si="4"/>
        <v>0</v>
      </c>
      <c r="H53" s="44">
        <f t="shared" si="5"/>
        <v>0</v>
      </c>
      <c r="I53" s="44">
        <f t="shared" si="6"/>
        <v>0</v>
      </c>
      <c r="J53" s="44">
        <f t="shared" si="7"/>
        <v>0</v>
      </c>
      <c r="K53" s="44">
        <f t="shared" si="8"/>
        <v>0</v>
      </c>
      <c r="L53" s="44">
        <f t="shared" si="9"/>
        <v>0</v>
      </c>
      <c r="M53" s="20"/>
      <c r="N53" s="44">
        <f t="shared" si="10"/>
        <v>0</v>
      </c>
      <c r="O53" s="44">
        <f t="shared" si="11"/>
        <v>0</v>
      </c>
      <c r="P53" s="44">
        <f t="shared" si="12"/>
        <v>0</v>
      </c>
      <c r="Q53" s="44">
        <f t="shared" si="13"/>
        <v>0</v>
      </c>
      <c r="R53" s="44">
        <f t="shared" si="14"/>
        <v>0</v>
      </c>
      <c r="S53" s="44">
        <f t="shared" si="15"/>
        <v>0</v>
      </c>
      <c r="W53" s="20"/>
      <c r="X53" s="6">
        <f t="shared" si="16"/>
        <v>0</v>
      </c>
      <c r="Y53" s="77">
        <f t="shared" si="17"/>
        <v>0</v>
      </c>
      <c r="Z53" s="44">
        <f t="shared" si="18"/>
        <v>0</v>
      </c>
      <c r="AA53" s="44">
        <f t="shared" si="19"/>
        <v>0</v>
      </c>
      <c r="AB53" s="44">
        <f t="shared" si="20"/>
        <v>0</v>
      </c>
      <c r="AC53" s="44">
        <f t="shared" si="21"/>
        <v>0</v>
      </c>
      <c r="AD53" s="44">
        <f t="shared" si="22"/>
        <v>0</v>
      </c>
      <c r="AE53" s="44">
        <f t="shared" si="23"/>
        <v>0</v>
      </c>
      <c r="AF53" s="20"/>
      <c r="AG53" s="44">
        <f t="shared" si="24"/>
        <v>0</v>
      </c>
      <c r="AH53" s="44">
        <f t="shared" si="25"/>
        <v>0</v>
      </c>
      <c r="AI53" s="44">
        <f t="shared" si="26"/>
        <v>0</v>
      </c>
      <c r="AJ53" s="44">
        <f t="shared" si="27"/>
        <v>0</v>
      </c>
      <c r="AK53" s="44">
        <f t="shared" si="28"/>
        <v>0</v>
      </c>
      <c r="AL53" s="44">
        <f t="shared" si="29"/>
        <v>0</v>
      </c>
      <c r="AM53" s="20"/>
    </row>
    <row r="54" spans="4:39" x14ac:dyDescent="0.25">
      <c r="D54" s="20"/>
      <c r="E54" s="6">
        <f t="shared" si="2"/>
        <v>0</v>
      </c>
      <c r="F54" s="77">
        <f t="shared" si="3"/>
        <v>0</v>
      </c>
      <c r="G54" s="44">
        <f t="shared" si="4"/>
        <v>0</v>
      </c>
      <c r="H54" s="44">
        <f t="shared" si="5"/>
        <v>0</v>
      </c>
      <c r="I54" s="44">
        <f t="shared" si="6"/>
        <v>0</v>
      </c>
      <c r="J54" s="44">
        <f t="shared" si="7"/>
        <v>0</v>
      </c>
      <c r="K54" s="44">
        <f t="shared" si="8"/>
        <v>0</v>
      </c>
      <c r="L54" s="44">
        <f t="shared" si="9"/>
        <v>0</v>
      </c>
      <c r="M54" s="20"/>
      <c r="N54" s="44">
        <f t="shared" si="10"/>
        <v>0</v>
      </c>
      <c r="O54" s="44">
        <f t="shared" si="11"/>
        <v>0</v>
      </c>
      <c r="P54" s="44">
        <f t="shared" si="12"/>
        <v>0</v>
      </c>
      <c r="Q54" s="44">
        <f t="shared" si="13"/>
        <v>0</v>
      </c>
      <c r="R54" s="44">
        <f t="shared" si="14"/>
        <v>0</v>
      </c>
      <c r="S54" s="44">
        <f t="shared" si="15"/>
        <v>0</v>
      </c>
      <c r="W54" s="20"/>
      <c r="X54" s="6">
        <f t="shared" si="16"/>
        <v>0</v>
      </c>
      <c r="Y54" s="77">
        <f t="shared" si="17"/>
        <v>0</v>
      </c>
      <c r="Z54" s="44">
        <f t="shared" si="18"/>
        <v>0</v>
      </c>
      <c r="AA54" s="44">
        <f t="shared" si="19"/>
        <v>0</v>
      </c>
      <c r="AB54" s="44">
        <f t="shared" si="20"/>
        <v>0</v>
      </c>
      <c r="AC54" s="44">
        <f t="shared" si="21"/>
        <v>0</v>
      </c>
      <c r="AD54" s="44">
        <f t="shared" si="22"/>
        <v>0</v>
      </c>
      <c r="AE54" s="44">
        <f t="shared" si="23"/>
        <v>0</v>
      </c>
      <c r="AF54" s="20"/>
      <c r="AG54" s="44">
        <f t="shared" si="24"/>
        <v>0</v>
      </c>
      <c r="AH54" s="44">
        <f t="shared" si="25"/>
        <v>0</v>
      </c>
      <c r="AI54" s="44">
        <f t="shared" si="26"/>
        <v>0</v>
      </c>
      <c r="AJ54" s="44">
        <f t="shared" si="27"/>
        <v>0</v>
      </c>
      <c r="AK54" s="44">
        <f t="shared" si="28"/>
        <v>0</v>
      </c>
      <c r="AL54" s="44">
        <f t="shared" si="29"/>
        <v>0</v>
      </c>
      <c r="AM54" s="20"/>
    </row>
    <row r="55" spans="4:39" x14ac:dyDescent="0.25">
      <c r="D55" s="20"/>
      <c r="E55" s="6">
        <f t="shared" si="2"/>
        <v>0</v>
      </c>
      <c r="F55" s="77">
        <f t="shared" si="3"/>
        <v>0</v>
      </c>
      <c r="G55" s="44">
        <f t="shared" si="4"/>
        <v>0</v>
      </c>
      <c r="H55" s="44">
        <f t="shared" si="5"/>
        <v>0</v>
      </c>
      <c r="I55" s="44">
        <f t="shared" si="6"/>
        <v>0</v>
      </c>
      <c r="J55" s="44">
        <f t="shared" si="7"/>
        <v>0</v>
      </c>
      <c r="K55" s="44">
        <f t="shared" si="8"/>
        <v>0</v>
      </c>
      <c r="L55" s="44">
        <f t="shared" si="9"/>
        <v>0</v>
      </c>
      <c r="M55" s="20"/>
      <c r="N55" s="44">
        <f t="shared" si="10"/>
        <v>0</v>
      </c>
      <c r="O55" s="44">
        <f t="shared" si="11"/>
        <v>0</v>
      </c>
      <c r="P55" s="44">
        <f t="shared" si="12"/>
        <v>0</v>
      </c>
      <c r="Q55" s="44">
        <f t="shared" si="13"/>
        <v>0</v>
      </c>
      <c r="R55" s="44">
        <f t="shared" si="14"/>
        <v>0</v>
      </c>
      <c r="S55" s="44">
        <f t="shared" si="15"/>
        <v>0</v>
      </c>
      <c r="W55" s="20"/>
      <c r="X55" s="6">
        <f t="shared" si="16"/>
        <v>0</v>
      </c>
      <c r="Y55" s="77">
        <f t="shared" si="17"/>
        <v>0</v>
      </c>
      <c r="Z55" s="44">
        <f t="shared" si="18"/>
        <v>0</v>
      </c>
      <c r="AA55" s="44">
        <f t="shared" si="19"/>
        <v>0</v>
      </c>
      <c r="AB55" s="44">
        <f t="shared" si="20"/>
        <v>0</v>
      </c>
      <c r="AC55" s="44">
        <f t="shared" si="21"/>
        <v>0</v>
      </c>
      <c r="AD55" s="44">
        <f t="shared" si="22"/>
        <v>0</v>
      </c>
      <c r="AE55" s="44">
        <f t="shared" si="23"/>
        <v>0</v>
      </c>
      <c r="AF55" s="20"/>
      <c r="AG55" s="44">
        <f t="shared" si="24"/>
        <v>0</v>
      </c>
      <c r="AH55" s="44">
        <f t="shared" si="25"/>
        <v>0</v>
      </c>
      <c r="AI55" s="44">
        <f t="shared" si="26"/>
        <v>0</v>
      </c>
      <c r="AJ55" s="44">
        <f t="shared" si="27"/>
        <v>0</v>
      </c>
      <c r="AK55" s="44">
        <f t="shared" si="28"/>
        <v>0</v>
      </c>
      <c r="AL55" s="44">
        <f t="shared" si="29"/>
        <v>0</v>
      </c>
      <c r="AM55" s="20"/>
    </row>
    <row r="56" spans="4:39" x14ac:dyDescent="0.25">
      <c r="E56" s="6"/>
      <c r="F56" s="77"/>
      <c r="G56" s="44"/>
      <c r="H56" s="44"/>
      <c r="I56" s="44"/>
      <c r="J56" s="44"/>
      <c r="K56" s="44"/>
      <c r="L56" s="44"/>
      <c r="N56" s="44"/>
      <c r="O56" s="44"/>
      <c r="P56" s="44"/>
      <c r="Q56" s="44"/>
      <c r="R56" s="44"/>
      <c r="S56" s="44"/>
      <c r="X56" s="6"/>
      <c r="Y56" s="77"/>
      <c r="Z56" s="44"/>
      <c r="AA56" s="44"/>
      <c r="AB56" s="44"/>
      <c r="AC56" s="44"/>
      <c r="AD56" s="44"/>
      <c r="AE56" s="44"/>
      <c r="AG56" s="44"/>
      <c r="AH56" s="44"/>
      <c r="AI56" s="44"/>
      <c r="AJ56" s="44"/>
      <c r="AK56" s="44"/>
      <c r="AL56" s="44"/>
    </row>
    <row r="57" spans="4:39" x14ac:dyDescent="0.25">
      <c r="E57" s="6"/>
      <c r="F57" s="77"/>
      <c r="G57" s="44"/>
      <c r="H57" s="44"/>
      <c r="I57" s="44"/>
      <c r="J57" s="44"/>
      <c r="K57" s="44"/>
      <c r="L57" s="44"/>
      <c r="N57" s="44"/>
      <c r="O57" s="44"/>
      <c r="P57" s="44"/>
      <c r="Q57" s="44"/>
      <c r="R57" s="44"/>
      <c r="S57" s="44"/>
      <c r="X57" s="6"/>
      <c r="Y57" s="77"/>
      <c r="Z57" s="44"/>
      <c r="AA57" s="44"/>
      <c r="AB57" s="44"/>
      <c r="AC57" s="44"/>
      <c r="AD57" s="44"/>
      <c r="AE57" s="44"/>
      <c r="AG57" s="44"/>
      <c r="AH57" s="44"/>
      <c r="AI57" s="44"/>
      <c r="AJ57" s="44"/>
      <c r="AK57" s="44"/>
      <c r="AL57" s="44"/>
    </row>
    <row r="58" spans="4:39" x14ac:dyDescent="0.25">
      <c r="E58" s="6"/>
      <c r="F58" s="77"/>
      <c r="G58" s="44"/>
      <c r="H58" s="44"/>
      <c r="I58" s="44"/>
      <c r="J58" s="44"/>
      <c r="K58" s="44"/>
      <c r="L58" s="44"/>
      <c r="N58" s="44"/>
      <c r="O58" s="44"/>
      <c r="P58" s="44"/>
      <c r="Q58" s="44"/>
      <c r="R58" s="44"/>
      <c r="S58" s="44"/>
      <c r="X58" s="6"/>
      <c r="Y58" s="77"/>
      <c r="Z58" s="44"/>
      <c r="AA58" s="44"/>
      <c r="AB58" s="44"/>
      <c r="AC58" s="44"/>
      <c r="AD58" s="44"/>
      <c r="AE58" s="44"/>
      <c r="AG58" s="44"/>
      <c r="AH58" s="44"/>
      <c r="AI58" s="44"/>
      <c r="AJ58" s="44"/>
      <c r="AK58" s="44"/>
      <c r="AL58" s="44"/>
    </row>
    <row r="59" spans="4:39" x14ac:dyDescent="0.25">
      <c r="E59" s="6"/>
      <c r="F59" s="77"/>
      <c r="G59" s="44"/>
      <c r="H59" s="44"/>
      <c r="I59" s="44"/>
      <c r="J59" s="44"/>
      <c r="K59" s="44"/>
      <c r="L59" s="44"/>
      <c r="N59" s="44"/>
      <c r="O59" s="44"/>
      <c r="P59" s="44"/>
      <c r="Q59" s="44"/>
      <c r="R59" s="44"/>
      <c r="S59" s="44"/>
      <c r="X59" s="6"/>
      <c r="Y59" s="77"/>
      <c r="Z59" s="44"/>
      <c r="AA59" s="44"/>
      <c r="AB59" s="44"/>
      <c r="AC59" s="44"/>
      <c r="AD59" s="44"/>
      <c r="AE59" s="44"/>
      <c r="AG59" s="44"/>
      <c r="AH59" s="44"/>
      <c r="AI59" s="44"/>
      <c r="AJ59" s="44"/>
      <c r="AK59" s="44"/>
      <c r="AL59" s="44"/>
    </row>
    <row r="60" spans="4:39" x14ac:dyDescent="0.25">
      <c r="E60" s="6"/>
      <c r="F60" s="77"/>
      <c r="G60" s="44"/>
      <c r="H60" s="44"/>
      <c r="I60" s="44"/>
      <c r="J60" s="44"/>
      <c r="K60" s="44"/>
      <c r="L60" s="44"/>
      <c r="N60" s="44"/>
      <c r="O60" s="44"/>
      <c r="P60" s="44"/>
      <c r="Q60" s="44"/>
      <c r="R60" s="44"/>
      <c r="S60" s="44"/>
      <c r="X60" s="6"/>
      <c r="Y60" s="77"/>
      <c r="Z60" s="44"/>
      <c r="AA60" s="44"/>
      <c r="AB60" s="44"/>
      <c r="AC60" s="44"/>
      <c r="AD60" s="44"/>
      <c r="AE60" s="44"/>
      <c r="AG60" s="44"/>
      <c r="AH60" s="44"/>
      <c r="AI60" s="44"/>
      <c r="AJ60" s="44"/>
      <c r="AK60" s="44"/>
      <c r="AL60" s="44"/>
    </row>
    <row r="61" spans="4:39" x14ac:dyDescent="0.25">
      <c r="E61" s="6"/>
      <c r="F61" s="77"/>
      <c r="G61" s="44"/>
      <c r="H61" s="44"/>
      <c r="I61" s="44"/>
      <c r="J61" s="44"/>
      <c r="K61" s="44"/>
      <c r="L61" s="44"/>
      <c r="N61" s="44"/>
      <c r="O61" s="44"/>
      <c r="P61" s="44"/>
      <c r="Q61" s="44"/>
      <c r="R61" s="44"/>
      <c r="S61" s="44"/>
      <c r="X61" s="6"/>
      <c r="Y61" s="77"/>
      <c r="Z61" s="44"/>
      <c r="AA61" s="44"/>
      <c r="AB61" s="44"/>
      <c r="AC61" s="44"/>
      <c r="AD61" s="44"/>
      <c r="AE61" s="44"/>
      <c r="AG61" s="44"/>
      <c r="AH61" s="44"/>
      <c r="AI61" s="44"/>
      <c r="AJ61" s="44"/>
      <c r="AK61" s="44"/>
      <c r="AL61" s="44"/>
    </row>
    <row r="62" spans="4:39" x14ac:dyDescent="0.25">
      <c r="E62" s="6"/>
      <c r="F62" s="77"/>
      <c r="G62" s="44"/>
      <c r="H62" s="44"/>
      <c r="I62" s="44"/>
      <c r="J62" s="44"/>
      <c r="K62" s="44"/>
      <c r="L62" s="44"/>
      <c r="N62" s="44"/>
      <c r="O62" s="44"/>
      <c r="P62" s="44"/>
      <c r="Q62" s="44"/>
      <c r="R62" s="44"/>
      <c r="S62" s="44"/>
      <c r="X62" s="6"/>
      <c r="Y62" s="77"/>
      <c r="Z62" s="44"/>
      <c r="AA62" s="44"/>
      <c r="AB62" s="44"/>
      <c r="AC62" s="44"/>
      <c r="AD62" s="44"/>
      <c r="AE62" s="44"/>
      <c r="AG62" s="44"/>
      <c r="AH62" s="44"/>
      <c r="AI62" s="44"/>
      <c r="AJ62" s="44"/>
      <c r="AK62" s="44"/>
      <c r="AL62" s="44"/>
    </row>
    <row r="63" spans="4:39" x14ac:dyDescent="0.25">
      <c r="E63" s="6"/>
      <c r="F63" s="77"/>
      <c r="G63" s="44"/>
      <c r="H63" s="44"/>
      <c r="I63" s="44"/>
      <c r="J63" s="44"/>
      <c r="K63" s="44"/>
      <c r="L63" s="44"/>
      <c r="N63" s="44"/>
      <c r="O63" s="44"/>
      <c r="P63" s="44"/>
      <c r="Q63" s="44"/>
      <c r="R63" s="44"/>
      <c r="S63" s="44"/>
      <c r="X63" s="6"/>
      <c r="Y63" s="77"/>
      <c r="Z63" s="44"/>
      <c r="AA63" s="44"/>
      <c r="AB63" s="44"/>
      <c r="AC63" s="44"/>
      <c r="AD63" s="44"/>
      <c r="AE63" s="44"/>
      <c r="AG63" s="44"/>
      <c r="AH63" s="44"/>
      <c r="AI63" s="44"/>
      <c r="AJ63" s="44"/>
      <c r="AK63" s="44"/>
      <c r="AL63" s="44"/>
    </row>
    <row r="64" spans="4:39" x14ac:dyDescent="0.25">
      <c r="E64" s="6"/>
      <c r="F64" s="77"/>
      <c r="G64" s="44"/>
      <c r="H64" s="44"/>
      <c r="I64" s="44"/>
      <c r="J64" s="44"/>
      <c r="K64" s="44"/>
      <c r="L64" s="44"/>
      <c r="N64" s="44"/>
      <c r="O64" s="44"/>
      <c r="P64" s="44"/>
      <c r="Q64" s="44"/>
      <c r="R64" s="44"/>
      <c r="S64" s="44"/>
      <c r="X64" s="6"/>
      <c r="Y64" s="77"/>
      <c r="Z64" s="44"/>
      <c r="AA64" s="44"/>
      <c r="AB64" s="44"/>
      <c r="AC64" s="44"/>
      <c r="AD64" s="44"/>
      <c r="AE64" s="44"/>
      <c r="AG64" s="44"/>
      <c r="AH64" s="44"/>
      <c r="AI64" s="44"/>
      <c r="AJ64" s="44"/>
      <c r="AK64" s="44"/>
      <c r="AL64" s="44"/>
    </row>
    <row r="65" spans="5:38" x14ac:dyDescent="0.25">
      <c r="E65" s="6"/>
      <c r="F65" s="77"/>
      <c r="G65" s="44"/>
      <c r="H65" s="44"/>
      <c r="I65" s="44"/>
      <c r="J65" s="44"/>
      <c r="K65" s="44"/>
      <c r="L65" s="44"/>
      <c r="N65" s="44"/>
      <c r="O65" s="44"/>
      <c r="P65" s="44"/>
      <c r="Q65" s="44"/>
      <c r="R65" s="44"/>
      <c r="S65" s="44"/>
      <c r="X65" s="6"/>
      <c r="Y65" s="77"/>
      <c r="Z65" s="44"/>
      <c r="AA65" s="44"/>
      <c r="AB65" s="44"/>
      <c r="AC65" s="44"/>
      <c r="AD65" s="44"/>
      <c r="AE65" s="44"/>
      <c r="AG65" s="44"/>
      <c r="AH65" s="44"/>
      <c r="AI65" s="44"/>
      <c r="AJ65" s="44"/>
      <c r="AK65" s="44"/>
      <c r="AL65" s="44"/>
    </row>
    <row r="66" spans="5:38" x14ac:dyDescent="0.25">
      <c r="E66" s="6"/>
      <c r="F66" s="77"/>
      <c r="G66" s="44"/>
      <c r="H66" s="44"/>
      <c r="I66" s="44"/>
      <c r="J66" s="44"/>
      <c r="K66" s="44"/>
      <c r="L66" s="44"/>
      <c r="N66" s="44"/>
      <c r="O66" s="44"/>
      <c r="P66" s="44"/>
      <c r="Q66" s="44"/>
      <c r="R66" s="44"/>
      <c r="S66" s="44"/>
      <c r="X66" s="6"/>
      <c r="Y66" s="77"/>
      <c r="Z66" s="44"/>
      <c r="AA66" s="44"/>
      <c r="AB66" s="44"/>
      <c r="AC66" s="44"/>
      <c r="AD66" s="44"/>
      <c r="AE66" s="44"/>
      <c r="AG66" s="44"/>
      <c r="AH66" s="44"/>
      <c r="AI66" s="44"/>
      <c r="AJ66" s="44"/>
      <c r="AK66" s="44"/>
      <c r="AL66" s="44"/>
    </row>
    <row r="67" spans="5:38" x14ac:dyDescent="0.25">
      <c r="E67" s="6"/>
      <c r="F67" s="77"/>
      <c r="G67" s="44"/>
      <c r="H67" s="44"/>
      <c r="I67" s="44"/>
      <c r="J67" s="44"/>
      <c r="K67" s="44"/>
      <c r="L67" s="44"/>
      <c r="N67" s="44"/>
      <c r="O67" s="44"/>
      <c r="P67" s="44"/>
      <c r="Q67" s="44"/>
      <c r="R67" s="44"/>
      <c r="S67" s="44"/>
      <c r="X67" s="6"/>
      <c r="Y67" s="77"/>
      <c r="Z67" s="44"/>
      <c r="AA67" s="44"/>
      <c r="AB67" s="44"/>
      <c r="AC67" s="44"/>
      <c r="AD67" s="44"/>
      <c r="AE67" s="44"/>
      <c r="AG67" s="44"/>
      <c r="AH67" s="44"/>
      <c r="AI67" s="44"/>
      <c r="AJ67" s="44"/>
      <c r="AK67" s="44"/>
      <c r="AL67" s="44"/>
    </row>
    <row r="68" spans="5:38" x14ac:dyDescent="0.25">
      <c r="E68" s="6"/>
      <c r="F68" s="77"/>
      <c r="G68" s="44"/>
      <c r="H68" s="44"/>
      <c r="I68" s="44"/>
      <c r="J68" s="44"/>
      <c r="K68" s="44"/>
      <c r="L68" s="44"/>
      <c r="N68" s="44"/>
      <c r="O68" s="44"/>
      <c r="P68" s="44"/>
      <c r="Q68" s="44"/>
      <c r="R68" s="44"/>
      <c r="S68" s="44"/>
      <c r="X68" s="6"/>
      <c r="Y68" s="77"/>
      <c r="Z68" s="44"/>
      <c r="AA68" s="44"/>
      <c r="AB68" s="44"/>
      <c r="AC68" s="44"/>
      <c r="AD68" s="44"/>
      <c r="AE68" s="44"/>
      <c r="AG68" s="44"/>
      <c r="AH68" s="44"/>
      <c r="AI68" s="44"/>
      <c r="AJ68" s="44"/>
      <c r="AK68" s="44"/>
      <c r="AL68" s="44"/>
    </row>
    <row r="69" spans="5:38" x14ac:dyDescent="0.25">
      <c r="E69" s="6"/>
      <c r="F69" s="77"/>
      <c r="G69" s="44"/>
      <c r="H69" s="44"/>
      <c r="I69" s="44"/>
      <c r="J69" s="44"/>
      <c r="K69" s="44"/>
      <c r="L69" s="44"/>
      <c r="N69" s="44"/>
      <c r="O69" s="44"/>
      <c r="P69" s="44"/>
      <c r="Q69" s="44"/>
      <c r="R69" s="44"/>
      <c r="S69" s="44"/>
      <c r="X69" s="6"/>
      <c r="Y69" s="77"/>
      <c r="Z69" s="44"/>
      <c r="AA69" s="44"/>
      <c r="AB69" s="44"/>
      <c r="AC69" s="44"/>
      <c r="AD69" s="44"/>
      <c r="AE69" s="44"/>
      <c r="AG69" s="44"/>
      <c r="AH69" s="44"/>
      <c r="AI69" s="44"/>
      <c r="AJ69" s="44"/>
      <c r="AK69" s="44"/>
      <c r="AL69" s="44"/>
    </row>
    <row r="70" spans="5:38" x14ac:dyDescent="0.25">
      <c r="E70" s="6"/>
      <c r="F70" s="77"/>
      <c r="G70" s="44"/>
      <c r="H70" s="44"/>
      <c r="I70" s="44"/>
      <c r="J70" s="44"/>
      <c r="K70" s="44"/>
      <c r="L70" s="44"/>
      <c r="N70" s="44"/>
      <c r="O70" s="44"/>
      <c r="P70" s="44"/>
      <c r="Q70" s="44"/>
      <c r="R70" s="44"/>
      <c r="S70" s="44"/>
      <c r="X70" s="6"/>
      <c r="Y70" s="77"/>
      <c r="Z70" s="44"/>
      <c r="AA70" s="44"/>
      <c r="AB70" s="44"/>
      <c r="AC70" s="44"/>
      <c r="AD70" s="44"/>
      <c r="AE70" s="44"/>
      <c r="AG70" s="44"/>
      <c r="AH70" s="44"/>
      <c r="AI70" s="44"/>
      <c r="AJ70" s="44"/>
      <c r="AK70" s="44"/>
      <c r="AL70" s="44"/>
    </row>
    <row r="71" spans="5:38" x14ac:dyDescent="0.25">
      <c r="E71" s="6"/>
      <c r="F71" s="77"/>
      <c r="G71" s="44"/>
      <c r="H71" s="44"/>
      <c r="I71" s="44"/>
      <c r="J71" s="44"/>
      <c r="K71" s="44"/>
      <c r="L71" s="44"/>
      <c r="N71" s="44"/>
      <c r="O71" s="44"/>
      <c r="P71" s="44"/>
      <c r="Q71" s="44"/>
      <c r="R71" s="44"/>
      <c r="S71" s="44"/>
      <c r="X71" s="6"/>
      <c r="Y71" s="77"/>
      <c r="Z71" s="44"/>
      <c r="AA71" s="44"/>
      <c r="AB71" s="44"/>
      <c r="AC71" s="44"/>
      <c r="AD71" s="44"/>
      <c r="AE71" s="44"/>
      <c r="AG71" s="44"/>
      <c r="AH71" s="44"/>
      <c r="AI71" s="44"/>
      <c r="AJ71" s="44"/>
      <c r="AK71" s="44"/>
      <c r="AL71" s="44"/>
    </row>
    <row r="72" spans="5:38" x14ac:dyDescent="0.25">
      <c r="E72" s="6"/>
      <c r="F72" s="77"/>
      <c r="G72" s="44"/>
      <c r="H72" s="44"/>
      <c r="I72" s="44"/>
      <c r="J72" s="44"/>
      <c r="K72" s="44"/>
      <c r="L72" s="44"/>
      <c r="N72" s="44"/>
      <c r="O72" s="44"/>
      <c r="P72" s="44"/>
      <c r="Q72" s="44"/>
      <c r="R72" s="44"/>
      <c r="S72" s="44"/>
      <c r="X72" s="6"/>
      <c r="Y72" s="77"/>
      <c r="Z72" s="44"/>
      <c r="AA72" s="44"/>
      <c r="AB72" s="44"/>
      <c r="AC72" s="44"/>
      <c r="AD72" s="44"/>
      <c r="AE72" s="44"/>
      <c r="AG72" s="44"/>
      <c r="AH72" s="44"/>
      <c r="AI72" s="44"/>
      <c r="AJ72" s="44"/>
      <c r="AK72" s="44"/>
      <c r="AL72" s="44"/>
    </row>
    <row r="73" spans="5:38" x14ac:dyDescent="0.25">
      <c r="E73" s="6"/>
      <c r="F73" s="77"/>
      <c r="G73" s="44"/>
      <c r="H73" s="44"/>
      <c r="I73" s="44"/>
      <c r="J73" s="44"/>
      <c r="K73" s="44"/>
      <c r="L73" s="44"/>
      <c r="N73" s="44"/>
      <c r="O73" s="44"/>
      <c r="P73" s="44"/>
      <c r="Q73" s="44"/>
      <c r="R73" s="44"/>
      <c r="S73" s="44"/>
      <c r="X73" s="6"/>
      <c r="Y73" s="77"/>
      <c r="Z73" s="44"/>
      <c r="AA73" s="44"/>
      <c r="AB73" s="44"/>
      <c r="AC73" s="44"/>
      <c r="AD73" s="44"/>
      <c r="AE73" s="44"/>
      <c r="AG73" s="44"/>
      <c r="AH73" s="44"/>
      <c r="AI73" s="44"/>
      <c r="AJ73" s="44"/>
      <c r="AK73" s="44"/>
      <c r="AL73" s="44"/>
    </row>
    <row r="74" spans="5:38" x14ac:dyDescent="0.25">
      <c r="E74" s="6"/>
      <c r="F74" s="77"/>
      <c r="G74" s="44"/>
      <c r="H74" s="44"/>
      <c r="I74" s="44"/>
      <c r="J74" s="44"/>
      <c r="K74" s="44"/>
      <c r="L74" s="44"/>
      <c r="N74" s="44"/>
      <c r="O74" s="44"/>
      <c r="P74" s="44"/>
      <c r="Q74" s="44"/>
      <c r="R74" s="44"/>
      <c r="S74" s="44"/>
      <c r="X74" s="6"/>
      <c r="Y74" s="77"/>
      <c r="Z74" s="44"/>
      <c r="AA74" s="44"/>
      <c r="AB74" s="44"/>
      <c r="AC74" s="44"/>
      <c r="AD74" s="44"/>
      <c r="AE74" s="44"/>
      <c r="AG74" s="44"/>
      <c r="AH74" s="44"/>
      <c r="AI74" s="44"/>
      <c r="AJ74" s="44"/>
      <c r="AK74" s="44"/>
      <c r="AL74" s="44"/>
    </row>
    <row r="75" spans="5:38" x14ac:dyDescent="0.25">
      <c r="E75" s="6"/>
      <c r="F75" s="77"/>
      <c r="G75" s="44"/>
      <c r="H75" s="44"/>
      <c r="I75" s="44"/>
      <c r="J75" s="44"/>
      <c r="K75" s="44"/>
      <c r="L75" s="44"/>
      <c r="N75" s="44"/>
      <c r="O75" s="44"/>
      <c r="P75" s="44"/>
      <c r="Q75" s="44"/>
      <c r="R75" s="44"/>
      <c r="S75" s="44"/>
      <c r="X75" s="6"/>
      <c r="Y75" s="77"/>
      <c r="Z75" s="44"/>
      <c r="AA75" s="44"/>
      <c r="AB75" s="44"/>
      <c r="AC75" s="44"/>
      <c r="AD75" s="44"/>
      <c r="AE75" s="44"/>
      <c r="AG75" s="44"/>
      <c r="AH75" s="44"/>
      <c r="AI75" s="44"/>
      <c r="AJ75" s="44"/>
      <c r="AK75" s="44"/>
      <c r="AL75" s="44"/>
    </row>
    <row r="76" spans="5:38" x14ac:dyDescent="0.25">
      <c r="E76" s="6"/>
      <c r="F76" s="77"/>
      <c r="G76" s="44"/>
      <c r="H76" s="44"/>
      <c r="I76" s="44"/>
      <c r="J76" s="44"/>
      <c r="K76" s="44"/>
      <c r="L76" s="44"/>
      <c r="N76" s="44"/>
      <c r="O76" s="44"/>
      <c r="P76" s="44"/>
      <c r="Q76" s="44"/>
      <c r="R76" s="44"/>
      <c r="S76" s="44"/>
      <c r="X76" s="6"/>
      <c r="Y76" s="77"/>
      <c r="Z76" s="44"/>
      <c r="AA76" s="44"/>
      <c r="AB76" s="44"/>
      <c r="AC76" s="44"/>
      <c r="AD76" s="44"/>
      <c r="AE76" s="44"/>
      <c r="AG76" s="44"/>
      <c r="AH76" s="44"/>
      <c r="AI76" s="44"/>
      <c r="AJ76" s="44"/>
      <c r="AK76" s="44"/>
      <c r="AL76" s="44"/>
    </row>
    <row r="77" spans="5:38" x14ac:dyDescent="0.25">
      <c r="E77" s="6"/>
      <c r="F77" s="77"/>
      <c r="G77" s="44"/>
      <c r="H77" s="44"/>
      <c r="I77" s="44"/>
      <c r="J77" s="44"/>
      <c r="K77" s="44"/>
      <c r="L77" s="44"/>
      <c r="N77" s="44"/>
      <c r="O77" s="44"/>
      <c r="P77" s="44"/>
      <c r="Q77" s="44"/>
      <c r="R77" s="44"/>
      <c r="S77" s="44"/>
      <c r="X77" s="6"/>
      <c r="Y77" s="77"/>
      <c r="Z77" s="44"/>
      <c r="AA77" s="44"/>
      <c r="AB77" s="44"/>
      <c r="AC77" s="44"/>
      <c r="AD77" s="44"/>
      <c r="AE77" s="44"/>
      <c r="AG77" s="44"/>
      <c r="AH77" s="44"/>
      <c r="AI77" s="44"/>
      <c r="AJ77" s="44"/>
      <c r="AK77" s="44"/>
      <c r="AL77" s="44"/>
    </row>
    <row r="78" spans="5:38" x14ac:dyDescent="0.25">
      <c r="E78" s="6"/>
      <c r="F78" s="77"/>
      <c r="G78" s="44"/>
      <c r="H78" s="44"/>
      <c r="I78" s="44"/>
      <c r="J78" s="44"/>
      <c r="K78" s="44"/>
      <c r="L78" s="44"/>
      <c r="N78" s="44"/>
      <c r="O78" s="44"/>
      <c r="P78" s="44"/>
      <c r="Q78" s="44"/>
      <c r="R78" s="44"/>
      <c r="S78" s="44"/>
      <c r="X78" s="6"/>
      <c r="Y78" s="77"/>
      <c r="Z78" s="44"/>
      <c r="AA78" s="44"/>
      <c r="AB78" s="44"/>
      <c r="AC78" s="44"/>
      <c r="AD78" s="44"/>
      <c r="AE78" s="44"/>
      <c r="AG78" s="44"/>
      <c r="AH78" s="44"/>
      <c r="AI78" s="44"/>
      <c r="AJ78" s="44"/>
      <c r="AK78" s="44"/>
      <c r="AL78" s="44"/>
    </row>
    <row r="79" spans="5:38" x14ac:dyDescent="0.25">
      <c r="E79" s="6"/>
      <c r="F79" s="77"/>
      <c r="G79" s="44"/>
      <c r="H79" s="44"/>
      <c r="I79" s="44"/>
      <c r="J79" s="44"/>
      <c r="K79" s="44"/>
      <c r="L79" s="44"/>
      <c r="N79" s="44"/>
      <c r="O79" s="44"/>
      <c r="P79" s="44"/>
      <c r="Q79" s="44"/>
      <c r="R79" s="44"/>
      <c r="S79" s="44"/>
      <c r="X79" s="6"/>
      <c r="Y79" s="77"/>
      <c r="Z79" s="44"/>
      <c r="AA79" s="44"/>
      <c r="AB79" s="44"/>
      <c r="AC79" s="44"/>
      <c r="AD79" s="44"/>
      <c r="AE79" s="44"/>
      <c r="AG79" s="44"/>
      <c r="AH79" s="44"/>
      <c r="AI79" s="44"/>
      <c r="AJ79" s="44"/>
      <c r="AK79" s="44"/>
      <c r="AL79" s="44"/>
    </row>
    <row r="80" spans="5:38" x14ac:dyDescent="0.25">
      <c r="E80" s="6"/>
      <c r="F80" s="77"/>
      <c r="G80" s="44"/>
      <c r="H80" s="44"/>
      <c r="I80" s="44"/>
      <c r="J80" s="44"/>
      <c r="K80" s="44"/>
      <c r="L80" s="44"/>
      <c r="N80" s="44"/>
      <c r="O80" s="44"/>
      <c r="P80" s="44"/>
      <c r="Q80" s="44"/>
      <c r="R80" s="44"/>
      <c r="S80" s="44"/>
      <c r="X80" s="6"/>
      <c r="Y80" s="77"/>
      <c r="Z80" s="44"/>
      <c r="AA80" s="44"/>
      <c r="AB80" s="44"/>
      <c r="AC80" s="44"/>
      <c r="AD80" s="44"/>
      <c r="AE80" s="44"/>
      <c r="AG80" s="44"/>
      <c r="AH80" s="44"/>
      <c r="AI80" s="44"/>
      <c r="AJ80" s="44"/>
      <c r="AK80" s="44"/>
      <c r="AL80" s="44"/>
    </row>
    <row r="81" spans="5:38" x14ac:dyDescent="0.25">
      <c r="E81" s="6"/>
      <c r="F81" s="77"/>
      <c r="G81" s="44"/>
      <c r="H81" s="44"/>
      <c r="I81" s="44"/>
      <c r="J81" s="44"/>
      <c r="K81" s="44"/>
      <c r="L81" s="44"/>
      <c r="N81" s="44"/>
      <c r="O81" s="44"/>
      <c r="P81" s="44"/>
      <c r="Q81" s="44"/>
      <c r="R81" s="44"/>
      <c r="S81" s="44"/>
      <c r="X81" s="6"/>
      <c r="Y81" s="77"/>
      <c r="Z81" s="44"/>
      <c r="AA81" s="44"/>
      <c r="AB81" s="44"/>
      <c r="AC81" s="44"/>
      <c r="AD81" s="44"/>
      <c r="AE81" s="44"/>
      <c r="AG81" s="44"/>
      <c r="AH81" s="44"/>
      <c r="AI81" s="44"/>
      <c r="AJ81" s="44"/>
      <c r="AK81" s="44"/>
      <c r="AL81" s="44"/>
    </row>
    <row r="82" spans="5:38" x14ac:dyDescent="0.25">
      <c r="E82" s="6"/>
      <c r="F82" s="77"/>
      <c r="G82" s="44"/>
      <c r="H82" s="44"/>
      <c r="I82" s="44"/>
      <c r="J82" s="44"/>
      <c r="K82" s="44"/>
      <c r="L82" s="44"/>
      <c r="N82" s="44"/>
      <c r="O82" s="44"/>
      <c r="P82" s="44"/>
      <c r="Q82" s="44"/>
      <c r="R82" s="44"/>
      <c r="S82" s="44"/>
      <c r="X82" s="6"/>
      <c r="Y82" s="77"/>
      <c r="Z82" s="44"/>
      <c r="AA82" s="44"/>
      <c r="AB82" s="44"/>
      <c r="AC82" s="44"/>
      <c r="AD82" s="44"/>
      <c r="AE82" s="44"/>
      <c r="AG82" s="44"/>
      <c r="AH82" s="44"/>
      <c r="AI82" s="44"/>
      <c r="AJ82" s="44"/>
      <c r="AK82" s="44"/>
      <c r="AL82" s="44"/>
    </row>
    <row r="83" spans="5:38" x14ac:dyDescent="0.25">
      <c r="E83" s="6"/>
      <c r="F83" s="77"/>
      <c r="G83" s="44"/>
      <c r="H83" s="44"/>
      <c r="I83" s="44"/>
      <c r="J83" s="44"/>
      <c r="K83" s="44"/>
      <c r="L83" s="44"/>
      <c r="N83" s="44"/>
      <c r="O83" s="44"/>
      <c r="P83" s="44"/>
      <c r="Q83" s="44"/>
      <c r="R83" s="44"/>
      <c r="S83" s="44"/>
      <c r="X83" s="6"/>
      <c r="Y83" s="77"/>
      <c r="Z83" s="44"/>
      <c r="AA83" s="44"/>
      <c r="AB83" s="44"/>
      <c r="AC83" s="44"/>
      <c r="AD83" s="44"/>
      <c r="AE83" s="44"/>
      <c r="AG83" s="44"/>
      <c r="AH83" s="44"/>
      <c r="AI83" s="44"/>
      <c r="AJ83" s="44"/>
      <c r="AK83" s="44"/>
      <c r="AL83" s="44"/>
    </row>
    <row r="84" spans="5:38" x14ac:dyDescent="0.25">
      <c r="E84" s="6"/>
      <c r="F84" s="77"/>
      <c r="G84" s="44"/>
      <c r="H84" s="44"/>
      <c r="I84" s="44"/>
      <c r="J84" s="44"/>
      <c r="K84" s="44"/>
      <c r="L84" s="44"/>
      <c r="N84" s="44"/>
      <c r="O84" s="44"/>
      <c r="P84" s="44"/>
      <c r="Q84" s="44"/>
      <c r="R84" s="44"/>
      <c r="S84" s="44"/>
      <c r="X84" s="6"/>
      <c r="Y84" s="77"/>
      <c r="Z84" s="44"/>
      <c r="AA84" s="44"/>
      <c r="AB84" s="44"/>
      <c r="AC84" s="44"/>
      <c r="AD84" s="44"/>
      <c r="AE84" s="44"/>
      <c r="AG84" s="44"/>
      <c r="AH84" s="44"/>
      <c r="AI84" s="44"/>
      <c r="AJ84" s="44"/>
      <c r="AK84" s="44"/>
      <c r="AL84" s="44"/>
    </row>
    <row r="85" spans="5:38" x14ac:dyDescent="0.25">
      <c r="E85" s="6"/>
      <c r="F85" s="77"/>
      <c r="G85" s="44"/>
      <c r="H85" s="44"/>
      <c r="I85" s="44"/>
      <c r="J85" s="44"/>
      <c r="K85" s="44"/>
      <c r="L85" s="44"/>
      <c r="N85" s="44"/>
      <c r="O85" s="44"/>
      <c r="P85" s="44"/>
      <c r="Q85" s="44"/>
      <c r="R85" s="44"/>
      <c r="S85" s="44"/>
      <c r="X85" s="6"/>
      <c r="Y85" s="77"/>
      <c r="Z85" s="44"/>
      <c r="AA85" s="44"/>
      <c r="AB85" s="44"/>
      <c r="AC85" s="44"/>
      <c r="AD85" s="44"/>
      <c r="AE85" s="44"/>
      <c r="AG85" s="44"/>
      <c r="AH85" s="44"/>
      <c r="AI85" s="44"/>
      <c r="AJ85" s="44"/>
      <c r="AK85" s="44"/>
      <c r="AL85" s="44"/>
    </row>
    <row r="86" spans="5:38" x14ac:dyDescent="0.25">
      <c r="E86" s="6"/>
      <c r="F86" s="77"/>
      <c r="G86" s="44"/>
      <c r="H86" s="44"/>
      <c r="I86" s="44"/>
      <c r="J86" s="44"/>
      <c r="K86" s="44"/>
      <c r="L86" s="44"/>
      <c r="N86" s="44"/>
      <c r="O86" s="44"/>
      <c r="P86" s="44"/>
      <c r="Q86" s="44"/>
      <c r="R86" s="44"/>
      <c r="S86" s="44"/>
      <c r="X86" s="6"/>
      <c r="Y86" s="77"/>
      <c r="Z86" s="44"/>
      <c r="AA86" s="44"/>
      <c r="AB86" s="44"/>
      <c r="AC86" s="44"/>
      <c r="AD86" s="44"/>
      <c r="AE86" s="44"/>
      <c r="AG86" s="44"/>
      <c r="AH86" s="44"/>
      <c r="AI86" s="44"/>
      <c r="AJ86" s="44"/>
      <c r="AK86" s="44"/>
      <c r="AL86" s="44"/>
    </row>
    <row r="87" spans="5:38" x14ac:dyDescent="0.25">
      <c r="E87" s="6"/>
      <c r="F87" s="77"/>
      <c r="G87" s="44"/>
      <c r="H87" s="44"/>
      <c r="I87" s="44"/>
      <c r="J87" s="44"/>
      <c r="K87" s="44"/>
      <c r="L87" s="44"/>
      <c r="N87" s="44"/>
      <c r="O87" s="44"/>
      <c r="P87" s="44"/>
      <c r="Q87" s="44"/>
      <c r="R87" s="44"/>
      <c r="S87" s="44"/>
      <c r="X87" s="6"/>
      <c r="Y87" s="77"/>
      <c r="Z87" s="44"/>
      <c r="AA87" s="44"/>
      <c r="AB87" s="44"/>
      <c r="AC87" s="44"/>
      <c r="AD87" s="44"/>
      <c r="AE87" s="44"/>
      <c r="AG87" s="44"/>
      <c r="AH87" s="44"/>
      <c r="AI87" s="44"/>
      <c r="AJ87" s="44"/>
      <c r="AK87" s="44"/>
      <c r="AL87" s="44"/>
    </row>
    <row r="88" spans="5:38" x14ac:dyDescent="0.25">
      <c r="E88" s="6"/>
      <c r="F88" s="77"/>
      <c r="G88" s="44"/>
      <c r="H88" s="44"/>
      <c r="I88" s="44"/>
      <c r="J88" s="44"/>
      <c r="K88" s="44"/>
      <c r="L88" s="44"/>
      <c r="N88" s="44"/>
      <c r="O88" s="44"/>
      <c r="P88" s="44"/>
      <c r="Q88" s="44"/>
      <c r="R88" s="44"/>
      <c r="S88" s="44"/>
      <c r="X88" s="6"/>
      <c r="Y88" s="77"/>
      <c r="Z88" s="44"/>
      <c r="AA88" s="44"/>
      <c r="AB88" s="44"/>
      <c r="AC88" s="44"/>
      <c r="AD88" s="44"/>
      <c r="AE88" s="44"/>
      <c r="AG88" s="44"/>
      <c r="AH88" s="44"/>
      <c r="AI88" s="44"/>
      <c r="AJ88" s="44"/>
      <c r="AK88" s="44"/>
      <c r="AL88" s="44"/>
    </row>
    <row r="89" spans="5:38" x14ac:dyDescent="0.25">
      <c r="E89" s="6"/>
      <c r="F89" s="77"/>
      <c r="G89" s="44"/>
      <c r="H89" s="44"/>
      <c r="I89" s="44"/>
      <c r="J89" s="44"/>
      <c r="K89" s="44"/>
      <c r="L89" s="44"/>
      <c r="N89" s="44"/>
      <c r="O89" s="44"/>
      <c r="P89" s="44"/>
      <c r="Q89" s="44"/>
      <c r="R89" s="44"/>
      <c r="S89" s="44"/>
      <c r="X89" s="6"/>
      <c r="Y89" s="77"/>
      <c r="Z89" s="44"/>
      <c r="AA89" s="44"/>
      <c r="AB89" s="44"/>
      <c r="AC89" s="44"/>
      <c r="AD89" s="44"/>
      <c r="AE89" s="44"/>
      <c r="AG89" s="44"/>
      <c r="AH89" s="44"/>
      <c r="AI89" s="44"/>
      <c r="AJ89" s="44"/>
      <c r="AK89" s="44"/>
      <c r="AL89" s="44"/>
    </row>
    <row r="90" spans="5:38" x14ac:dyDescent="0.25">
      <c r="E90" s="6"/>
      <c r="F90" s="77"/>
      <c r="G90" s="44"/>
      <c r="H90" s="44"/>
      <c r="I90" s="44"/>
      <c r="J90" s="44"/>
      <c r="K90" s="44"/>
      <c r="L90" s="44"/>
      <c r="N90" s="44"/>
      <c r="O90" s="44"/>
      <c r="P90" s="44"/>
      <c r="Q90" s="44"/>
      <c r="R90" s="44"/>
      <c r="S90" s="44"/>
      <c r="X90" s="6"/>
      <c r="Y90" s="77"/>
      <c r="Z90" s="44"/>
      <c r="AA90" s="44"/>
      <c r="AB90" s="44"/>
      <c r="AC90" s="44"/>
      <c r="AD90" s="44"/>
      <c r="AE90" s="44"/>
      <c r="AG90" s="44"/>
      <c r="AH90" s="44"/>
      <c r="AI90" s="44"/>
      <c r="AJ90" s="44"/>
      <c r="AK90" s="44"/>
      <c r="AL90" s="44"/>
    </row>
    <row r="91" spans="5:38" x14ac:dyDescent="0.25">
      <c r="E91" s="6"/>
      <c r="F91" s="77"/>
      <c r="G91" s="44"/>
      <c r="H91" s="44"/>
      <c r="I91" s="44"/>
      <c r="J91" s="44"/>
      <c r="K91" s="44"/>
      <c r="L91" s="44"/>
      <c r="N91" s="44"/>
      <c r="O91" s="44"/>
      <c r="P91" s="44"/>
      <c r="Q91" s="44"/>
      <c r="R91" s="44"/>
      <c r="S91" s="44"/>
      <c r="X91" s="6"/>
      <c r="Y91" s="77"/>
      <c r="Z91" s="44"/>
      <c r="AA91" s="44"/>
      <c r="AB91" s="44"/>
      <c r="AC91" s="44"/>
      <c r="AD91" s="44"/>
      <c r="AE91" s="44"/>
      <c r="AG91" s="44"/>
      <c r="AH91" s="44"/>
      <c r="AI91" s="44"/>
      <c r="AJ91" s="44"/>
      <c r="AK91" s="44"/>
      <c r="AL91" s="44"/>
    </row>
    <row r="92" spans="5:38" x14ac:dyDescent="0.25">
      <c r="E92" s="6"/>
      <c r="F92" s="77"/>
      <c r="G92" s="44"/>
      <c r="H92" s="44"/>
      <c r="I92" s="44"/>
      <c r="J92" s="44"/>
      <c r="K92" s="44"/>
      <c r="L92" s="44"/>
      <c r="N92" s="44"/>
      <c r="O92" s="44"/>
      <c r="P92" s="44"/>
      <c r="Q92" s="44"/>
      <c r="R92" s="44"/>
      <c r="S92" s="44"/>
      <c r="X92" s="6"/>
      <c r="Y92" s="77"/>
      <c r="Z92" s="44"/>
      <c r="AA92" s="44"/>
      <c r="AB92" s="44"/>
      <c r="AC92" s="44"/>
      <c r="AD92" s="44"/>
      <c r="AE92" s="44"/>
      <c r="AG92" s="44"/>
      <c r="AH92" s="44"/>
      <c r="AI92" s="44"/>
      <c r="AJ92" s="44"/>
      <c r="AK92" s="44"/>
      <c r="AL92" s="44"/>
    </row>
    <row r="93" spans="5:38" x14ac:dyDescent="0.25">
      <c r="E93" s="6"/>
      <c r="F93" s="77"/>
      <c r="G93" s="44"/>
      <c r="H93" s="44"/>
      <c r="I93" s="44"/>
      <c r="J93" s="44"/>
      <c r="K93" s="44"/>
      <c r="L93" s="44"/>
      <c r="N93" s="44"/>
      <c r="O93" s="44"/>
      <c r="P93" s="44"/>
      <c r="Q93" s="44"/>
      <c r="R93" s="44"/>
      <c r="S93" s="44"/>
      <c r="X93" s="6"/>
      <c r="Y93" s="77"/>
      <c r="Z93" s="44"/>
      <c r="AA93" s="44"/>
      <c r="AB93" s="44"/>
      <c r="AC93" s="44"/>
      <c r="AD93" s="44"/>
      <c r="AE93" s="44"/>
      <c r="AG93" s="44"/>
      <c r="AH93" s="44"/>
      <c r="AI93" s="44"/>
      <c r="AJ93" s="44"/>
      <c r="AK93" s="44"/>
      <c r="AL93" s="44"/>
    </row>
    <row r="94" spans="5:38" x14ac:dyDescent="0.25">
      <c r="E94" s="6"/>
      <c r="F94" s="77"/>
      <c r="G94" s="44"/>
      <c r="H94" s="44"/>
      <c r="I94" s="44"/>
      <c r="J94" s="44"/>
      <c r="K94" s="44"/>
      <c r="L94" s="44"/>
      <c r="N94" s="44"/>
      <c r="O94" s="44"/>
      <c r="P94" s="44"/>
      <c r="Q94" s="44"/>
      <c r="R94" s="44"/>
      <c r="S94" s="44"/>
      <c r="X94" s="6"/>
      <c r="Y94" s="77"/>
      <c r="Z94" s="44"/>
      <c r="AA94" s="44"/>
      <c r="AB94" s="44"/>
      <c r="AC94" s="44"/>
      <c r="AD94" s="44"/>
      <c r="AE94" s="44"/>
      <c r="AG94" s="44"/>
      <c r="AH94" s="44"/>
      <c r="AI94" s="44"/>
      <c r="AJ94" s="44"/>
      <c r="AK94" s="44"/>
      <c r="AL94" s="44"/>
    </row>
    <row r="95" spans="5:38" x14ac:dyDescent="0.25">
      <c r="E95" s="6"/>
      <c r="F95" s="77"/>
      <c r="G95" s="44"/>
      <c r="H95" s="44"/>
      <c r="I95" s="44"/>
      <c r="J95" s="44"/>
      <c r="K95" s="44"/>
      <c r="L95" s="44"/>
      <c r="N95" s="44"/>
      <c r="O95" s="44"/>
      <c r="P95" s="44"/>
      <c r="Q95" s="44"/>
      <c r="R95" s="44"/>
      <c r="S95" s="44"/>
      <c r="X95" s="6"/>
      <c r="Y95" s="77"/>
      <c r="Z95" s="44"/>
      <c r="AA95" s="44"/>
      <c r="AB95" s="44"/>
      <c r="AC95" s="44"/>
      <c r="AD95" s="44"/>
      <c r="AE95" s="44"/>
      <c r="AG95" s="44"/>
      <c r="AH95" s="44"/>
      <c r="AI95" s="44"/>
      <c r="AJ95" s="44"/>
      <c r="AK95" s="44"/>
      <c r="AL95" s="44"/>
    </row>
    <row r="96" spans="5:38" x14ac:dyDescent="0.25">
      <c r="E96" s="6"/>
      <c r="F96" s="77"/>
      <c r="G96" s="44"/>
      <c r="H96" s="44"/>
      <c r="I96" s="44"/>
      <c r="J96" s="44"/>
      <c r="K96" s="44"/>
      <c r="L96" s="44"/>
      <c r="N96" s="44"/>
      <c r="O96" s="44"/>
      <c r="P96" s="44"/>
      <c r="Q96" s="44"/>
      <c r="R96" s="44"/>
      <c r="S96" s="44"/>
      <c r="X96" s="6"/>
      <c r="Y96" s="77"/>
      <c r="Z96" s="44"/>
      <c r="AA96" s="44"/>
      <c r="AB96" s="44"/>
      <c r="AC96" s="44"/>
      <c r="AD96" s="44"/>
      <c r="AE96" s="44"/>
      <c r="AG96" s="44"/>
      <c r="AH96" s="44"/>
      <c r="AI96" s="44"/>
      <c r="AJ96" s="44"/>
      <c r="AK96" s="44"/>
      <c r="AL96" s="44"/>
    </row>
    <row r="97" spans="5:38" x14ac:dyDescent="0.25">
      <c r="E97" s="6"/>
      <c r="F97" s="77"/>
      <c r="G97" s="44"/>
      <c r="H97" s="44"/>
      <c r="I97" s="44"/>
      <c r="J97" s="44"/>
      <c r="K97" s="44"/>
      <c r="L97" s="44"/>
      <c r="N97" s="44"/>
      <c r="O97" s="44"/>
      <c r="P97" s="44"/>
      <c r="Q97" s="44"/>
      <c r="R97" s="44"/>
      <c r="S97" s="44"/>
      <c r="X97" s="6"/>
      <c r="Y97" s="77"/>
      <c r="Z97" s="44"/>
      <c r="AA97" s="44"/>
      <c r="AB97" s="44"/>
      <c r="AC97" s="44"/>
      <c r="AD97" s="44"/>
      <c r="AE97" s="44"/>
      <c r="AG97" s="44"/>
      <c r="AH97" s="44"/>
      <c r="AI97" s="44"/>
      <c r="AJ97" s="44"/>
      <c r="AK97" s="44"/>
      <c r="AL97" s="44"/>
    </row>
    <row r="98" spans="5:38" x14ac:dyDescent="0.25">
      <c r="E98" s="6"/>
      <c r="F98" s="77"/>
      <c r="G98" s="44"/>
      <c r="H98" s="44"/>
      <c r="I98" s="44"/>
      <c r="J98" s="44"/>
      <c r="K98" s="44"/>
      <c r="L98" s="44"/>
      <c r="N98" s="44"/>
      <c r="O98" s="44"/>
      <c r="P98" s="44"/>
      <c r="Q98" s="44"/>
      <c r="R98" s="44"/>
      <c r="S98" s="44"/>
      <c r="X98" s="6"/>
      <c r="Y98" s="77"/>
      <c r="Z98" s="44"/>
      <c r="AA98" s="44"/>
      <c r="AB98" s="44"/>
      <c r="AC98" s="44"/>
      <c r="AD98" s="44"/>
      <c r="AE98" s="44"/>
      <c r="AG98" s="44"/>
      <c r="AH98" s="44"/>
      <c r="AI98" s="44"/>
      <c r="AJ98" s="44"/>
      <c r="AK98" s="44"/>
      <c r="AL98" s="44"/>
    </row>
    <row r="99" spans="5:38" x14ac:dyDescent="0.25">
      <c r="E99" s="6"/>
      <c r="F99" s="77"/>
      <c r="G99" s="44"/>
      <c r="H99" s="44"/>
      <c r="I99" s="44"/>
      <c r="J99" s="44"/>
      <c r="K99" s="44"/>
      <c r="L99" s="44"/>
      <c r="N99" s="44"/>
      <c r="O99" s="44"/>
      <c r="P99" s="44"/>
      <c r="Q99" s="44"/>
      <c r="R99" s="44"/>
      <c r="S99" s="44"/>
      <c r="X99" s="6"/>
      <c r="Y99" s="77"/>
      <c r="Z99" s="44"/>
      <c r="AA99" s="44"/>
      <c r="AB99" s="44"/>
      <c r="AC99" s="44"/>
      <c r="AD99" s="44"/>
      <c r="AE99" s="44"/>
      <c r="AG99" s="44"/>
      <c r="AH99" s="44"/>
      <c r="AI99" s="44"/>
      <c r="AJ99" s="44"/>
      <c r="AK99" s="44"/>
      <c r="AL99" s="44"/>
    </row>
    <row r="100" spans="5:38" x14ac:dyDescent="0.25">
      <c r="E100" s="6"/>
      <c r="F100" s="77"/>
      <c r="G100" s="44"/>
      <c r="H100" s="44"/>
      <c r="I100" s="44"/>
      <c r="J100" s="44"/>
      <c r="K100" s="44"/>
      <c r="L100" s="44"/>
      <c r="N100" s="44"/>
      <c r="O100" s="44"/>
      <c r="P100" s="44"/>
      <c r="Q100" s="44"/>
      <c r="R100" s="44"/>
      <c r="S100" s="44"/>
      <c r="X100" s="6"/>
      <c r="Y100" s="77"/>
      <c r="Z100" s="44"/>
      <c r="AA100" s="44"/>
      <c r="AB100" s="44"/>
      <c r="AC100" s="44"/>
      <c r="AD100" s="44"/>
      <c r="AE100" s="44"/>
      <c r="AG100" s="44"/>
      <c r="AH100" s="44"/>
      <c r="AI100" s="44"/>
      <c r="AJ100" s="44"/>
      <c r="AK100" s="44"/>
      <c r="AL100" s="44"/>
    </row>
    <row r="101" spans="5:38" x14ac:dyDescent="0.25">
      <c r="E101" s="6"/>
      <c r="F101" s="77"/>
      <c r="G101" s="44"/>
      <c r="H101" s="44"/>
      <c r="I101" s="44"/>
      <c r="J101" s="44"/>
      <c r="K101" s="44"/>
      <c r="L101" s="44"/>
      <c r="N101" s="44"/>
      <c r="O101" s="44"/>
      <c r="P101" s="44"/>
      <c r="Q101" s="44"/>
      <c r="R101" s="44"/>
      <c r="S101" s="44"/>
      <c r="X101" s="6"/>
      <c r="Y101" s="77"/>
      <c r="Z101" s="44"/>
      <c r="AA101" s="44"/>
      <c r="AB101" s="44"/>
      <c r="AC101" s="44"/>
      <c r="AD101" s="44"/>
      <c r="AE101" s="44"/>
      <c r="AG101" s="44"/>
      <c r="AH101" s="44"/>
      <c r="AI101" s="44"/>
      <c r="AJ101" s="44"/>
      <c r="AK101" s="44"/>
      <c r="AL101" s="44"/>
    </row>
    <row r="102" spans="5:38" x14ac:dyDescent="0.25">
      <c r="E102" s="6"/>
      <c r="F102" s="77"/>
      <c r="G102" s="44"/>
      <c r="H102" s="44"/>
      <c r="I102" s="44"/>
      <c r="J102" s="44"/>
      <c r="K102" s="44"/>
      <c r="L102" s="44"/>
      <c r="N102" s="44"/>
      <c r="O102" s="44"/>
      <c r="P102" s="44"/>
      <c r="Q102" s="44"/>
      <c r="R102" s="44"/>
      <c r="S102" s="44"/>
      <c r="X102" s="6"/>
      <c r="Y102" s="77"/>
      <c r="Z102" s="44"/>
      <c r="AA102" s="44"/>
      <c r="AB102" s="44"/>
      <c r="AC102" s="44"/>
      <c r="AD102" s="44"/>
      <c r="AE102" s="44"/>
      <c r="AG102" s="44"/>
      <c r="AH102" s="44"/>
      <c r="AI102" s="44"/>
      <c r="AJ102" s="44"/>
      <c r="AK102" s="44"/>
      <c r="AL102" s="44"/>
    </row>
    <row r="103" spans="5:38" x14ac:dyDescent="0.25">
      <c r="E103" s="6"/>
      <c r="F103" s="77"/>
      <c r="G103" s="44"/>
      <c r="H103" s="44"/>
      <c r="I103" s="44"/>
      <c r="J103" s="44"/>
      <c r="K103" s="44"/>
      <c r="L103" s="44"/>
      <c r="N103" s="44"/>
      <c r="O103" s="44"/>
      <c r="P103" s="44"/>
      <c r="Q103" s="44"/>
      <c r="R103" s="44"/>
      <c r="S103" s="44"/>
      <c r="X103" s="6"/>
      <c r="Y103" s="77"/>
      <c r="Z103" s="44"/>
      <c r="AA103" s="44"/>
      <c r="AB103" s="44"/>
      <c r="AC103" s="44"/>
      <c r="AD103" s="44"/>
      <c r="AE103" s="44"/>
      <c r="AG103" s="44"/>
      <c r="AH103" s="44"/>
      <c r="AI103" s="44"/>
      <c r="AJ103" s="44"/>
      <c r="AK103" s="44"/>
      <c r="AL103" s="44"/>
    </row>
    <row r="104" spans="5:38" x14ac:dyDescent="0.25">
      <c r="E104" s="6"/>
      <c r="F104" s="77"/>
      <c r="G104" s="44"/>
      <c r="H104" s="44"/>
      <c r="I104" s="44"/>
      <c r="J104" s="44"/>
      <c r="K104" s="44"/>
      <c r="L104" s="44"/>
      <c r="N104" s="44"/>
      <c r="O104" s="44"/>
      <c r="P104" s="44"/>
      <c r="Q104" s="44"/>
      <c r="R104" s="44"/>
      <c r="S104" s="44"/>
      <c r="X104" s="6"/>
      <c r="Y104" s="77"/>
      <c r="Z104" s="44"/>
      <c r="AA104" s="44"/>
      <c r="AB104" s="44"/>
      <c r="AC104" s="44"/>
      <c r="AD104" s="44"/>
      <c r="AE104" s="44"/>
      <c r="AG104" s="44"/>
      <c r="AH104" s="44"/>
      <c r="AI104" s="44"/>
      <c r="AJ104" s="44"/>
      <c r="AK104" s="44"/>
      <c r="AL104" s="44"/>
    </row>
    <row r="105" spans="5:38" x14ac:dyDescent="0.25">
      <c r="E105" s="6"/>
      <c r="F105" s="77"/>
      <c r="G105" s="44"/>
      <c r="H105" s="44"/>
      <c r="I105" s="44"/>
      <c r="J105" s="44"/>
      <c r="K105" s="44"/>
      <c r="L105" s="44"/>
      <c r="N105" s="44"/>
      <c r="O105" s="44"/>
      <c r="P105" s="44"/>
      <c r="Q105" s="44"/>
      <c r="R105" s="44"/>
      <c r="S105" s="44"/>
      <c r="X105" s="6"/>
      <c r="Y105" s="77"/>
      <c r="Z105" s="44"/>
      <c r="AA105" s="44"/>
      <c r="AB105" s="44"/>
      <c r="AC105" s="44"/>
      <c r="AD105" s="44"/>
      <c r="AE105" s="44"/>
      <c r="AG105" s="44"/>
      <c r="AH105" s="44"/>
      <c r="AI105" s="44"/>
      <c r="AJ105" s="44"/>
      <c r="AK105" s="44"/>
      <c r="AL105" s="44"/>
    </row>
    <row r="106" spans="5:38" x14ac:dyDescent="0.25">
      <c r="E106" s="6"/>
      <c r="F106" s="77"/>
      <c r="G106" s="44"/>
      <c r="H106" s="44"/>
      <c r="I106" s="44"/>
      <c r="J106" s="44"/>
      <c r="K106" s="44"/>
      <c r="L106" s="44"/>
      <c r="N106" s="44"/>
      <c r="O106" s="44"/>
      <c r="P106" s="44"/>
      <c r="Q106" s="44"/>
      <c r="R106" s="44"/>
      <c r="S106" s="44"/>
      <c r="X106" s="6"/>
      <c r="Y106" s="77"/>
      <c r="Z106" s="44"/>
      <c r="AA106" s="44"/>
      <c r="AB106" s="44"/>
      <c r="AC106" s="44"/>
      <c r="AD106" s="44"/>
      <c r="AE106" s="44"/>
      <c r="AG106" s="44"/>
      <c r="AH106" s="44"/>
      <c r="AI106" s="44"/>
      <c r="AJ106" s="44"/>
      <c r="AK106" s="44"/>
      <c r="AL106" s="44"/>
    </row>
    <row r="107" spans="5:38" x14ac:dyDescent="0.25">
      <c r="E107" s="6"/>
      <c r="F107" s="77"/>
      <c r="G107" s="44"/>
      <c r="H107" s="44"/>
      <c r="I107" s="44"/>
      <c r="J107" s="44"/>
      <c r="K107" s="44"/>
      <c r="L107" s="44"/>
      <c r="N107" s="44"/>
      <c r="O107" s="44"/>
      <c r="P107" s="44"/>
      <c r="Q107" s="44"/>
      <c r="R107" s="44"/>
      <c r="S107" s="44"/>
      <c r="X107" s="6"/>
      <c r="Y107" s="77"/>
      <c r="Z107" s="44"/>
      <c r="AA107" s="44"/>
      <c r="AB107" s="44"/>
      <c r="AC107" s="44"/>
      <c r="AD107" s="44"/>
      <c r="AE107" s="44"/>
      <c r="AG107" s="44"/>
      <c r="AH107" s="44"/>
      <c r="AI107" s="44"/>
      <c r="AJ107" s="44"/>
      <c r="AK107" s="44"/>
      <c r="AL107" s="44"/>
    </row>
    <row r="108" spans="5:38" x14ac:dyDescent="0.25">
      <c r="E108" s="6"/>
      <c r="F108" s="77"/>
      <c r="G108" s="44"/>
      <c r="H108" s="44"/>
      <c r="I108" s="44"/>
      <c r="J108" s="44"/>
      <c r="K108" s="44"/>
      <c r="L108" s="44"/>
      <c r="N108" s="44"/>
      <c r="O108" s="44"/>
      <c r="P108" s="44"/>
      <c r="Q108" s="44"/>
      <c r="R108" s="44"/>
      <c r="S108" s="44"/>
      <c r="X108" s="6"/>
      <c r="Y108" s="77"/>
      <c r="Z108" s="44"/>
      <c r="AA108" s="44"/>
      <c r="AB108" s="44"/>
      <c r="AC108" s="44"/>
      <c r="AD108" s="44"/>
      <c r="AE108" s="44"/>
      <c r="AG108" s="44"/>
      <c r="AH108" s="44"/>
      <c r="AI108" s="44"/>
      <c r="AJ108" s="44"/>
      <c r="AK108" s="44"/>
      <c r="AL108" s="44"/>
    </row>
    <row r="109" spans="5:38" x14ac:dyDescent="0.25">
      <c r="E109" s="6"/>
      <c r="F109" s="77"/>
      <c r="G109" s="44"/>
      <c r="H109" s="44"/>
      <c r="I109" s="44"/>
      <c r="J109" s="44"/>
      <c r="K109" s="44"/>
      <c r="L109" s="44"/>
      <c r="N109" s="44"/>
      <c r="O109" s="44"/>
      <c r="P109" s="44"/>
      <c r="Q109" s="44"/>
      <c r="R109" s="44"/>
      <c r="S109" s="44"/>
      <c r="X109" s="6"/>
      <c r="Y109" s="77"/>
      <c r="Z109" s="44"/>
      <c r="AA109" s="44"/>
      <c r="AB109" s="44"/>
      <c r="AC109" s="44"/>
      <c r="AD109" s="44"/>
      <c r="AE109" s="44"/>
      <c r="AG109" s="44"/>
      <c r="AH109" s="44"/>
      <c r="AI109" s="44"/>
      <c r="AJ109" s="44"/>
      <c r="AK109" s="44"/>
      <c r="AL109" s="44"/>
    </row>
    <row r="110" spans="5:38" x14ac:dyDescent="0.25">
      <c r="E110" s="6"/>
      <c r="F110" s="77"/>
      <c r="G110" s="44"/>
      <c r="H110" s="44"/>
      <c r="I110" s="44"/>
      <c r="J110" s="44"/>
      <c r="K110" s="44"/>
      <c r="L110" s="44"/>
      <c r="N110" s="44"/>
      <c r="O110" s="44"/>
      <c r="P110" s="44"/>
      <c r="Q110" s="44"/>
      <c r="R110" s="44"/>
      <c r="S110" s="44"/>
      <c r="X110" s="6"/>
      <c r="Y110" s="77"/>
      <c r="Z110" s="44"/>
      <c r="AA110" s="44"/>
      <c r="AB110" s="44"/>
      <c r="AC110" s="44"/>
      <c r="AD110" s="44"/>
      <c r="AE110" s="44"/>
      <c r="AG110" s="44"/>
      <c r="AH110" s="44"/>
      <c r="AI110" s="44"/>
      <c r="AJ110" s="44"/>
      <c r="AK110" s="44"/>
      <c r="AL110" s="44"/>
    </row>
    <row r="111" spans="5:38" x14ac:dyDescent="0.25">
      <c r="E111" s="6"/>
      <c r="F111" s="77"/>
      <c r="G111" s="44"/>
      <c r="H111" s="44"/>
      <c r="I111" s="44"/>
      <c r="J111" s="44"/>
      <c r="K111" s="44"/>
      <c r="L111" s="44"/>
      <c r="N111" s="44"/>
      <c r="O111" s="44"/>
      <c r="P111" s="44"/>
      <c r="Q111" s="44"/>
      <c r="R111" s="44"/>
      <c r="S111" s="44"/>
      <c r="X111" s="6"/>
      <c r="Y111" s="77"/>
      <c r="Z111" s="44"/>
      <c r="AA111" s="44"/>
      <c r="AB111" s="44"/>
      <c r="AC111" s="44"/>
      <c r="AD111" s="44"/>
      <c r="AE111" s="44"/>
      <c r="AG111" s="44"/>
      <c r="AH111" s="44"/>
      <c r="AI111" s="44"/>
      <c r="AJ111" s="44"/>
      <c r="AK111" s="44"/>
      <c r="AL111" s="44"/>
    </row>
    <row r="112" spans="5:38" x14ac:dyDescent="0.25">
      <c r="E112" s="6"/>
      <c r="F112" s="77"/>
      <c r="G112" s="44"/>
      <c r="H112" s="44"/>
      <c r="I112" s="44"/>
      <c r="J112" s="44"/>
      <c r="K112" s="44"/>
      <c r="L112" s="44"/>
      <c r="N112" s="44"/>
      <c r="O112" s="44"/>
      <c r="P112" s="44"/>
      <c r="Q112" s="44"/>
      <c r="R112" s="44"/>
      <c r="S112" s="44"/>
      <c r="X112" s="6"/>
      <c r="Y112" s="77"/>
      <c r="Z112" s="44"/>
      <c r="AA112" s="44"/>
      <c r="AB112" s="44"/>
      <c r="AC112" s="44"/>
      <c r="AD112" s="44"/>
      <c r="AE112" s="44"/>
      <c r="AG112" s="44"/>
      <c r="AH112" s="44"/>
      <c r="AI112" s="44"/>
      <c r="AJ112" s="44"/>
      <c r="AK112" s="44"/>
      <c r="AL112" s="44"/>
    </row>
    <row r="113" spans="5:38" x14ac:dyDescent="0.25">
      <c r="E113" s="6"/>
      <c r="F113" s="77"/>
      <c r="G113" s="44"/>
      <c r="H113" s="44"/>
      <c r="I113" s="44"/>
      <c r="J113" s="44"/>
      <c r="K113" s="44"/>
      <c r="L113" s="44"/>
      <c r="N113" s="44"/>
      <c r="O113" s="44"/>
      <c r="P113" s="44"/>
      <c r="Q113" s="44"/>
      <c r="R113" s="44"/>
      <c r="S113" s="44"/>
      <c r="X113" s="6"/>
      <c r="Y113" s="77"/>
      <c r="Z113" s="44"/>
      <c r="AA113" s="44"/>
      <c r="AB113" s="44"/>
      <c r="AC113" s="44"/>
      <c r="AD113" s="44"/>
      <c r="AE113" s="44"/>
      <c r="AG113" s="44"/>
      <c r="AH113" s="44"/>
      <c r="AI113" s="44"/>
      <c r="AJ113" s="44"/>
      <c r="AK113" s="44"/>
      <c r="AL113" s="44"/>
    </row>
    <row r="114" spans="5:38" x14ac:dyDescent="0.25">
      <c r="E114" s="6"/>
      <c r="F114" s="77"/>
      <c r="G114" s="44"/>
      <c r="H114" s="44"/>
      <c r="I114" s="44"/>
      <c r="J114" s="44"/>
      <c r="K114" s="44"/>
      <c r="L114" s="44"/>
      <c r="N114" s="44"/>
      <c r="O114" s="44"/>
      <c r="P114" s="44"/>
      <c r="Q114" s="44"/>
      <c r="R114" s="44"/>
      <c r="S114" s="44"/>
      <c r="X114" s="6"/>
      <c r="Y114" s="77"/>
      <c r="Z114" s="44"/>
      <c r="AA114" s="44"/>
      <c r="AB114" s="44"/>
      <c r="AC114" s="44"/>
      <c r="AD114" s="44"/>
      <c r="AE114" s="44"/>
      <c r="AG114" s="44"/>
      <c r="AH114" s="44"/>
      <c r="AI114" s="44"/>
      <c r="AJ114" s="44"/>
      <c r="AK114" s="44"/>
      <c r="AL114" s="44"/>
    </row>
    <row r="115" spans="5:38" x14ac:dyDescent="0.25">
      <c r="E115" s="6"/>
      <c r="F115" s="77"/>
      <c r="G115" s="44"/>
      <c r="H115" s="44"/>
      <c r="I115" s="44"/>
      <c r="J115" s="44"/>
      <c r="K115" s="44"/>
      <c r="L115" s="44"/>
      <c r="N115" s="44"/>
      <c r="O115" s="44"/>
      <c r="P115" s="44"/>
      <c r="Q115" s="44"/>
      <c r="R115" s="44"/>
      <c r="S115" s="44"/>
      <c r="X115" s="6"/>
      <c r="Y115" s="77"/>
      <c r="Z115" s="44"/>
      <c r="AA115" s="44"/>
      <c r="AB115" s="44"/>
      <c r="AC115" s="44"/>
      <c r="AD115" s="44"/>
      <c r="AE115" s="44"/>
      <c r="AG115" s="44"/>
      <c r="AH115" s="44"/>
      <c r="AI115" s="44"/>
      <c r="AJ115" s="44"/>
      <c r="AK115" s="44"/>
      <c r="AL115" s="44"/>
    </row>
    <row r="116" spans="5:38" x14ac:dyDescent="0.25">
      <c r="E116" s="6"/>
      <c r="F116" s="77"/>
      <c r="G116" s="44"/>
      <c r="H116" s="44"/>
      <c r="I116" s="44"/>
      <c r="J116" s="44"/>
      <c r="K116" s="44"/>
      <c r="L116" s="44"/>
      <c r="N116" s="44"/>
      <c r="O116" s="44"/>
      <c r="P116" s="44"/>
      <c r="Q116" s="44"/>
      <c r="R116" s="44"/>
      <c r="S116" s="44"/>
      <c r="X116" s="6"/>
      <c r="Y116" s="77"/>
      <c r="Z116" s="44"/>
      <c r="AA116" s="44"/>
      <c r="AB116" s="44"/>
      <c r="AC116" s="44"/>
      <c r="AD116" s="44"/>
      <c r="AE116" s="44"/>
      <c r="AG116" s="44"/>
      <c r="AH116" s="44"/>
      <c r="AI116" s="44"/>
      <c r="AJ116" s="44"/>
      <c r="AK116" s="44"/>
      <c r="AL116" s="44"/>
    </row>
    <row r="117" spans="5:38" x14ac:dyDescent="0.25">
      <c r="E117" s="6"/>
      <c r="F117" s="77"/>
      <c r="G117" s="44"/>
      <c r="H117" s="44"/>
      <c r="I117" s="44"/>
      <c r="J117" s="44"/>
      <c r="K117" s="44"/>
      <c r="L117" s="44"/>
      <c r="N117" s="44"/>
      <c r="O117" s="44"/>
      <c r="P117" s="44"/>
      <c r="Q117" s="44"/>
      <c r="R117" s="44"/>
      <c r="S117" s="44"/>
      <c r="X117" s="6"/>
      <c r="Y117" s="77"/>
      <c r="Z117" s="44"/>
      <c r="AA117" s="44"/>
      <c r="AB117" s="44"/>
      <c r="AC117" s="44"/>
      <c r="AD117" s="44"/>
      <c r="AE117" s="44"/>
      <c r="AG117" s="44"/>
      <c r="AH117" s="44"/>
      <c r="AI117" s="44"/>
      <c r="AJ117" s="44"/>
      <c r="AK117" s="44"/>
      <c r="AL117" s="44"/>
    </row>
    <row r="118" spans="5:38" x14ac:dyDescent="0.25">
      <c r="E118" s="6"/>
      <c r="F118" s="77"/>
      <c r="G118" s="44"/>
      <c r="H118" s="44"/>
      <c r="I118" s="44"/>
      <c r="J118" s="44"/>
      <c r="K118" s="44"/>
      <c r="L118" s="44"/>
      <c r="N118" s="44"/>
      <c r="O118" s="44"/>
      <c r="P118" s="44"/>
      <c r="Q118" s="44"/>
      <c r="R118" s="44"/>
      <c r="S118" s="44"/>
      <c r="X118" s="6"/>
      <c r="Y118" s="77"/>
      <c r="Z118" s="44"/>
      <c r="AA118" s="44"/>
      <c r="AB118" s="44"/>
      <c r="AC118" s="44"/>
      <c r="AD118" s="44"/>
      <c r="AE118" s="44"/>
      <c r="AG118" s="44"/>
      <c r="AH118" s="44"/>
      <c r="AI118" s="44"/>
      <c r="AJ118" s="44"/>
      <c r="AK118" s="44"/>
      <c r="AL118" s="44"/>
    </row>
    <row r="119" spans="5:38" x14ac:dyDescent="0.25">
      <c r="E119" s="6"/>
      <c r="F119" s="77"/>
      <c r="G119" s="44"/>
      <c r="H119" s="44"/>
      <c r="I119" s="44"/>
      <c r="J119" s="44"/>
      <c r="K119" s="44"/>
      <c r="L119" s="44"/>
      <c r="N119" s="44"/>
      <c r="O119" s="44"/>
      <c r="P119" s="44"/>
      <c r="Q119" s="44"/>
      <c r="R119" s="44"/>
      <c r="S119" s="44"/>
      <c r="X119" s="6"/>
      <c r="Y119" s="77"/>
      <c r="Z119" s="44"/>
      <c r="AA119" s="44"/>
      <c r="AB119" s="44"/>
      <c r="AC119" s="44"/>
      <c r="AD119" s="44"/>
      <c r="AE119" s="44"/>
      <c r="AG119" s="44"/>
      <c r="AH119" s="44"/>
      <c r="AI119" s="44"/>
      <c r="AJ119" s="44"/>
      <c r="AK119" s="44"/>
      <c r="AL119" s="44"/>
    </row>
    <row r="120" spans="5:38" x14ac:dyDescent="0.25">
      <c r="E120" s="6"/>
      <c r="F120" s="77"/>
      <c r="G120" s="44"/>
      <c r="H120" s="44"/>
      <c r="I120" s="44"/>
      <c r="J120" s="44"/>
      <c r="K120" s="44"/>
      <c r="L120" s="44"/>
      <c r="N120" s="44"/>
      <c r="O120" s="44"/>
      <c r="P120" s="44"/>
      <c r="Q120" s="44"/>
      <c r="R120" s="44"/>
      <c r="S120" s="44"/>
      <c r="X120" s="6"/>
      <c r="Y120" s="77"/>
      <c r="Z120" s="44"/>
      <c r="AA120" s="44"/>
      <c r="AB120" s="44"/>
      <c r="AC120" s="44"/>
      <c r="AD120" s="44"/>
      <c r="AE120" s="44"/>
      <c r="AG120" s="44"/>
      <c r="AH120" s="44"/>
      <c r="AI120" s="44"/>
      <c r="AJ120" s="44"/>
      <c r="AK120" s="44"/>
      <c r="AL120" s="44"/>
    </row>
    <row r="121" spans="5:38" x14ac:dyDescent="0.25">
      <c r="E121" s="6"/>
      <c r="F121" s="77"/>
      <c r="G121" s="44"/>
      <c r="H121" s="44"/>
      <c r="I121" s="44"/>
      <c r="J121" s="44"/>
      <c r="K121" s="44"/>
      <c r="L121" s="44"/>
      <c r="N121" s="44"/>
      <c r="O121" s="44"/>
      <c r="P121" s="44"/>
      <c r="Q121" s="44"/>
      <c r="R121" s="44"/>
      <c r="S121" s="44"/>
      <c r="X121" s="6"/>
      <c r="Y121" s="77"/>
      <c r="Z121" s="44"/>
      <c r="AA121" s="44"/>
      <c r="AB121" s="44"/>
      <c r="AC121" s="44"/>
      <c r="AD121" s="44"/>
      <c r="AE121" s="44"/>
      <c r="AG121" s="44"/>
      <c r="AH121" s="44"/>
      <c r="AI121" s="44"/>
      <c r="AJ121" s="44"/>
      <c r="AK121" s="44"/>
      <c r="AL121" s="44"/>
    </row>
    <row r="122" spans="5:38" x14ac:dyDescent="0.25">
      <c r="E122" s="6"/>
      <c r="F122" s="77"/>
      <c r="G122" s="44"/>
      <c r="H122" s="44"/>
      <c r="I122" s="44"/>
      <c r="J122" s="44"/>
      <c r="K122" s="44"/>
      <c r="L122" s="44"/>
      <c r="N122" s="44"/>
      <c r="O122" s="44"/>
      <c r="P122" s="44"/>
      <c r="Q122" s="44"/>
      <c r="R122" s="44"/>
      <c r="S122" s="44"/>
      <c r="X122" s="6"/>
      <c r="Y122" s="77"/>
      <c r="Z122" s="44"/>
      <c r="AA122" s="44"/>
      <c r="AB122" s="44"/>
      <c r="AC122" s="44"/>
      <c r="AD122" s="44"/>
      <c r="AE122" s="44"/>
      <c r="AG122" s="44"/>
      <c r="AH122" s="44"/>
      <c r="AI122" s="44"/>
      <c r="AJ122" s="44"/>
      <c r="AK122" s="44"/>
      <c r="AL122" s="44"/>
    </row>
    <row r="123" spans="5:38" x14ac:dyDescent="0.25">
      <c r="E123" s="6"/>
      <c r="F123" s="77"/>
      <c r="G123" s="44"/>
      <c r="H123" s="44"/>
      <c r="I123" s="44"/>
      <c r="J123" s="44"/>
      <c r="K123" s="44"/>
      <c r="L123" s="44"/>
      <c r="N123" s="44"/>
      <c r="O123" s="44"/>
      <c r="P123" s="44"/>
      <c r="Q123" s="44"/>
      <c r="R123" s="44"/>
      <c r="S123" s="44"/>
      <c r="X123" s="6"/>
      <c r="Y123" s="77"/>
      <c r="Z123" s="44"/>
      <c r="AA123" s="44"/>
      <c r="AB123" s="44"/>
      <c r="AC123" s="44"/>
      <c r="AD123" s="44"/>
      <c r="AE123" s="44"/>
      <c r="AG123" s="44"/>
      <c r="AH123" s="44"/>
      <c r="AI123" s="44"/>
      <c r="AJ123" s="44"/>
      <c r="AK123" s="44"/>
      <c r="AL123" s="44"/>
    </row>
    <row r="124" spans="5:38" x14ac:dyDescent="0.25">
      <c r="E124" s="6"/>
      <c r="F124" s="77"/>
      <c r="G124" s="44"/>
      <c r="H124" s="44"/>
      <c r="I124" s="44"/>
      <c r="J124" s="44"/>
      <c r="K124" s="44"/>
      <c r="L124" s="44"/>
      <c r="N124" s="44"/>
      <c r="O124" s="44"/>
      <c r="P124" s="44"/>
      <c r="Q124" s="44"/>
      <c r="R124" s="44"/>
      <c r="S124" s="44"/>
      <c r="X124" s="6"/>
      <c r="Y124" s="77"/>
      <c r="Z124" s="44"/>
      <c r="AA124" s="44"/>
      <c r="AB124" s="44"/>
      <c r="AC124" s="44"/>
      <c r="AD124" s="44"/>
      <c r="AE124" s="44"/>
      <c r="AG124" s="44"/>
      <c r="AH124" s="44"/>
      <c r="AI124" s="44"/>
      <c r="AJ124" s="44"/>
      <c r="AK124" s="44"/>
      <c r="AL124" s="44"/>
    </row>
    <row r="125" spans="5:38" x14ac:dyDescent="0.25">
      <c r="E125" s="6"/>
      <c r="F125" s="77"/>
      <c r="G125" s="44"/>
      <c r="H125" s="44"/>
      <c r="I125" s="44"/>
      <c r="J125" s="44"/>
      <c r="K125" s="44"/>
      <c r="L125" s="44"/>
      <c r="N125" s="44"/>
      <c r="O125" s="44"/>
      <c r="P125" s="44"/>
      <c r="Q125" s="44"/>
      <c r="R125" s="44"/>
      <c r="S125" s="44"/>
      <c r="X125" s="6"/>
      <c r="Y125" s="77"/>
      <c r="Z125" s="44"/>
      <c r="AA125" s="44"/>
      <c r="AB125" s="44"/>
      <c r="AC125" s="44"/>
      <c r="AD125" s="44"/>
      <c r="AE125" s="44"/>
      <c r="AG125" s="44"/>
      <c r="AH125" s="44"/>
      <c r="AI125" s="44"/>
      <c r="AJ125" s="44"/>
      <c r="AK125" s="44"/>
      <c r="AL125" s="44"/>
    </row>
    <row r="126" spans="5:38" x14ac:dyDescent="0.25">
      <c r="E126" s="6"/>
      <c r="F126" s="77"/>
      <c r="G126" s="44"/>
      <c r="H126" s="44"/>
      <c r="I126" s="44"/>
      <c r="J126" s="44"/>
      <c r="K126" s="44"/>
      <c r="L126" s="44"/>
      <c r="N126" s="44"/>
      <c r="O126" s="44"/>
      <c r="P126" s="44"/>
      <c r="Q126" s="44"/>
      <c r="R126" s="44"/>
      <c r="S126" s="44"/>
      <c r="X126" s="6"/>
      <c r="Y126" s="77"/>
      <c r="Z126" s="44"/>
      <c r="AA126" s="44"/>
      <c r="AB126" s="44"/>
      <c r="AC126" s="44"/>
      <c r="AD126" s="44"/>
      <c r="AE126" s="44"/>
      <c r="AG126" s="44"/>
      <c r="AH126" s="44"/>
      <c r="AI126" s="44"/>
      <c r="AJ126" s="44"/>
      <c r="AK126" s="44"/>
      <c r="AL126" s="44"/>
    </row>
    <row r="127" spans="5:38" x14ac:dyDescent="0.25">
      <c r="E127" s="6"/>
      <c r="F127" s="77"/>
      <c r="G127" s="44"/>
      <c r="H127" s="44"/>
      <c r="I127" s="44"/>
      <c r="J127" s="44"/>
      <c r="K127" s="44"/>
      <c r="L127" s="44"/>
      <c r="N127" s="44"/>
      <c r="O127" s="44"/>
      <c r="P127" s="44"/>
      <c r="Q127" s="44"/>
      <c r="R127" s="44"/>
      <c r="S127" s="44"/>
      <c r="X127" s="6"/>
      <c r="Y127" s="77"/>
      <c r="Z127" s="44"/>
      <c r="AA127" s="44"/>
      <c r="AB127" s="44"/>
      <c r="AC127" s="44"/>
      <c r="AD127" s="44"/>
      <c r="AE127" s="44"/>
      <c r="AG127" s="44"/>
      <c r="AH127" s="44"/>
      <c r="AI127" s="44"/>
      <c r="AJ127" s="44"/>
      <c r="AK127" s="44"/>
      <c r="AL127" s="44"/>
    </row>
    <row r="128" spans="5:38" x14ac:dyDescent="0.25">
      <c r="E128" s="6"/>
      <c r="F128" s="77"/>
      <c r="G128" s="44"/>
      <c r="H128" s="44"/>
      <c r="I128" s="44"/>
      <c r="J128" s="44"/>
      <c r="K128" s="44"/>
      <c r="L128" s="44"/>
      <c r="N128" s="44"/>
      <c r="O128" s="44"/>
      <c r="P128" s="44"/>
      <c r="Q128" s="44"/>
      <c r="R128" s="44"/>
      <c r="S128" s="44"/>
      <c r="X128" s="6"/>
      <c r="Y128" s="77"/>
      <c r="Z128" s="44"/>
      <c r="AA128" s="44"/>
      <c r="AB128" s="44"/>
      <c r="AC128" s="44"/>
      <c r="AD128" s="44"/>
      <c r="AE128" s="44"/>
      <c r="AG128" s="44"/>
      <c r="AH128" s="44"/>
      <c r="AI128" s="44"/>
      <c r="AJ128" s="44"/>
      <c r="AK128" s="44"/>
      <c r="AL128" s="44"/>
    </row>
    <row r="129" spans="5:38" x14ac:dyDescent="0.25">
      <c r="E129" s="6"/>
      <c r="F129" s="77"/>
      <c r="G129" s="44"/>
      <c r="H129" s="44"/>
      <c r="I129" s="44"/>
      <c r="J129" s="44"/>
      <c r="K129" s="44"/>
      <c r="L129" s="44"/>
      <c r="N129" s="44"/>
      <c r="O129" s="44"/>
      <c r="P129" s="44"/>
      <c r="Q129" s="44"/>
      <c r="R129" s="44"/>
      <c r="S129" s="44"/>
      <c r="X129" s="6"/>
      <c r="Y129" s="77"/>
      <c r="Z129" s="44"/>
      <c r="AA129" s="44"/>
      <c r="AB129" s="44"/>
      <c r="AC129" s="44"/>
      <c r="AD129" s="44"/>
      <c r="AE129" s="44"/>
      <c r="AG129" s="44"/>
      <c r="AH129" s="44"/>
      <c r="AI129" s="44"/>
      <c r="AJ129" s="44"/>
      <c r="AK129" s="44"/>
      <c r="AL129" s="44"/>
    </row>
    <row r="130" spans="5:38" x14ac:dyDescent="0.25">
      <c r="E130" s="6"/>
      <c r="F130" s="77"/>
      <c r="G130" s="44"/>
      <c r="H130" s="44"/>
      <c r="I130" s="44"/>
      <c r="J130" s="44"/>
      <c r="K130" s="44"/>
      <c r="L130" s="44"/>
      <c r="N130" s="44"/>
      <c r="O130" s="44"/>
      <c r="P130" s="44"/>
      <c r="Q130" s="44"/>
      <c r="R130" s="44"/>
      <c r="S130" s="44"/>
      <c r="X130" s="6"/>
      <c r="Y130" s="77"/>
      <c r="Z130" s="44"/>
      <c r="AA130" s="44"/>
      <c r="AB130" s="44"/>
      <c r="AC130" s="44"/>
      <c r="AD130" s="44"/>
      <c r="AE130" s="44"/>
      <c r="AG130" s="44"/>
      <c r="AH130" s="44"/>
      <c r="AI130" s="44"/>
      <c r="AJ130" s="44"/>
      <c r="AK130" s="44"/>
      <c r="AL130" s="44"/>
    </row>
    <row r="131" spans="5:38" x14ac:dyDescent="0.25">
      <c r="E131" s="6"/>
      <c r="F131" s="77"/>
      <c r="G131" s="44"/>
      <c r="H131" s="44"/>
      <c r="I131" s="44"/>
      <c r="J131" s="44"/>
      <c r="K131" s="44"/>
      <c r="L131" s="44"/>
      <c r="N131" s="44"/>
      <c r="O131" s="44"/>
      <c r="P131" s="44"/>
      <c r="Q131" s="44"/>
      <c r="R131" s="44"/>
      <c r="S131" s="44"/>
      <c r="X131" s="6"/>
      <c r="Y131" s="77"/>
      <c r="Z131" s="44"/>
      <c r="AA131" s="44"/>
      <c r="AB131" s="44"/>
      <c r="AC131" s="44"/>
      <c r="AD131" s="44"/>
      <c r="AE131" s="44"/>
      <c r="AG131" s="44"/>
      <c r="AH131" s="44"/>
      <c r="AI131" s="44"/>
      <c r="AJ131" s="44"/>
      <c r="AK131" s="44"/>
      <c r="AL131" s="44"/>
    </row>
    <row r="132" spans="5:38" x14ac:dyDescent="0.25">
      <c r="E132" s="6"/>
      <c r="F132" s="77"/>
      <c r="G132" s="44"/>
      <c r="H132" s="44"/>
      <c r="I132" s="44"/>
      <c r="J132" s="44"/>
      <c r="K132" s="44"/>
      <c r="L132" s="44"/>
      <c r="N132" s="44"/>
      <c r="O132" s="44"/>
      <c r="P132" s="44"/>
      <c r="Q132" s="44"/>
      <c r="R132" s="44"/>
      <c r="S132" s="44"/>
      <c r="X132" s="6"/>
      <c r="Y132" s="77"/>
      <c r="Z132" s="44"/>
      <c r="AA132" s="44"/>
      <c r="AB132" s="44"/>
      <c r="AC132" s="44"/>
      <c r="AD132" s="44"/>
      <c r="AE132" s="44"/>
      <c r="AG132" s="44"/>
      <c r="AH132" s="44"/>
      <c r="AI132" s="44"/>
      <c r="AJ132" s="44"/>
      <c r="AK132" s="44"/>
      <c r="AL132" s="44"/>
    </row>
    <row r="133" spans="5:38" x14ac:dyDescent="0.25">
      <c r="E133" s="6"/>
      <c r="F133" s="77"/>
      <c r="G133" s="44"/>
      <c r="H133" s="44"/>
      <c r="I133" s="44"/>
      <c r="J133" s="44"/>
      <c r="K133" s="44"/>
      <c r="L133" s="44"/>
      <c r="N133" s="44"/>
      <c r="O133" s="44"/>
      <c r="P133" s="44"/>
      <c r="Q133" s="44"/>
      <c r="R133" s="44"/>
      <c r="S133" s="44"/>
      <c r="X133" s="6"/>
      <c r="Y133" s="77"/>
      <c r="Z133" s="44"/>
      <c r="AA133" s="44"/>
      <c r="AB133" s="44"/>
      <c r="AC133" s="44"/>
      <c r="AD133" s="44"/>
      <c r="AE133" s="44"/>
      <c r="AG133" s="44"/>
      <c r="AH133" s="44"/>
      <c r="AI133" s="44"/>
      <c r="AJ133" s="44"/>
      <c r="AK133" s="44"/>
      <c r="AL133" s="44"/>
    </row>
    <row r="134" spans="5:38" x14ac:dyDescent="0.25">
      <c r="E134" s="6"/>
      <c r="F134" s="77"/>
      <c r="G134" s="44"/>
      <c r="H134" s="44"/>
      <c r="I134" s="44"/>
      <c r="J134" s="44"/>
      <c r="K134" s="44"/>
      <c r="L134" s="44"/>
      <c r="N134" s="44"/>
      <c r="O134" s="44"/>
      <c r="P134" s="44"/>
      <c r="Q134" s="44"/>
      <c r="R134" s="44"/>
      <c r="S134" s="44"/>
      <c r="X134" s="6"/>
      <c r="Y134" s="77"/>
      <c r="Z134" s="44"/>
      <c r="AA134" s="44"/>
      <c r="AB134" s="44"/>
      <c r="AC134" s="44"/>
      <c r="AD134" s="44"/>
      <c r="AE134" s="44"/>
      <c r="AG134" s="44"/>
      <c r="AH134" s="44"/>
      <c r="AI134" s="44"/>
      <c r="AJ134" s="44"/>
      <c r="AK134" s="44"/>
      <c r="AL134" s="44"/>
    </row>
    <row r="135" spans="5:38" x14ac:dyDescent="0.25">
      <c r="E135" s="6"/>
      <c r="F135" s="77"/>
      <c r="G135" s="44"/>
      <c r="H135" s="44"/>
      <c r="I135" s="44"/>
      <c r="J135" s="44"/>
      <c r="K135" s="44"/>
      <c r="L135" s="44"/>
      <c r="N135" s="44"/>
      <c r="O135" s="44"/>
      <c r="P135" s="44"/>
      <c r="Q135" s="44"/>
      <c r="R135" s="44"/>
      <c r="S135" s="44"/>
      <c r="X135" s="6"/>
      <c r="Y135" s="77"/>
      <c r="Z135" s="44"/>
      <c r="AA135" s="44"/>
      <c r="AB135" s="44"/>
      <c r="AC135" s="44"/>
      <c r="AD135" s="44"/>
      <c r="AE135" s="44"/>
      <c r="AG135" s="44"/>
      <c r="AH135" s="44"/>
      <c r="AI135" s="44"/>
      <c r="AJ135" s="44"/>
      <c r="AK135" s="44"/>
      <c r="AL135" s="44"/>
    </row>
    <row r="136" spans="5:38" x14ac:dyDescent="0.25">
      <c r="E136" s="6"/>
      <c r="F136" s="77"/>
      <c r="G136" s="44"/>
      <c r="H136" s="44"/>
      <c r="I136" s="44"/>
      <c r="J136" s="44"/>
      <c r="K136" s="44"/>
      <c r="L136" s="44"/>
      <c r="N136" s="44"/>
      <c r="O136" s="44"/>
      <c r="P136" s="44"/>
      <c r="Q136" s="44"/>
      <c r="R136" s="44"/>
      <c r="S136" s="44"/>
      <c r="X136" s="6"/>
      <c r="Y136" s="77"/>
      <c r="Z136" s="44"/>
      <c r="AA136" s="44"/>
      <c r="AB136" s="44"/>
      <c r="AC136" s="44"/>
      <c r="AD136" s="44"/>
      <c r="AE136" s="44"/>
      <c r="AG136" s="44"/>
      <c r="AH136" s="44"/>
      <c r="AI136" s="44"/>
      <c r="AJ136" s="44"/>
      <c r="AK136" s="44"/>
      <c r="AL136" s="44"/>
    </row>
    <row r="137" spans="5:38" x14ac:dyDescent="0.25">
      <c r="E137" s="6"/>
      <c r="F137" s="77"/>
      <c r="G137" s="44"/>
      <c r="H137" s="44"/>
      <c r="I137" s="44"/>
      <c r="J137" s="44"/>
      <c r="K137" s="44"/>
      <c r="L137" s="44"/>
      <c r="N137" s="44"/>
      <c r="O137" s="44"/>
      <c r="P137" s="44"/>
      <c r="Q137" s="44"/>
      <c r="R137" s="44"/>
      <c r="S137" s="44"/>
      <c r="X137" s="6"/>
      <c r="Y137" s="77"/>
      <c r="Z137" s="44"/>
      <c r="AA137" s="44"/>
      <c r="AB137" s="44"/>
      <c r="AC137" s="44"/>
      <c r="AD137" s="44"/>
      <c r="AE137" s="44"/>
      <c r="AG137" s="44"/>
      <c r="AH137" s="44"/>
      <c r="AI137" s="44"/>
      <c r="AJ137" s="44"/>
      <c r="AK137" s="44"/>
      <c r="AL137" s="44"/>
    </row>
    <row r="138" spans="5:38" x14ac:dyDescent="0.25">
      <c r="E138" s="6"/>
      <c r="F138" s="77"/>
      <c r="G138" s="44"/>
      <c r="H138" s="44"/>
      <c r="I138" s="44"/>
      <c r="J138" s="44"/>
      <c r="K138" s="44"/>
      <c r="L138" s="44"/>
      <c r="N138" s="44"/>
      <c r="O138" s="44"/>
      <c r="P138" s="44"/>
      <c r="Q138" s="44"/>
      <c r="R138" s="44"/>
      <c r="S138" s="44"/>
      <c r="X138" s="6"/>
      <c r="Y138" s="77"/>
      <c r="Z138" s="44"/>
      <c r="AA138" s="44"/>
      <c r="AB138" s="44"/>
      <c r="AC138" s="44"/>
      <c r="AD138" s="44"/>
      <c r="AE138" s="44"/>
      <c r="AG138" s="44"/>
      <c r="AH138" s="44"/>
      <c r="AI138" s="44"/>
      <c r="AJ138" s="44"/>
      <c r="AK138" s="44"/>
      <c r="AL138" s="44"/>
    </row>
    <row r="139" spans="5:38" x14ac:dyDescent="0.25">
      <c r="E139" s="6"/>
      <c r="F139" s="77"/>
      <c r="G139" s="44"/>
      <c r="H139" s="44"/>
      <c r="I139" s="44"/>
      <c r="J139" s="44"/>
      <c r="K139" s="44"/>
      <c r="L139" s="44"/>
      <c r="N139" s="44"/>
      <c r="O139" s="44"/>
      <c r="P139" s="44"/>
      <c r="Q139" s="44"/>
      <c r="R139" s="44"/>
      <c r="S139" s="44"/>
      <c r="X139" s="6"/>
      <c r="Y139" s="77"/>
      <c r="Z139" s="44"/>
      <c r="AA139" s="44"/>
      <c r="AB139" s="44"/>
      <c r="AC139" s="44"/>
      <c r="AD139" s="44"/>
      <c r="AE139" s="44"/>
      <c r="AG139" s="44"/>
      <c r="AH139" s="44"/>
      <c r="AI139" s="44"/>
      <c r="AJ139" s="44"/>
      <c r="AK139" s="44"/>
      <c r="AL139" s="44"/>
    </row>
    <row r="140" spans="5:38" x14ac:dyDescent="0.25">
      <c r="E140" s="6"/>
      <c r="F140" s="77"/>
      <c r="G140" s="44"/>
      <c r="H140" s="44"/>
      <c r="I140" s="44"/>
      <c r="J140" s="44"/>
      <c r="K140" s="44"/>
      <c r="L140" s="44"/>
      <c r="N140" s="44"/>
      <c r="O140" s="44"/>
      <c r="P140" s="44"/>
      <c r="Q140" s="44"/>
      <c r="R140" s="44"/>
      <c r="S140" s="44"/>
      <c r="X140" s="6"/>
      <c r="Y140" s="77"/>
      <c r="Z140" s="44"/>
      <c r="AA140" s="44"/>
      <c r="AB140" s="44"/>
      <c r="AC140" s="44"/>
      <c r="AD140" s="44"/>
      <c r="AE140" s="44"/>
      <c r="AG140" s="44"/>
      <c r="AH140" s="44"/>
      <c r="AI140" s="44"/>
      <c r="AJ140" s="44"/>
      <c r="AK140" s="44"/>
      <c r="AL140" s="44"/>
    </row>
    <row r="141" spans="5:38" x14ac:dyDescent="0.25">
      <c r="E141" s="6"/>
      <c r="F141" s="77"/>
      <c r="G141" s="44"/>
      <c r="H141" s="44"/>
      <c r="I141" s="44"/>
      <c r="J141" s="44"/>
      <c r="K141" s="44"/>
      <c r="L141" s="44"/>
      <c r="N141" s="44"/>
      <c r="O141" s="44"/>
      <c r="P141" s="44"/>
      <c r="Q141" s="44"/>
      <c r="R141" s="44"/>
      <c r="S141" s="44"/>
      <c r="X141" s="6"/>
      <c r="Y141" s="77"/>
      <c r="Z141" s="44"/>
      <c r="AA141" s="44"/>
      <c r="AB141" s="44"/>
      <c r="AC141" s="44"/>
      <c r="AD141" s="44"/>
      <c r="AE141" s="44"/>
      <c r="AG141" s="44"/>
      <c r="AH141" s="44"/>
      <c r="AI141" s="44"/>
      <c r="AJ141" s="44"/>
      <c r="AK141" s="44"/>
      <c r="AL141" s="44"/>
    </row>
    <row r="142" spans="5:38" x14ac:dyDescent="0.25">
      <c r="E142" s="6"/>
      <c r="F142" s="77"/>
      <c r="G142" s="44"/>
      <c r="H142" s="44"/>
      <c r="I142" s="44"/>
      <c r="J142" s="44"/>
      <c r="K142" s="44"/>
      <c r="L142" s="44"/>
      <c r="N142" s="44"/>
      <c r="O142" s="44"/>
      <c r="P142" s="44"/>
      <c r="Q142" s="44"/>
      <c r="R142" s="44"/>
      <c r="S142" s="44"/>
      <c r="X142" s="6"/>
      <c r="Y142" s="77"/>
      <c r="Z142" s="44"/>
      <c r="AA142" s="44"/>
      <c r="AB142" s="44"/>
      <c r="AC142" s="44"/>
      <c r="AD142" s="44"/>
      <c r="AE142" s="44"/>
      <c r="AG142" s="44"/>
      <c r="AH142" s="44"/>
      <c r="AI142" s="44"/>
      <c r="AJ142" s="44"/>
      <c r="AK142" s="44"/>
      <c r="AL142" s="44"/>
    </row>
    <row r="143" spans="5:38" x14ac:dyDescent="0.25">
      <c r="E143" s="6"/>
      <c r="F143" s="77"/>
      <c r="G143" s="44"/>
      <c r="H143" s="44"/>
      <c r="I143" s="44"/>
      <c r="J143" s="44"/>
      <c r="K143" s="44"/>
      <c r="L143" s="44"/>
      <c r="N143" s="44"/>
      <c r="O143" s="44"/>
      <c r="P143" s="44"/>
      <c r="Q143" s="44"/>
      <c r="R143" s="44"/>
      <c r="S143" s="44"/>
      <c r="X143" s="6"/>
      <c r="Y143" s="77"/>
      <c r="Z143" s="44"/>
      <c r="AA143" s="44"/>
      <c r="AB143" s="44"/>
      <c r="AC143" s="44"/>
      <c r="AD143" s="44"/>
      <c r="AE143" s="44"/>
      <c r="AG143" s="44"/>
      <c r="AH143" s="44"/>
      <c r="AI143" s="44"/>
      <c r="AJ143" s="44"/>
      <c r="AK143" s="44"/>
      <c r="AL143" s="44"/>
    </row>
    <row r="144" spans="5:38" x14ac:dyDescent="0.25">
      <c r="E144" s="6"/>
      <c r="F144" s="77"/>
      <c r="G144" s="44"/>
      <c r="H144" s="44"/>
      <c r="I144" s="44"/>
      <c r="J144" s="44"/>
      <c r="K144" s="44"/>
      <c r="L144" s="44"/>
      <c r="N144" s="44"/>
      <c r="O144" s="44"/>
      <c r="P144" s="44"/>
      <c r="Q144" s="44"/>
      <c r="R144" s="44"/>
      <c r="S144" s="44"/>
      <c r="X144" s="6"/>
      <c r="Y144" s="77"/>
      <c r="Z144" s="44"/>
      <c r="AA144" s="44"/>
      <c r="AB144" s="44"/>
      <c r="AC144" s="44"/>
      <c r="AD144" s="44"/>
      <c r="AE144" s="44"/>
      <c r="AG144" s="44"/>
      <c r="AH144" s="44"/>
      <c r="AI144" s="44"/>
      <c r="AJ144" s="44"/>
      <c r="AK144" s="44"/>
      <c r="AL144" s="44"/>
    </row>
    <row r="145" spans="5:38" x14ac:dyDescent="0.25">
      <c r="E145" s="6"/>
      <c r="F145" s="77"/>
      <c r="G145" s="44"/>
      <c r="H145" s="44"/>
      <c r="I145" s="44"/>
      <c r="J145" s="44"/>
      <c r="K145" s="44"/>
      <c r="L145" s="44"/>
      <c r="N145" s="44"/>
      <c r="O145" s="44"/>
      <c r="P145" s="44"/>
      <c r="Q145" s="44"/>
      <c r="R145" s="44"/>
      <c r="S145" s="44"/>
      <c r="X145" s="6"/>
      <c r="Y145" s="77"/>
      <c r="Z145" s="44"/>
      <c r="AA145" s="44"/>
      <c r="AB145" s="44"/>
      <c r="AC145" s="44"/>
      <c r="AD145" s="44"/>
      <c r="AE145" s="44"/>
      <c r="AG145" s="44"/>
      <c r="AH145" s="44"/>
      <c r="AI145" s="44"/>
      <c r="AJ145" s="44"/>
      <c r="AK145" s="44"/>
      <c r="AL145" s="44"/>
    </row>
    <row r="146" spans="5:38" x14ac:dyDescent="0.25">
      <c r="E146" s="6"/>
      <c r="F146" s="77"/>
      <c r="G146" s="44"/>
      <c r="H146" s="44"/>
      <c r="I146" s="44"/>
      <c r="J146" s="44"/>
      <c r="K146" s="44"/>
      <c r="L146" s="44"/>
      <c r="N146" s="44"/>
      <c r="O146" s="44"/>
      <c r="P146" s="44"/>
      <c r="Q146" s="44"/>
      <c r="R146" s="44"/>
      <c r="S146" s="44"/>
      <c r="X146" s="6"/>
      <c r="Y146" s="77"/>
      <c r="Z146" s="44"/>
      <c r="AA146" s="44"/>
      <c r="AB146" s="44"/>
      <c r="AC146" s="44"/>
      <c r="AD146" s="44"/>
      <c r="AE146" s="44"/>
      <c r="AG146" s="44"/>
      <c r="AH146" s="44"/>
      <c r="AI146" s="44"/>
      <c r="AJ146" s="44"/>
      <c r="AK146" s="44"/>
      <c r="AL146" s="44"/>
    </row>
    <row r="147" spans="5:38" x14ac:dyDescent="0.25">
      <c r="E147" s="6"/>
      <c r="F147" s="77"/>
      <c r="G147" s="44"/>
      <c r="H147" s="44"/>
      <c r="I147" s="44"/>
      <c r="J147" s="44"/>
      <c r="K147" s="44"/>
      <c r="L147" s="44"/>
      <c r="N147" s="44"/>
      <c r="O147" s="44"/>
      <c r="P147" s="44"/>
      <c r="Q147" s="44"/>
      <c r="R147" s="44"/>
      <c r="S147" s="44"/>
      <c r="X147" s="6"/>
      <c r="Y147" s="77"/>
      <c r="Z147" s="44"/>
      <c r="AA147" s="44"/>
      <c r="AB147" s="44"/>
      <c r="AC147" s="44"/>
      <c r="AD147" s="44"/>
      <c r="AE147" s="44"/>
      <c r="AG147" s="44"/>
      <c r="AH147" s="44"/>
      <c r="AI147" s="44"/>
      <c r="AJ147" s="44"/>
      <c r="AK147" s="44"/>
      <c r="AL147" s="44"/>
    </row>
    <row r="148" spans="5:38" x14ac:dyDescent="0.25">
      <c r="E148" s="6"/>
      <c r="F148" s="77"/>
      <c r="G148" s="44"/>
      <c r="H148" s="44"/>
      <c r="I148" s="44"/>
      <c r="J148" s="44"/>
      <c r="K148" s="44"/>
      <c r="L148" s="44"/>
      <c r="N148" s="44"/>
      <c r="O148" s="44"/>
      <c r="P148" s="44"/>
      <c r="Q148" s="44"/>
      <c r="R148" s="44"/>
      <c r="S148" s="44"/>
      <c r="X148" s="6"/>
      <c r="Y148" s="77"/>
      <c r="Z148" s="44"/>
      <c r="AA148" s="44"/>
      <c r="AB148" s="44"/>
      <c r="AC148" s="44"/>
      <c r="AD148" s="44"/>
      <c r="AE148" s="44"/>
      <c r="AG148" s="44"/>
      <c r="AH148" s="44"/>
      <c r="AI148" s="44"/>
      <c r="AJ148" s="44"/>
      <c r="AK148" s="44"/>
      <c r="AL148" s="44"/>
    </row>
    <row r="149" spans="5:38" x14ac:dyDescent="0.25">
      <c r="E149" s="6"/>
      <c r="F149" s="77"/>
      <c r="G149" s="44"/>
      <c r="H149" s="44"/>
      <c r="I149" s="44"/>
      <c r="J149" s="44"/>
      <c r="K149" s="44"/>
      <c r="L149" s="44"/>
      <c r="N149" s="44"/>
      <c r="O149" s="44"/>
      <c r="P149" s="44"/>
      <c r="Q149" s="44"/>
      <c r="R149" s="44"/>
      <c r="S149" s="44"/>
      <c r="X149" s="6"/>
      <c r="Y149" s="77"/>
      <c r="Z149" s="44"/>
      <c r="AA149" s="44"/>
      <c r="AB149" s="44"/>
      <c r="AC149" s="44"/>
      <c r="AD149" s="44"/>
      <c r="AE149" s="44"/>
      <c r="AG149" s="44"/>
      <c r="AH149" s="44"/>
      <c r="AI149" s="44"/>
      <c r="AJ149" s="44"/>
      <c r="AK149" s="44"/>
      <c r="AL149" s="44"/>
    </row>
    <row r="150" spans="5:38" x14ac:dyDescent="0.25">
      <c r="E150" s="6"/>
      <c r="F150" s="77"/>
      <c r="G150" s="44"/>
      <c r="H150" s="44"/>
      <c r="I150" s="44"/>
      <c r="J150" s="44"/>
      <c r="K150" s="44"/>
      <c r="L150" s="44"/>
      <c r="N150" s="44"/>
      <c r="O150" s="44"/>
      <c r="P150" s="44"/>
      <c r="Q150" s="44"/>
      <c r="R150" s="44"/>
      <c r="S150" s="44"/>
      <c r="X150" s="6"/>
      <c r="Y150" s="77"/>
      <c r="Z150" s="44"/>
      <c r="AA150" s="44"/>
      <c r="AB150" s="44"/>
      <c r="AC150" s="44"/>
      <c r="AD150" s="44"/>
      <c r="AE150" s="44"/>
      <c r="AG150" s="44"/>
      <c r="AH150" s="44"/>
      <c r="AI150" s="44"/>
      <c r="AJ150" s="44"/>
      <c r="AK150" s="44"/>
      <c r="AL150" s="44"/>
    </row>
    <row r="151" spans="5:38" x14ac:dyDescent="0.25">
      <c r="E151" s="6"/>
      <c r="F151" s="77"/>
      <c r="G151" s="44"/>
      <c r="H151" s="44"/>
      <c r="I151" s="44"/>
      <c r="J151" s="44"/>
      <c r="K151" s="44"/>
      <c r="L151" s="44"/>
      <c r="N151" s="44"/>
      <c r="O151" s="44"/>
      <c r="P151" s="44"/>
      <c r="Q151" s="44"/>
      <c r="R151" s="44"/>
      <c r="S151" s="44"/>
      <c r="X151" s="6"/>
      <c r="Y151" s="77"/>
      <c r="Z151" s="44"/>
      <c r="AA151" s="44"/>
      <c r="AB151" s="44"/>
      <c r="AC151" s="44"/>
      <c r="AD151" s="44"/>
      <c r="AE151" s="44"/>
      <c r="AG151" s="44"/>
      <c r="AH151" s="44"/>
      <c r="AI151" s="44"/>
      <c r="AJ151" s="44"/>
      <c r="AK151" s="44"/>
      <c r="AL151" s="44"/>
    </row>
    <row r="152" spans="5:38" x14ac:dyDescent="0.25">
      <c r="E152" s="6"/>
      <c r="F152" s="77"/>
      <c r="G152" s="44"/>
      <c r="H152" s="44"/>
      <c r="I152" s="44"/>
      <c r="J152" s="44"/>
      <c r="K152" s="44"/>
      <c r="L152" s="44"/>
      <c r="N152" s="44"/>
      <c r="O152" s="44"/>
      <c r="P152" s="44"/>
      <c r="Q152" s="44"/>
      <c r="R152" s="44"/>
      <c r="S152" s="44"/>
      <c r="X152" s="6"/>
      <c r="Y152" s="77"/>
      <c r="Z152" s="44"/>
      <c r="AA152" s="44"/>
      <c r="AB152" s="44"/>
      <c r="AC152" s="44"/>
      <c r="AD152" s="44"/>
      <c r="AE152" s="44"/>
      <c r="AG152" s="44"/>
      <c r="AH152" s="44"/>
      <c r="AI152" s="44"/>
      <c r="AJ152" s="44"/>
      <c r="AK152" s="44"/>
      <c r="AL152" s="44"/>
    </row>
    <row r="153" spans="5:38" x14ac:dyDescent="0.25">
      <c r="E153" s="6"/>
      <c r="F153" s="77"/>
      <c r="G153" s="44"/>
      <c r="H153" s="44"/>
      <c r="I153" s="44"/>
      <c r="J153" s="44"/>
      <c r="K153" s="44"/>
      <c r="L153" s="44"/>
      <c r="N153" s="44"/>
      <c r="O153" s="44"/>
      <c r="P153" s="44"/>
      <c r="Q153" s="44"/>
      <c r="R153" s="44"/>
      <c r="S153" s="44"/>
      <c r="X153" s="6"/>
      <c r="Y153" s="77"/>
      <c r="Z153" s="44"/>
      <c r="AA153" s="44"/>
      <c r="AB153" s="44"/>
      <c r="AC153" s="44"/>
      <c r="AD153" s="44"/>
      <c r="AE153" s="44"/>
      <c r="AG153" s="44"/>
      <c r="AH153" s="44"/>
      <c r="AI153" s="44"/>
      <c r="AJ153" s="44"/>
      <c r="AK153" s="44"/>
      <c r="AL153" s="44"/>
    </row>
    <row r="154" spans="5:38" x14ac:dyDescent="0.25">
      <c r="E154" s="6"/>
      <c r="F154" s="77"/>
      <c r="G154" s="44"/>
      <c r="H154" s="44"/>
      <c r="I154" s="44"/>
      <c r="J154" s="44"/>
      <c r="K154" s="44"/>
      <c r="L154" s="44"/>
      <c r="N154" s="44"/>
      <c r="O154" s="44"/>
      <c r="P154" s="44"/>
      <c r="Q154" s="44"/>
      <c r="R154" s="44"/>
      <c r="S154" s="44"/>
      <c r="X154" s="6"/>
      <c r="Y154" s="77"/>
      <c r="Z154" s="44"/>
      <c r="AA154" s="44"/>
      <c r="AB154" s="44"/>
      <c r="AC154" s="44"/>
      <c r="AD154" s="44"/>
      <c r="AE154" s="44"/>
      <c r="AG154" s="44"/>
      <c r="AH154" s="44"/>
      <c r="AI154" s="44"/>
      <c r="AJ154" s="44"/>
      <c r="AK154" s="44"/>
      <c r="AL154" s="44"/>
    </row>
    <row r="155" spans="5:38" x14ac:dyDescent="0.25">
      <c r="E155" s="6"/>
      <c r="F155" s="77"/>
      <c r="G155" s="44"/>
      <c r="H155" s="44"/>
      <c r="I155" s="44"/>
      <c r="J155" s="44"/>
      <c r="K155" s="44"/>
      <c r="L155" s="44"/>
      <c r="N155" s="44"/>
      <c r="O155" s="44"/>
      <c r="P155" s="44"/>
      <c r="Q155" s="44"/>
      <c r="R155" s="44"/>
      <c r="S155" s="44"/>
      <c r="X155" s="6"/>
      <c r="Y155" s="77"/>
      <c r="Z155" s="44"/>
      <c r="AA155" s="44"/>
      <c r="AB155" s="44"/>
      <c r="AC155" s="44"/>
      <c r="AD155" s="44"/>
      <c r="AE155" s="44"/>
      <c r="AG155" s="44"/>
      <c r="AH155" s="44"/>
      <c r="AI155" s="44"/>
      <c r="AJ155" s="44"/>
      <c r="AK155" s="44"/>
      <c r="AL155" s="44"/>
    </row>
    <row r="156" spans="5:38" x14ac:dyDescent="0.25">
      <c r="E156" s="6"/>
      <c r="F156" s="77"/>
      <c r="G156" s="44"/>
      <c r="H156" s="44"/>
      <c r="I156" s="44"/>
      <c r="J156" s="44"/>
      <c r="K156" s="44"/>
      <c r="L156" s="44"/>
      <c r="N156" s="44"/>
      <c r="O156" s="44"/>
      <c r="P156" s="44"/>
      <c r="Q156" s="44"/>
      <c r="R156" s="44"/>
      <c r="S156" s="44"/>
      <c r="X156" s="6"/>
      <c r="Y156" s="77"/>
      <c r="Z156" s="44"/>
      <c r="AA156" s="44"/>
      <c r="AB156" s="44"/>
      <c r="AC156" s="44"/>
      <c r="AD156" s="44"/>
      <c r="AE156" s="44"/>
      <c r="AG156" s="44"/>
      <c r="AH156" s="44"/>
      <c r="AI156" s="44"/>
      <c r="AJ156" s="44"/>
      <c r="AK156" s="44"/>
      <c r="AL156" s="44"/>
    </row>
    <row r="157" spans="5:38" x14ac:dyDescent="0.25">
      <c r="E157" s="6"/>
      <c r="F157" s="77"/>
      <c r="G157" s="44"/>
      <c r="H157" s="44"/>
      <c r="I157" s="44"/>
      <c r="J157" s="44"/>
      <c r="K157" s="44"/>
      <c r="L157" s="44"/>
      <c r="N157" s="44"/>
      <c r="O157" s="44"/>
      <c r="P157" s="44"/>
      <c r="Q157" s="44"/>
      <c r="R157" s="44"/>
      <c r="S157" s="44"/>
      <c r="X157" s="6"/>
      <c r="Y157" s="77"/>
      <c r="Z157" s="44"/>
      <c r="AA157" s="44"/>
      <c r="AB157" s="44"/>
      <c r="AC157" s="44"/>
      <c r="AD157" s="44"/>
      <c r="AE157" s="44"/>
      <c r="AG157" s="44"/>
      <c r="AH157" s="44"/>
      <c r="AI157" s="44"/>
      <c r="AJ157" s="44"/>
      <c r="AK157" s="44"/>
      <c r="AL157" s="44"/>
    </row>
    <row r="158" spans="5:38" x14ac:dyDescent="0.25">
      <c r="E158" s="6"/>
      <c r="F158" s="77"/>
      <c r="G158" s="44"/>
      <c r="H158" s="44"/>
      <c r="I158" s="44"/>
      <c r="J158" s="44"/>
      <c r="K158" s="44"/>
      <c r="L158" s="44"/>
      <c r="N158" s="44"/>
      <c r="O158" s="44"/>
      <c r="P158" s="44"/>
      <c r="Q158" s="44"/>
      <c r="R158" s="44"/>
      <c r="S158" s="44"/>
      <c r="X158" s="6"/>
      <c r="Y158" s="77"/>
      <c r="Z158" s="44"/>
      <c r="AA158" s="44"/>
      <c r="AB158" s="44"/>
      <c r="AC158" s="44"/>
      <c r="AD158" s="44"/>
      <c r="AE158" s="44"/>
      <c r="AG158" s="44"/>
      <c r="AH158" s="44"/>
      <c r="AI158" s="44"/>
      <c r="AJ158" s="44"/>
      <c r="AK158" s="44"/>
      <c r="AL158" s="44"/>
    </row>
    <row r="159" spans="5:38" x14ac:dyDescent="0.25">
      <c r="E159" s="6"/>
      <c r="F159" s="77"/>
      <c r="G159" s="44"/>
      <c r="H159" s="44"/>
      <c r="I159" s="44"/>
      <c r="J159" s="44"/>
      <c r="K159" s="44"/>
      <c r="L159" s="44"/>
      <c r="N159" s="44"/>
      <c r="O159" s="44"/>
      <c r="P159" s="44"/>
      <c r="Q159" s="44"/>
      <c r="R159" s="44"/>
      <c r="S159" s="44"/>
      <c r="X159" s="6"/>
      <c r="Y159" s="77"/>
      <c r="Z159" s="44"/>
      <c r="AA159" s="44"/>
      <c r="AB159" s="44"/>
      <c r="AC159" s="44"/>
      <c r="AD159" s="44"/>
      <c r="AE159" s="44"/>
      <c r="AG159" s="44"/>
      <c r="AH159" s="44"/>
      <c r="AI159" s="44"/>
      <c r="AJ159" s="44"/>
      <c r="AK159" s="44"/>
      <c r="AL159" s="44"/>
    </row>
    <row r="160" spans="5:38" x14ac:dyDescent="0.25">
      <c r="E160" s="6"/>
      <c r="F160" s="77"/>
      <c r="G160" s="44"/>
      <c r="H160" s="44"/>
      <c r="I160" s="44"/>
      <c r="J160" s="44"/>
      <c r="K160" s="44"/>
      <c r="L160" s="44"/>
      <c r="N160" s="44"/>
      <c r="O160" s="44"/>
      <c r="P160" s="44"/>
      <c r="Q160" s="44"/>
      <c r="R160" s="44"/>
      <c r="S160" s="44"/>
      <c r="X160" s="6"/>
      <c r="Y160" s="77"/>
      <c r="Z160" s="44"/>
      <c r="AA160" s="44"/>
      <c r="AB160" s="44"/>
      <c r="AC160" s="44"/>
      <c r="AD160" s="44"/>
      <c r="AE160" s="44"/>
      <c r="AG160" s="44"/>
      <c r="AH160" s="44"/>
      <c r="AI160" s="44"/>
      <c r="AJ160" s="44"/>
      <c r="AK160" s="44"/>
      <c r="AL160" s="44"/>
    </row>
    <row r="161" spans="5:38" x14ac:dyDescent="0.25">
      <c r="E161" s="6"/>
      <c r="F161" s="77"/>
      <c r="G161" s="44"/>
      <c r="H161" s="44"/>
      <c r="I161" s="44"/>
      <c r="J161" s="44"/>
      <c r="K161" s="44"/>
      <c r="L161" s="44"/>
      <c r="N161" s="44"/>
      <c r="O161" s="44"/>
      <c r="P161" s="44"/>
      <c r="Q161" s="44"/>
      <c r="R161" s="44"/>
      <c r="S161" s="44"/>
      <c r="X161" s="6"/>
      <c r="Y161" s="77"/>
      <c r="Z161" s="44"/>
      <c r="AA161" s="44"/>
      <c r="AB161" s="44"/>
      <c r="AC161" s="44"/>
      <c r="AD161" s="44"/>
      <c r="AE161" s="44"/>
      <c r="AG161" s="44"/>
      <c r="AH161" s="44"/>
      <c r="AI161" s="44"/>
      <c r="AJ161" s="44"/>
      <c r="AK161" s="44"/>
      <c r="AL161" s="44"/>
    </row>
    <row r="162" spans="5:38" x14ac:dyDescent="0.25">
      <c r="E162" s="6"/>
      <c r="F162" s="77"/>
      <c r="G162" s="44"/>
      <c r="H162" s="44"/>
      <c r="I162" s="44"/>
      <c r="J162" s="44"/>
      <c r="K162" s="44"/>
      <c r="L162" s="44"/>
      <c r="N162" s="44"/>
      <c r="O162" s="44"/>
      <c r="P162" s="44"/>
      <c r="Q162" s="44"/>
      <c r="R162" s="44"/>
      <c r="S162" s="44"/>
      <c r="X162" s="6"/>
      <c r="Y162" s="77"/>
      <c r="Z162" s="44"/>
      <c r="AA162" s="44"/>
      <c r="AB162" s="44"/>
      <c r="AC162" s="44"/>
      <c r="AD162" s="44"/>
      <c r="AE162" s="44"/>
      <c r="AG162" s="44"/>
      <c r="AH162" s="44"/>
      <c r="AI162" s="44"/>
      <c r="AJ162" s="44"/>
      <c r="AK162" s="44"/>
      <c r="AL162" s="44"/>
    </row>
    <row r="163" spans="5:38" x14ac:dyDescent="0.25">
      <c r="E163" s="6"/>
      <c r="F163" s="77"/>
      <c r="G163" s="44"/>
      <c r="H163" s="44"/>
      <c r="I163" s="44"/>
      <c r="J163" s="44"/>
      <c r="K163" s="44"/>
      <c r="L163" s="44"/>
      <c r="N163" s="44"/>
      <c r="O163" s="44"/>
      <c r="P163" s="44"/>
      <c r="Q163" s="44"/>
      <c r="R163" s="44"/>
      <c r="S163" s="44"/>
      <c r="X163" s="6"/>
      <c r="Y163" s="77"/>
      <c r="Z163" s="44"/>
      <c r="AA163" s="44"/>
      <c r="AB163" s="44"/>
      <c r="AC163" s="44"/>
      <c r="AD163" s="44"/>
      <c r="AE163" s="44"/>
      <c r="AG163" s="44"/>
      <c r="AH163" s="44"/>
      <c r="AI163" s="44"/>
      <c r="AJ163" s="44"/>
      <c r="AK163" s="44"/>
      <c r="AL163" s="44"/>
    </row>
    <row r="164" spans="5:38" x14ac:dyDescent="0.25">
      <c r="E164" s="6"/>
      <c r="F164" s="77"/>
      <c r="G164" s="44"/>
      <c r="H164" s="44"/>
      <c r="I164" s="44"/>
      <c r="J164" s="44"/>
      <c r="K164" s="44"/>
      <c r="L164" s="44"/>
      <c r="N164" s="44"/>
      <c r="O164" s="44"/>
      <c r="P164" s="44"/>
      <c r="Q164" s="44"/>
      <c r="R164" s="44"/>
      <c r="S164" s="44"/>
      <c r="X164" s="6"/>
      <c r="Y164" s="77"/>
      <c r="Z164" s="44"/>
      <c r="AA164" s="44"/>
      <c r="AB164" s="44"/>
      <c r="AC164" s="44"/>
      <c r="AD164" s="44"/>
      <c r="AE164" s="44"/>
      <c r="AG164" s="44"/>
      <c r="AH164" s="44"/>
      <c r="AI164" s="44"/>
      <c r="AJ164" s="44"/>
      <c r="AK164" s="44"/>
      <c r="AL164" s="44"/>
    </row>
    <row r="165" spans="5:38" x14ac:dyDescent="0.25">
      <c r="E165" s="6"/>
      <c r="F165" s="77"/>
      <c r="G165" s="44"/>
      <c r="H165" s="44"/>
      <c r="I165" s="44"/>
      <c r="J165" s="44"/>
      <c r="K165" s="44"/>
      <c r="L165" s="44"/>
      <c r="N165" s="44"/>
      <c r="O165" s="44"/>
      <c r="P165" s="44"/>
      <c r="Q165" s="44"/>
      <c r="R165" s="44"/>
      <c r="S165" s="44"/>
      <c r="X165" s="6"/>
      <c r="Y165" s="77"/>
      <c r="Z165" s="44"/>
      <c r="AA165" s="44"/>
      <c r="AB165" s="44"/>
      <c r="AC165" s="44"/>
      <c r="AD165" s="44"/>
      <c r="AE165" s="44"/>
      <c r="AG165" s="44"/>
      <c r="AH165" s="44"/>
      <c r="AI165" s="44"/>
      <c r="AJ165" s="44"/>
      <c r="AK165" s="44"/>
      <c r="AL165" s="44"/>
    </row>
    <row r="166" spans="5:38" x14ac:dyDescent="0.25">
      <c r="E166" s="6"/>
      <c r="F166" s="77"/>
      <c r="G166" s="44"/>
      <c r="H166" s="44"/>
      <c r="I166" s="44"/>
      <c r="J166" s="44"/>
      <c r="K166" s="44"/>
      <c r="L166" s="44"/>
      <c r="N166" s="44"/>
      <c r="O166" s="44"/>
      <c r="P166" s="44"/>
      <c r="Q166" s="44"/>
      <c r="R166" s="44"/>
      <c r="S166" s="44"/>
      <c r="X166" s="6"/>
      <c r="Y166" s="77"/>
      <c r="Z166" s="44"/>
      <c r="AA166" s="44"/>
      <c r="AB166" s="44"/>
      <c r="AC166" s="44"/>
      <c r="AD166" s="44"/>
      <c r="AE166" s="44"/>
      <c r="AG166" s="44"/>
      <c r="AH166" s="44"/>
      <c r="AI166" s="44"/>
      <c r="AJ166" s="44"/>
      <c r="AK166" s="44"/>
      <c r="AL166" s="44"/>
    </row>
    <row r="167" spans="5:38" x14ac:dyDescent="0.25">
      <c r="E167" s="6"/>
      <c r="F167" s="77"/>
      <c r="G167" s="44"/>
      <c r="H167" s="44"/>
      <c r="I167" s="44"/>
      <c r="J167" s="44"/>
      <c r="K167" s="44"/>
      <c r="L167" s="44"/>
      <c r="N167" s="44"/>
      <c r="O167" s="44"/>
      <c r="P167" s="44"/>
      <c r="Q167" s="44"/>
      <c r="R167" s="44"/>
      <c r="S167" s="44"/>
      <c r="X167" s="6"/>
      <c r="Y167" s="77"/>
      <c r="Z167" s="44"/>
      <c r="AA167" s="44"/>
      <c r="AB167" s="44"/>
      <c r="AC167" s="44"/>
      <c r="AD167" s="44"/>
      <c r="AE167" s="44"/>
      <c r="AG167" s="44"/>
      <c r="AH167" s="44"/>
      <c r="AI167" s="44"/>
      <c r="AJ167" s="44"/>
      <c r="AK167" s="44"/>
      <c r="AL167" s="44"/>
    </row>
    <row r="168" spans="5:38" x14ac:dyDescent="0.25">
      <c r="E168" s="6"/>
      <c r="G168" s="44"/>
      <c r="H168" s="44"/>
      <c r="I168" s="44"/>
      <c r="J168" s="44"/>
      <c r="K168" s="44"/>
      <c r="L168" s="44"/>
      <c r="N168" s="44"/>
      <c r="O168" s="44"/>
      <c r="P168" s="44"/>
      <c r="Q168" s="44"/>
      <c r="R168" s="44"/>
      <c r="S168" s="44"/>
      <c r="X168" s="6"/>
      <c r="Y168" s="77"/>
      <c r="Z168" s="44"/>
      <c r="AA168" s="44"/>
      <c r="AB168" s="44"/>
      <c r="AC168" s="44"/>
      <c r="AD168" s="44"/>
      <c r="AE168" s="44"/>
      <c r="AG168" s="44"/>
      <c r="AH168" s="44"/>
      <c r="AI168" s="44"/>
      <c r="AJ168" s="44"/>
      <c r="AK168" s="44"/>
      <c r="AL168" s="44"/>
    </row>
    <row r="169" spans="5:38" x14ac:dyDescent="0.25">
      <c r="E169" s="6"/>
      <c r="G169" s="44"/>
      <c r="H169" s="44"/>
      <c r="I169" s="44"/>
      <c r="J169" s="44"/>
      <c r="K169" s="44"/>
      <c r="L169" s="44"/>
      <c r="N169" s="44"/>
      <c r="O169" s="44"/>
      <c r="P169" s="44"/>
      <c r="Q169" s="44"/>
      <c r="R169" s="44"/>
      <c r="S169" s="44"/>
      <c r="X169" s="6"/>
      <c r="Y169" s="77"/>
      <c r="Z169" s="44"/>
      <c r="AA169" s="44"/>
      <c r="AB169" s="44"/>
      <c r="AC169" s="44"/>
      <c r="AD169" s="44"/>
      <c r="AE169" s="44"/>
      <c r="AG169" s="44"/>
      <c r="AH169" s="44"/>
      <c r="AI169" s="44"/>
      <c r="AJ169" s="44"/>
      <c r="AK169" s="44"/>
      <c r="AL169" s="44"/>
    </row>
    <row r="170" spans="5:38" x14ac:dyDescent="0.25">
      <c r="E170" s="6"/>
      <c r="G170" s="44"/>
      <c r="H170" s="44"/>
      <c r="I170" s="44"/>
      <c r="J170" s="44"/>
      <c r="K170" s="44"/>
      <c r="L170" s="44"/>
      <c r="N170" s="44"/>
      <c r="O170" s="44"/>
      <c r="P170" s="44"/>
      <c r="Q170" s="44"/>
      <c r="R170" s="44"/>
      <c r="S170" s="44"/>
      <c r="X170" s="6"/>
      <c r="Y170" s="77"/>
      <c r="Z170" s="44"/>
      <c r="AA170" s="44"/>
      <c r="AB170" s="44"/>
      <c r="AC170" s="44"/>
      <c r="AD170" s="44"/>
      <c r="AE170" s="44"/>
      <c r="AG170" s="44"/>
      <c r="AH170" s="44"/>
      <c r="AI170" s="44"/>
      <c r="AJ170" s="44"/>
      <c r="AK170" s="44"/>
      <c r="AL170" s="44"/>
    </row>
    <row r="171" spans="5:38" x14ac:dyDescent="0.25">
      <c r="E171" s="6"/>
      <c r="G171" s="44"/>
      <c r="H171" s="44"/>
      <c r="I171" s="44"/>
      <c r="J171" s="44"/>
      <c r="K171" s="44"/>
      <c r="L171" s="44"/>
      <c r="N171" s="44"/>
      <c r="O171" s="44"/>
      <c r="P171" s="44"/>
      <c r="Q171" s="44"/>
      <c r="R171" s="44"/>
      <c r="S171" s="44"/>
      <c r="X171" s="6"/>
      <c r="Y171" s="77"/>
      <c r="Z171" s="44"/>
      <c r="AA171" s="44"/>
      <c r="AB171" s="44"/>
      <c r="AC171" s="44"/>
      <c r="AD171" s="44"/>
      <c r="AE171" s="44"/>
      <c r="AG171" s="44"/>
      <c r="AH171" s="44"/>
      <c r="AI171" s="44"/>
      <c r="AJ171" s="44"/>
      <c r="AK171" s="44"/>
      <c r="AL171" s="44"/>
    </row>
    <row r="172" spans="5:38" x14ac:dyDescent="0.25">
      <c r="E172" s="6"/>
      <c r="G172" s="44"/>
      <c r="H172" s="44"/>
      <c r="I172" s="44"/>
      <c r="J172" s="44"/>
      <c r="K172" s="44"/>
      <c r="L172" s="44"/>
      <c r="N172" s="44"/>
      <c r="O172" s="44"/>
      <c r="P172" s="44"/>
      <c r="Q172" s="44"/>
      <c r="R172" s="44"/>
      <c r="S172" s="44"/>
      <c r="X172" s="6"/>
      <c r="Y172" s="77"/>
      <c r="Z172" s="44"/>
      <c r="AA172" s="44"/>
      <c r="AB172" s="44"/>
      <c r="AC172" s="44"/>
      <c r="AD172" s="44"/>
      <c r="AE172" s="44"/>
      <c r="AG172" s="44"/>
      <c r="AH172" s="44"/>
      <c r="AI172" s="44"/>
      <c r="AJ172" s="44"/>
      <c r="AK172" s="44"/>
      <c r="AL172" s="44"/>
    </row>
    <row r="173" spans="5:38" x14ac:dyDescent="0.25">
      <c r="E173" s="6"/>
      <c r="G173" s="44"/>
      <c r="H173" s="44"/>
      <c r="I173" s="44"/>
      <c r="J173" s="44"/>
      <c r="K173" s="44"/>
      <c r="L173" s="44"/>
      <c r="N173" s="44"/>
      <c r="O173" s="44"/>
      <c r="P173" s="44"/>
      <c r="Q173" s="44"/>
      <c r="R173" s="44"/>
      <c r="S173" s="44"/>
      <c r="X173" s="6"/>
      <c r="Y173" s="77"/>
      <c r="Z173" s="44"/>
      <c r="AA173" s="44"/>
      <c r="AB173" s="44"/>
      <c r="AC173" s="44"/>
      <c r="AD173" s="44"/>
      <c r="AE173" s="44"/>
      <c r="AG173" s="44"/>
      <c r="AH173" s="44"/>
      <c r="AI173" s="44"/>
      <c r="AJ173" s="44"/>
      <c r="AK173" s="44"/>
      <c r="AL173" s="44"/>
    </row>
    <row r="174" spans="5:38" x14ac:dyDescent="0.25">
      <c r="E174" s="6"/>
      <c r="G174" s="44"/>
      <c r="H174" s="44"/>
      <c r="I174" s="44"/>
      <c r="J174" s="44"/>
      <c r="K174" s="44"/>
      <c r="L174" s="44"/>
      <c r="N174" s="44"/>
      <c r="O174" s="44"/>
      <c r="P174" s="44"/>
      <c r="Q174" s="44"/>
      <c r="R174" s="44"/>
      <c r="S174" s="44"/>
      <c r="X174" s="6"/>
      <c r="Y174" s="77"/>
      <c r="Z174" s="44"/>
      <c r="AA174" s="44"/>
      <c r="AB174" s="44"/>
      <c r="AC174" s="44"/>
      <c r="AD174" s="44"/>
      <c r="AE174" s="44"/>
      <c r="AG174" s="44"/>
      <c r="AH174" s="44"/>
      <c r="AI174" s="44"/>
      <c r="AJ174" s="44"/>
      <c r="AK174" s="44"/>
      <c r="AL174" s="44"/>
    </row>
    <row r="175" spans="5:38" x14ac:dyDescent="0.25">
      <c r="E175" s="6"/>
      <c r="G175" s="44"/>
      <c r="H175" s="44"/>
      <c r="I175" s="44"/>
      <c r="J175" s="44"/>
      <c r="K175" s="44"/>
      <c r="L175" s="44"/>
      <c r="N175" s="44"/>
      <c r="O175" s="44"/>
      <c r="P175" s="44"/>
      <c r="Q175" s="44"/>
      <c r="R175" s="44"/>
      <c r="S175" s="44"/>
      <c r="X175" s="6"/>
      <c r="Y175" s="77"/>
      <c r="Z175" s="44"/>
      <c r="AA175" s="44"/>
      <c r="AB175" s="44"/>
      <c r="AC175" s="44"/>
      <c r="AD175" s="44"/>
      <c r="AE175" s="44"/>
      <c r="AG175" s="44"/>
      <c r="AH175" s="44"/>
      <c r="AI175" s="44"/>
      <c r="AJ175" s="44"/>
      <c r="AK175" s="44"/>
      <c r="AL175" s="44"/>
    </row>
    <row r="176" spans="5:38" x14ac:dyDescent="0.25">
      <c r="E176" s="6"/>
      <c r="G176" s="44"/>
      <c r="H176" s="44"/>
      <c r="I176" s="44"/>
      <c r="J176" s="44"/>
      <c r="K176" s="44"/>
      <c r="L176" s="44"/>
      <c r="N176" s="44"/>
      <c r="O176" s="44"/>
      <c r="P176" s="44"/>
      <c r="Q176" s="44"/>
      <c r="R176" s="44"/>
      <c r="S176" s="44"/>
      <c r="X176" s="6"/>
      <c r="Y176" s="77"/>
      <c r="Z176" s="44"/>
      <c r="AA176" s="44"/>
      <c r="AB176" s="44"/>
      <c r="AC176" s="44"/>
      <c r="AD176" s="44"/>
      <c r="AE176" s="44"/>
      <c r="AG176" s="44"/>
      <c r="AH176" s="44"/>
      <c r="AI176" s="44"/>
      <c r="AJ176" s="44"/>
      <c r="AK176" s="44"/>
      <c r="AL176" s="44"/>
    </row>
    <row r="177" spans="5:38" x14ac:dyDescent="0.25">
      <c r="E177" s="6"/>
      <c r="G177" s="44"/>
      <c r="H177" s="44"/>
      <c r="I177" s="44"/>
      <c r="J177" s="44"/>
      <c r="K177" s="44"/>
      <c r="L177" s="44"/>
      <c r="N177" s="44"/>
      <c r="O177" s="44"/>
      <c r="P177" s="44"/>
      <c r="Q177" s="44"/>
      <c r="R177" s="44"/>
      <c r="S177" s="44"/>
      <c r="X177" s="6"/>
      <c r="Y177" s="77"/>
      <c r="Z177" s="44"/>
      <c r="AA177" s="44"/>
      <c r="AB177" s="44"/>
      <c r="AC177" s="44"/>
      <c r="AD177" s="44"/>
      <c r="AE177" s="44"/>
      <c r="AG177" s="44"/>
      <c r="AH177" s="44"/>
      <c r="AI177" s="44"/>
      <c r="AJ177" s="44"/>
      <c r="AK177" s="44"/>
      <c r="AL177" s="44"/>
    </row>
    <row r="178" spans="5:38" x14ac:dyDescent="0.25">
      <c r="E178" s="6"/>
      <c r="G178" s="44"/>
      <c r="H178" s="44"/>
      <c r="I178" s="44"/>
      <c r="J178" s="44"/>
      <c r="K178" s="44"/>
      <c r="L178" s="44"/>
      <c r="N178" s="44"/>
      <c r="O178" s="44"/>
      <c r="P178" s="44"/>
      <c r="Q178" s="44"/>
      <c r="R178" s="44"/>
      <c r="S178" s="44"/>
      <c r="X178" s="6"/>
      <c r="Y178" s="77"/>
      <c r="Z178" s="44"/>
      <c r="AA178" s="44"/>
      <c r="AB178" s="44"/>
      <c r="AC178" s="44"/>
      <c r="AD178" s="44"/>
      <c r="AE178" s="44"/>
      <c r="AG178" s="44"/>
      <c r="AH178" s="44"/>
      <c r="AI178" s="44"/>
      <c r="AJ178" s="44"/>
      <c r="AK178" s="44"/>
      <c r="AL178" s="44"/>
    </row>
    <row r="179" spans="5:38" x14ac:dyDescent="0.25">
      <c r="E179" s="6"/>
      <c r="G179" s="44"/>
      <c r="H179" s="44"/>
      <c r="I179" s="44"/>
      <c r="J179" s="44"/>
      <c r="K179" s="44"/>
      <c r="L179" s="44"/>
      <c r="N179" s="44"/>
      <c r="O179" s="44"/>
      <c r="P179" s="44"/>
      <c r="Q179" s="44"/>
      <c r="R179" s="44"/>
      <c r="S179" s="44"/>
      <c r="X179" s="6"/>
      <c r="Y179" s="77"/>
      <c r="Z179" s="44"/>
      <c r="AA179" s="44"/>
      <c r="AB179" s="44"/>
      <c r="AC179" s="44"/>
      <c r="AD179" s="44"/>
      <c r="AE179" s="44"/>
      <c r="AG179" s="44"/>
      <c r="AH179" s="44"/>
      <c r="AI179" s="44"/>
      <c r="AJ179" s="44"/>
      <c r="AK179" s="44"/>
      <c r="AL179" s="44"/>
    </row>
    <row r="180" spans="5:38" x14ac:dyDescent="0.25">
      <c r="E180" s="6"/>
      <c r="G180" s="44"/>
      <c r="H180" s="44"/>
      <c r="I180" s="44"/>
      <c r="J180" s="44"/>
      <c r="K180" s="44"/>
      <c r="L180" s="44"/>
      <c r="N180" s="44"/>
      <c r="O180" s="44"/>
      <c r="P180" s="44"/>
      <c r="Q180" s="44"/>
      <c r="R180" s="44"/>
      <c r="S180" s="44"/>
      <c r="X180" s="6"/>
      <c r="Y180" s="77"/>
      <c r="Z180" s="44"/>
      <c r="AA180" s="44"/>
      <c r="AB180" s="44"/>
      <c r="AC180" s="44"/>
      <c r="AD180" s="44"/>
      <c r="AE180" s="44"/>
      <c r="AG180" s="44"/>
      <c r="AH180" s="44"/>
      <c r="AI180" s="44"/>
      <c r="AJ180" s="44"/>
      <c r="AK180" s="44"/>
      <c r="AL180" s="44"/>
    </row>
    <row r="181" spans="5:38" x14ac:dyDescent="0.25">
      <c r="E181" s="6"/>
      <c r="G181" s="44"/>
      <c r="H181" s="44"/>
      <c r="I181" s="44"/>
      <c r="J181" s="44"/>
      <c r="K181" s="44"/>
      <c r="L181" s="44"/>
      <c r="N181" s="44"/>
      <c r="O181" s="44"/>
      <c r="P181" s="44"/>
      <c r="Q181" s="44"/>
      <c r="R181" s="44"/>
      <c r="S181" s="44"/>
      <c r="X181" s="6"/>
      <c r="Y181" s="77"/>
      <c r="Z181" s="44"/>
      <c r="AA181" s="44"/>
      <c r="AB181" s="44"/>
      <c r="AC181" s="44"/>
      <c r="AD181" s="44"/>
      <c r="AE181" s="44"/>
      <c r="AG181" s="44"/>
      <c r="AH181" s="44"/>
      <c r="AI181" s="44"/>
      <c r="AJ181" s="44"/>
      <c r="AK181" s="44"/>
      <c r="AL181" s="44"/>
    </row>
    <row r="182" spans="5:38" x14ac:dyDescent="0.25">
      <c r="E182" s="6"/>
      <c r="G182" s="44"/>
      <c r="H182" s="44"/>
      <c r="I182" s="44"/>
      <c r="J182" s="44"/>
      <c r="K182" s="44"/>
      <c r="L182" s="44"/>
      <c r="N182" s="44"/>
      <c r="O182" s="44"/>
      <c r="P182" s="44"/>
      <c r="Q182" s="44"/>
      <c r="R182" s="44"/>
      <c r="S182" s="44"/>
      <c r="X182" s="6"/>
      <c r="Y182" s="77"/>
      <c r="Z182" s="44"/>
      <c r="AA182" s="44"/>
      <c r="AB182" s="44"/>
      <c r="AC182" s="44"/>
      <c r="AD182" s="44"/>
      <c r="AE182" s="44"/>
      <c r="AG182" s="44"/>
      <c r="AH182" s="44"/>
      <c r="AI182" s="44"/>
      <c r="AJ182" s="44"/>
      <c r="AK182" s="44"/>
      <c r="AL182" s="44"/>
    </row>
    <row r="183" spans="5:38" x14ac:dyDescent="0.25">
      <c r="E183" s="6"/>
      <c r="G183" s="44"/>
      <c r="H183" s="44"/>
      <c r="I183" s="44"/>
      <c r="J183" s="44"/>
      <c r="K183" s="44"/>
      <c r="L183" s="44"/>
      <c r="N183" s="44"/>
      <c r="O183" s="44"/>
      <c r="P183" s="44"/>
      <c r="Q183" s="44"/>
      <c r="R183" s="44"/>
      <c r="S183" s="44"/>
      <c r="X183" s="6"/>
      <c r="Y183" s="77"/>
      <c r="Z183" s="44"/>
      <c r="AA183" s="44"/>
      <c r="AB183" s="44"/>
      <c r="AC183" s="44"/>
      <c r="AD183" s="44"/>
      <c r="AE183" s="44"/>
      <c r="AG183" s="44"/>
      <c r="AH183" s="44"/>
      <c r="AI183" s="44"/>
      <c r="AJ183" s="44"/>
      <c r="AK183" s="44"/>
      <c r="AL183" s="44"/>
    </row>
    <row r="184" spans="5:38" x14ac:dyDescent="0.25">
      <c r="E184" s="6"/>
      <c r="G184" s="44"/>
      <c r="H184" s="44"/>
      <c r="I184" s="44"/>
      <c r="J184" s="44"/>
      <c r="K184" s="44"/>
      <c r="L184" s="44"/>
      <c r="N184" s="44"/>
      <c r="O184" s="44"/>
      <c r="P184" s="44"/>
      <c r="Q184" s="44"/>
      <c r="R184" s="44"/>
      <c r="S184" s="44"/>
      <c r="X184" s="6"/>
      <c r="Y184" s="77"/>
      <c r="Z184" s="44"/>
      <c r="AA184" s="44"/>
      <c r="AB184" s="44"/>
      <c r="AC184" s="44"/>
      <c r="AD184" s="44"/>
      <c r="AE184" s="44"/>
      <c r="AG184" s="44"/>
      <c r="AH184" s="44"/>
      <c r="AI184" s="44"/>
      <c r="AJ184" s="44"/>
      <c r="AK184" s="44"/>
      <c r="AL184" s="44"/>
    </row>
    <row r="185" spans="5:38" x14ac:dyDescent="0.25">
      <c r="E185" s="6"/>
      <c r="G185" s="44"/>
      <c r="H185" s="44"/>
      <c r="I185" s="44"/>
      <c r="J185" s="44"/>
      <c r="K185" s="44"/>
      <c r="L185" s="44"/>
      <c r="N185" s="44"/>
      <c r="O185" s="44"/>
      <c r="P185" s="44"/>
      <c r="Q185" s="44"/>
      <c r="R185" s="44"/>
      <c r="S185" s="44"/>
      <c r="X185" s="6"/>
      <c r="Y185" s="77"/>
      <c r="Z185" s="44"/>
      <c r="AA185" s="44"/>
      <c r="AB185" s="44"/>
      <c r="AC185" s="44"/>
      <c r="AD185" s="44"/>
      <c r="AE185" s="44"/>
      <c r="AG185" s="44"/>
      <c r="AH185" s="44"/>
      <c r="AI185" s="44"/>
      <c r="AJ185" s="44"/>
      <c r="AK185" s="44"/>
      <c r="AL185" s="44"/>
    </row>
    <row r="186" spans="5:38" x14ac:dyDescent="0.25">
      <c r="E186" s="6"/>
      <c r="G186" s="44"/>
      <c r="H186" s="44"/>
      <c r="I186" s="44"/>
      <c r="J186" s="44"/>
      <c r="K186" s="44"/>
      <c r="L186" s="44"/>
      <c r="N186" s="44"/>
      <c r="O186" s="44"/>
      <c r="P186" s="44"/>
      <c r="Q186" s="44"/>
      <c r="R186" s="44"/>
      <c r="S186" s="44"/>
      <c r="X186" s="6"/>
      <c r="Y186" s="77"/>
      <c r="Z186" s="44"/>
      <c r="AA186" s="44"/>
      <c r="AB186" s="44"/>
      <c r="AC186" s="44"/>
      <c r="AD186" s="44"/>
      <c r="AE186" s="44"/>
      <c r="AG186" s="44"/>
      <c r="AH186" s="44"/>
      <c r="AI186" s="44"/>
      <c r="AJ186" s="44"/>
      <c r="AK186" s="44"/>
      <c r="AL186" s="44"/>
    </row>
    <row r="187" spans="5:38" x14ac:dyDescent="0.25">
      <c r="E187" s="6"/>
      <c r="G187" s="44"/>
      <c r="H187" s="44"/>
      <c r="I187" s="44"/>
      <c r="J187" s="44"/>
      <c r="K187" s="44"/>
      <c r="L187" s="44"/>
      <c r="N187" s="44"/>
      <c r="O187" s="44"/>
      <c r="P187" s="44"/>
      <c r="Q187" s="44"/>
      <c r="R187" s="44"/>
      <c r="S187" s="44"/>
      <c r="X187" s="6"/>
      <c r="Y187" s="77"/>
      <c r="Z187" s="44"/>
      <c r="AA187" s="44"/>
      <c r="AB187" s="44"/>
      <c r="AC187" s="44"/>
      <c r="AD187" s="44"/>
      <c r="AE187" s="44"/>
      <c r="AG187" s="44"/>
      <c r="AH187" s="44"/>
      <c r="AI187" s="44"/>
      <c r="AJ187" s="44"/>
      <c r="AK187" s="44"/>
      <c r="AL187" s="44"/>
    </row>
    <row r="188" spans="5:38" x14ac:dyDescent="0.25">
      <c r="E188" s="6"/>
      <c r="G188" s="44"/>
      <c r="H188" s="44"/>
      <c r="I188" s="44"/>
      <c r="J188" s="44"/>
      <c r="K188" s="44"/>
      <c r="L188" s="44"/>
      <c r="N188" s="44"/>
      <c r="O188" s="44"/>
      <c r="P188" s="44"/>
      <c r="Q188" s="44"/>
      <c r="R188" s="44"/>
      <c r="S188" s="44"/>
      <c r="X188" s="6"/>
      <c r="Y188" s="77"/>
      <c r="Z188" s="44"/>
      <c r="AA188" s="44"/>
      <c r="AB188" s="44"/>
      <c r="AC188" s="44"/>
      <c r="AD188" s="44"/>
      <c r="AE188" s="44"/>
      <c r="AG188" s="44"/>
      <c r="AH188" s="44"/>
      <c r="AI188" s="44"/>
      <c r="AJ188" s="44"/>
      <c r="AK188" s="44"/>
      <c r="AL188" s="44"/>
    </row>
    <row r="189" spans="5:38" x14ac:dyDescent="0.25">
      <c r="E189" s="6"/>
      <c r="G189" s="44"/>
      <c r="H189" s="44"/>
      <c r="I189" s="44"/>
      <c r="J189" s="44"/>
      <c r="K189" s="44"/>
      <c r="L189" s="44"/>
      <c r="N189" s="44"/>
      <c r="O189" s="44"/>
      <c r="P189" s="44"/>
      <c r="Q189" s="44"/>
      <c r="R189" s="44"/>
      <c r="S189" s="44"/>
      <c r="X189" s="6"/>
      <c r="Y189" s="77"/>
      <c r="Z189" s="44"/>
      <c r="AA189" s="44"/>
      <c r="AB189" s="44"/>
      <c r="AC189" s="44"/>
      <c r="AD189" s="44"/>
      <c r="AE189" s="44"/>
      <c r="AG189" s="44"/>
      <c r="AH189" s="44"/>
      <c r="AI189" s="44"/>
      <c r="AJ189" s="44"/>
      <c r="AK189" s="44"/>
      <c r="AL189" s="44"/>
    </row>
    <row r="190" spans="5:38" x14ac:dyDescent="0.25">
      <c r="E190" s="6"/>
      <c r="G190" s="44"/>
      <c r="H190" s="44"/>
      <c r="I190" s="44"/>
      <c r="J190" s="44"/>
      <c r="K190" s="44"/>
      <c r="L190" s="44"/>
      <c r="N190" s="44"/>
      <c r="O190" s="44"/>
      <c r="P190" s="44"/>
      <c r="Q190" s="44"/>
      <c r="R190" s="44"/>
      <c r="S190" s="44"/>
      <c r="X190" s="6"/>
      <c r="Y190" s="77"/>
      <c r="Z190" s="44"/>
      <c r="AA190" s="44"/>
      <c r="AB190" s="44"/>
      <c r="AC190" s="44"/>
      <c r="AD190" s="44"/>
      <c r="AE190" s="44"/>
      <c r="AG190" s="44"/>
      <c r="AH190" s="44"/>
      <c r="AI190" s="44"/>
      <c r="AJ190" s="44"/>
      <c r="AK190" s="44"/>
      <c r="AL190" s="44"/>
    </row>
    <row r="191" spans="5:38" x14ac:dyDescent="0.25">
      <c r="E191" s="6"/>
      <c r="G191" s="44"/>
      <c r="H191" s="44"/>
      <c r="I191" s="44"/>
      <c r="J191" s="44"/>
      <c r="K191" s="44"/>
      <c r="L191" s="44"/>
      <c r="N191" s="44"/>
      <c r="O191" s="44"/>
      <c r="P191" s="44"/>
      <c r="Q191" s="44"/>
      <c r="R191" s="44"/>
      <c r="S191" s="44"/>
      <c r="X191" s="6"/>
      <c r="Y191" s="77"/>
      <c r="Z191" s="44"/>
      <c r="AA191" s="44"/>
      <c r="AB191" s="44"/>
      <c r="AC191" s="44"/>
      <c r="AD191" s="44"/>
      <c r="AE191" s="44"/>
      <c r="AG191" s="44"/>
      <c r="AH191" s="44"/>
      <c r="AI191" s="44"/>
      <c r="AJ191" s="44"/>
      <c r="AK191" s="44"/>
      <c r="AL191" s="44"/>
    </row>
    <row r="192" spans="5:38" x14ac:dyDescent="0.25">
      <c r="E192" s="6"/>
      <c r="G192" s="44"/>
      <c r="H192" s="44"/>
      <c r="I192" s="44"/>
      <c r="J192" s="44"/>
      <c r="K192" s="44"/>
      <c r="L192" s="44"/>
      <c r="N192" s="44"/>
      <c r="O192" s="44"/>
      <c r="P192" s="44"/>
      <c r="Q192" s="44"/>
      <c r="R192" s="44"/>
      <c r="S192" s="44"/>
      <c r="X192" s="6"/>
      <c r="Y192" s="77"/>
      <c r="Z192" s="44"/>
      <c r="AA192" s="44"/>
      <c r="AB192" s="44"/>
      <c r="AC192" s="44"/>
      <c r="AD192" s="44"/>
      <c r="AE192" s="44"/>
      <c r="AG192" s="44"/>
      <c r="AH192" s="44"/>
      <c r="AI192" s="44"/>
      <c r="AJ192" s="44"/>
      <c r="AK192" s="44"/>
      <c r="AL192" s="44"/>
    </row>
    <row r="193" spans="5:38" x14ac:dyDescent="0.25">
      <c r="E193" s="6"/>
      <c r="G193" s="44"/>
      <c r="H193" s="44"/>
      <c r="I193" s="44"/>
      <c r="J193" s="44"/>
      <c r="K193" s="44"/>
      <c r="L193" s="44"/>
      <c r="N193" s="44"/>
      <c r="O193" s="44"/>
      <c r="P193" s="44"/>
      <c r="Q193" s="44"/>
      <c r="R193" s="44"/>
      <c r="S193" s="44"/>
      <c r="X193" s="6"/>
      <c r="Y193" s="77"/>
      <c r="Z193" s="44"/>
      <c r="AA193" s="44"/>
      <c r="AB193" s="44"/>
      <c r="AC193" s="44"/>
      <c r="AD193" s="44"/>
      <c r="AE193" s="44"/>
      <c r="AG193" s="44"/>
      <c r="AH193" s="44"/>
      <c r="AI193" s="44"/>
      <c r="AJ193" s="44"/>
      <c r="AK193" s="44"/>
      <c r="AL193" s="44"/>
    </row>
    <row r="194" spans="5:38" x14ac:dyDescent="0.25">
      <c r="E194" s="6"/>
      <c r="G194" s="44"/>
      <c r="H194" s="44"/>
      <c r="I194" s="44"/>
      <c r="J194" s="44"/>
      <c r="K194" s="44"/>
      <c r="L194" s="44"/>
      <c r="N194" s="44"/>
      <c r="O194" s="44"/>
      <c r="P194" s="44"/>
      <c r="Q194" s="44"/>
      <c r="R194" s="44"/>
      <c r="S194" s="44"/>
      <c r="X194" s="6"/>
      <c r="Y194" s="77"/>
      <c r="Z194" s="44"/>
      <c r="AA194" s="44"/>
      <c r="AB194" s="44"/>
      <c r="AC194" s="44"/>
      <c r="AD194" s="44"/>
      <c r="AE194" s="44"/>
      <c r="AG194" s="44"/>
      <c r="AH194" s="44"/>
      <c r="AI194" s="44"/>
      <c r="AJ194" s="44"/>
      <c r="AK194" s="44"/>
      <c r="AL194" s="44"/>
    </row>
    <row r="195" spans="5:38" x14ac:dyDescent="0.25">
      <c r="E195" s="6"/>
      <c r="G195" s="44"/>
      <c r="H195" s="44"/>
      <c r="I195" s="44"/>
      <c r="J195" s="44"/>
      <c r="K195" s="44"/>
      <c r="L195" s="44"/>
      <c r="N195" s="44"/>
      <c r="O195" s="44"/>
      <c r="P195" s="44"/>
      <c r="Q195" s="44"/>
      <c r="R195" s="44"/>
      <c r="S195" s="44"/>
      <c r="X195" s="6"/>
      <c r="Y195" s="77"/>
      <c r="Z195" s="44"/>
      <c r="AA195" s="44"/>
      <c r="AB195" s="44"/>
      <c r="AC195" s="44"/>
      <c r="AD195" s="44"/>
      <c r="AE195" s="44"/>
      <c r="AG195" s="44"/>
      <c r="AH195" s="44"/>
      <c r="AI195" s="44"/>
      <c r="AJ195" s="44"/>
      <c r="AK195" s="44"/>
      <c r="AL195" s="44"/>
    </row>
    <row r="196" spans="5:38" x14ac:dyDescent="0.25">
      <c r="E196" s="6"/>
      <c r="G196" s="44"/>
      <c r="H196" s="44"/>
      <c r="I196" s="44"/>
      <c r="J196" s="44"/>
      <c r="K196" s="44"/>
      <c r="L196" s="44"/>
      <c r="N196" s="44"/>
      <c r="O196" s="44"/>
      <c r="P196" s="44"/>
      <c r="Q196" s="44"/>
      <c r="R196" s="44"/>
      <c r="S196" s="44"/>
      <c r="X196" s="6"/>
      <c r="Y196" s="77"/>
      <c r="Z196" s="44"/>
      <c r="AA196" s="44"/>
      <c r="AB196" s="44"/>
      <c r="AC196" s="44"/>
      <c r="AD196" s="44"/>
      <c r="AE196" s="44"/>
      <c r="AG196" s="44"/>
      <c r="AH196" s="44"/>
      <c r="AI196" s="44"/>
      <c r="AJ196" s="44"/>
      <c r="AK196" s="44"/>
      <c r="AL196" s="44"/>
    </row>
    <row r="197" spans="5:38" x14ac:dyDescent="0.25">
      <c r="E197" s="6"/>
      <c r="G197" s="44"/>
      <c r="H197" s="44"/>
      <c r="I197" s="44"/>
      <c r="J197" s="44"/>
      <c r="K197" s="44"/>
      <c r="L197" s="44"/>
      <c r="N197" s="44"/>
      <c r="O197" s="44"/>
      <c r="P197" s="44"/>
      <c r="Q197" s="44"/>
      <c r="R197" s="44"/>
      <c r="S197" s="44"/>
      <c r="X197" s="6"/>
      <c r="Y197" s="77"/>
      <c r="Z197" s="44"/>
      <c r="AA197" s="44"/>
      <c r="AB197" s="44"/>
      <c r="AC197" s="44"/>
      <c r="AD197" s="44"/>
      <c r="AE197" s="44"/>
      <c r="AG197" s="44"/>
      <c r="AH197" s="44"/>
      <c r="AI197" s="44"/>
      <c r="AJ197" s="44"/>
      <c r="AK197" s="44"/>
      <c r="AL197" s="44"/>
    </row>
    <row r="198" spans="5:38" x14ac:dyDescent="0.25">
      <c r="E198" s="6"/>
      <c r="G198" s="44"/>
      <c r="H198" s="44"/>
      <c r="I198" s="44"/>
      <c r="J198" s="44"/>
      <c r="K198" s="44"/>
      <c r="L198" s="44"/>
      <c r="N198" s="44"/>
      <c r="O198" s="44"/>
      <c r="P198" s="44"/>
      <c r="Q198" s="44"/>
      <c r="R198" s="44"/>
      <c r="S198" s="44"/>
      <c r="X198" s="6"/>
      <c r="Y198" s="77"/>
      <c r="Z198" s="44"/>
      <c r="AA198" s="44"/>
      <c r="AB198" s="44"/>
      <c r="AC198" s="44"/>
      <c r="AD198" s="44"/>
      <c r="AE198" s="44"/>
      <c r="AG198" s="44"/>
      <c r="AH198" s="44"/>
      <c r="AI198" s="44"/>
      <c r="AJ198" s="44"/>
      <c r="AK198" s="44"/>
      <c r="AL198" s="44"/>
    </row>
    <row r="199" spans="5:38" x14ac:dyDescent="0.25">
      <c r="E199" s="6"/>
      <c r="G199" s="44"/>
      <c r="H199" s="44"/>
      <c r="I199" s="44"/>
      <c r="J199" s="44"/>
      <c r="K199" s="44"/>
      <c r="L199" s="44"/>
      <c r="N199" s="44"/>
      <c r="O199" s="44"/>
      <c r="P199" s="44"/>
      <c r="Q199" s="44"/>
      <c r="R199" s="44"/>
      <c r="S199" s="44"/>
      <c r="X199" s="6"/>
      <c r="Y199" s="77"/>
      <c r="Z199" s="44"/>
      <c r="AA199" s="44"/>
      <c r="AB199" s="44"/>
      <c r="AC199" s="44"/>
      <c r="AD199" s="44"/>
      <c r="AE199" s="44"/>
      <c r="AG199" s="44"/>
      <c r="AH199" s="44"/>
      <c r="AI199" s="44"/>
      <c r="AJ199" s="44"/>
      <c r="AK199" s="44"/>
      <c r="AL199" s="44"/>
    </row>
    <row r="200" spans="5:38" x14ac:dyDescent="0.25">
      <c r="E200" s="6"/>
      <c r="G200" s="44"/>
      <c r="H200" s="44"/>
      <c r="I200" s="44"/>
      <c r="J200" s="44"/>
      <c r="K200" s="44"/>
      <c r="L200" s="44"/>
      <c r="N200" s="44"/>
      <c r="O200" s="44"/>
      <c r="P200" s="44"/>
      <c r="Q200" s="44"/>
      <c r="R200" s="44"/>
      <c r="S200" s="44"/>
      <c r="X200" s="6"/>
      <c r="Y200" s="77"/>
      <c r="Z200" s="44"/>
      <c r="AA200" s="44"/>
      <c r="AB200" s="44"/>
      <c r="AC200" s="44"/>
      <c r="AD200" s="44"/>
      <c r="AE200" s="44"/>
      <c r="AG200" s="44"/>
      <c r="AH200" s="44"/>
      <c r="AI200" s="44"/>
      <c r="AJ200" s="44"/>
      <c r="AK200" s="44"/>
      <c r="AL200" s="44"/>
    </row>
    <row r="201" spans="5:38" x14ac:dyDescent="0.25">
      <c r="E201" s="6"/>
      <c r="G201" s="44"/>
      <c r="H201" s="44"/>
      <c r="I201" s="44"/>
      <c r="J201" s="44"/>
      <c r="K201" s="44"/>
      <c r="L201" s="44"/>
      <c r="N201" s="44"/>
      <c r="O201" s="44"/>
      <c r="P201" s="44"/>
      <c r="Q201" s="44"/>
      <c r="R201" s="44"/>
      <c r="S201" s="44"/>
      <c r="X201" s="6"/>
      <c r="Y201" s="77"/>
      <c r="Z201" s="44"/>
      <c r="AA201" s="44"/>
      <c r="AB201" s="44"/>
      <c r="AC201" s="44"/>
      <c r="AD201" s="44"/>
      <c r="AE201" s="44"/>
      <c r="AG201" s="44"/>
      <c r="AH201" s="44"/>
      <c r="AI201" s="44"/>
      <c r="AJ201" s="44"/>
      <c r="AK201" s="44"/>
      <c r="AL201" s="44"/>
    </row>
    <row r="202" spans="5:38" x14ac:dyDescent="0.25">
      <c r="E202" s="6"/>
      <c r="G202" s="44"/>
      <c r="H202" s="44"/>
      <c r="I202" s="44"/>
      <c r="J202" s="44"/>
      <c r="K202" s="44"/>
      <c r="L202" s="44"/>
      <c r="N202" s="44"/>
      <c r="O202" s="44"/>
      <c r="P202" s="44"/>
      <c r="Q202" s="44"/>
      <c r="R202" s="44"/>
      <c r="S202" s="44"/>
      <c r="X202" s="6"/>
      <c r="Y202" s="77"/>
      <c r="Z202" s="44"/>
      <c r="AA202" s="44"/>
      <c r="AB202" s="44"/>
      <c r="AC202" s="44"/>
      <c r="AD202" s="44"/>
      <c r="AE202" s="44"/>
      <c r="AG202" s="44"/>
      <c r="AH202" s="44"/>
      <c r="AI202" s="44"/>
      <c r="AJ202" s="44"/>
      <c r="AK202" s="44"/>
      <c r="AL202" s="44"/>
    </row>
    <row r="203" spans="5:38" x14ac:dyDescent="0.25">
      <c r="E203" s="6"/>
      <c r="G203" s="44"/>
      <c r="H203" s="44"/>
      <c r="I203" s="44"/>
      <c r="J203" s="44"/>
      <c r="K203" s="44"/>
      <c r="L203" s="44"/>
      <c r="N203" s="44"/>
      <c r="O203" s="44"/>
      <c r="P203" s="44"/>
      <c r="Q203" s="44"/>
      <c r="R203" s="44"/>
      <c r="S203" s="44"/>
      <c r="X203" s="6"/>
      <c r="Y203" s="77"/>
      <c r="Z203" s="44"/>
      <c r="AA203" s="44"/>
      <c r="AB203" s="44"/>
      <c r="AC203" s="44"/>
      <c r="AD203" s="44"/>
      <c r="AE203" s="44"/>
      <c r="AG203" s="44"/>
      <c r="AH203" s="44"/>
      <c r="AI203" s="44"/>
      <c r="AJ203" s="44"/>
      <c r="AK203" s="44"/>
      <c r="AL203" s="44"/>
    </row>
    <row r="204" spans="5:38" x14ac:dyDescent="0.25">
      <c r="E204" s="6"/>
      <c r="G204" s="44"/>
      <c r="H204" s="44"/>
      <c r="I204" s="44"/>
      <c r="J204" s="44"/>
      <c r="K204" s="44"/>
      <c r="L204" s="44"/>
      <c r="N204" s="44"/>
      <c r="O204" s="44"/>
      <c r="P204" s="44"/>
      <c r="Q204" s="44"/>
      <c r="R204" s="44"/>
      <c r="S204" s="44"/>
      <c r="X204" s="6"/>
      <c r="Y204" s="77"/>
      <c r="Z204" s="44"/>
      <c r="AA204" s="44"/>
      <c r="AB204" s="44"/>
      <c r="AC204" s="44"/>
      <c r="AD204" s="44"/>
      <c r="AE204" s="44"/>
      <c r="AG204" s="44"/>
      <c r="AH204" s="44"/>
      <c r="AI204" s="44"/>
      <c r="AJ204" s="44"/>
      <c r="AK204" s="44"/>
      <c r="AL204" s="44"/>
    </row>
    <row r="205" spans="5:38" x14ac:dyDescent="0.25">
      <c r="E205" s="6"/>
      <c r="G205" s="44"/>
      <c r="H205" s="44"/>
      <c r="I205" s="44"/>
      <c r="J205" s="44"/>
      <c r="K205" s="44"/>
      <c r="L205" s="44"/>
      <c r="N205" s="44"/>
      <c r="O205" s="44"/>
      <c r="P205" s="44"/>
      <c r="Q205" s="44"/>
      <c r="R205" s="44"/>
      <c r="S205" s="44"/>
      <c r="X205" s="6"/>
      <c r="Y205" s="77"/>
      <c r="Z205" s="44"/>
      <c r="AA205" s="44"/>
      <c r="AB205" s="44"/>
      <c r="AC205" s="44"/>
      <c r="AD205" s="44"/>
      <c r="AE205" s="44"/>
      <c r="AG205" s="44"/>
      <c r="AH205" s="44"/>
      <c r="AI205" s="44"/>
      <c r="AJ205" s="44"/>
      <c r="AK205" s="44"/>
      <c r="AL205" s="44"/>
    </row>
    <row r="399" spans="1:20" x14ac:dyDescent="0.25">
      <c r="A399" s="39" t="s">
        <v>233</v>
      </c>
      <c r="T399" s="39" t="s">
        <v>233</v>
      </c>
    </row>
    <row r="1243" spans="1:20" x14ac:dyDescent="0.25">
      <c r="A1243" s="39" t="s">
        <v>219</v>
      </c>
      <c r="T1243" s="39" t="s">
        <v>220</v>
      </c>
    </row>
  </sheetData>
  <mergeCells count="4">
    <mergeCell ref="Y1:AD1"/>
    <mergeCell ref="AG1:AL1"/>
    <mergeCell ref="F1:K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09"/>
  <sheetViews>
    <sheetView workbookViewId="0">
      <selection activeCell="X7" sqref="X7"/>
    </sheetView>
  </sheetViews>
  <sheetFormatPr defaultRowHeight="15" x14ac:dyDescent="0.25"/>
  <cols>
    <col min="1" max="1" width="13.7109375" style="40" customWidth="1"/>
    <col min="2" max="2" width="10" customWidth="1"/>
    <col min="3" max="3" width="1.7109375" style="19" customWidth="1"/>
    <col min="11" max="11" width="2.140625" style="19" customWidth="1"/>
    <col min="12" max="17" width="10.7109375" style="6" customWidth="1"/>
    <col min="18" max="18" width="13.7109375" style="40" customWidth="1"/>
    <col min="19" max="19" width="10" customWidth="1"/>
    <col min="20" max="20" width="1.7109375" style="19" customWidth="1"/>
    <col min="28" max="28" width="2.140625" style="19" customWidth="1"/>
    <col min="29" max="34" width="10.7109375" style="6" customWidth="1"/>
    <col min="35" max="35" width="1.7109375" style="19" customWidth="1"/>
  </cols>
  <sheetData>
    <row r="1" spans="1:35" x14ac:dyDescent="0.25">
      <c r="D1" s="104" t="s">
        <v>235</v>
      </c>
      <c r="E1" s="104"/>
      <c r="F1" s="104"/>
      <c r="G1" s="104"/>
      <c r="H1" s="104"/>
      <c r="I1" s="104"/>
      <c r="J1" s="104"/>
      <c r="K1" s="42"/>
      <c r="L1" s="104" t="s">
        <v>234</v>
      </c>
      <c r="M1" s="104"/>
      <c r="N1" s="104"/>
      <c r="O1" s="104"/>
      <c r="P1" s="104"/>
      <c r="Q1" s="104"/>
      <c r="U1" s="104" t="s">
        <v>236</v>
      </c>
      <c r="V1" s="104"/>
      <c r="W1" s="104"/>
      <c r="X1" s="104"/>
      <c r="Y1" s="104"/>
      <c r="Z1" s="104"/>
      <c r="AA1" s="85"/>
      <c r="AB1" s="42"/>
      <c r="AC1" s="104" t="s">
        <v>237</v>
      </c>
      <c r="AD1" s="104"/>
      <c r="AE1" s="104"/>
      <c r="AF1" s="104"/>
      <c r="AG1" s="104"/>
      <c r="AH1" s="104"/>
    </row>
    <row r="2" spans="1:35" x14ac:dyDescent="0.25">
      <c r="A2" s="39" t="s">
        <v>106</v>
      </c>
      <c r="B2" t="s">
        <v>226</v>
      </c>
      <c r="D2" s="70">
        <v>17</v>
      </c>
      <c r="E2" s="70">
        <v>15</v>
      </c>
      <c r="F2" s="70">
        <v>13</v>
      </c>
      <c r="G2" s="70">
        <v>11</v>
      </c>
      <c r="H2" s="70">
        <v>9</v>
      </c>
      <c r="I2" s="70">
        <v>7</v>
      </c>
      <c r="J2" s="70">
        <v>5</v>
      </c>
      <c r="L2" s="70">
        <v>25</v>
      </c>
      <c r="M2" s="70">
        <v>22</v>
      </c>
      <c r="N2" s="70">
        <v>19</v>
      </c>
      <c r="O2" s="70">
        <v>16</v>
      </c>
      <c r="P2" s="70">
        <v>13</v>
      </c>
      <c r="Q2" s="70" t="s">
        <v>229</v>
      </c>
      <c r="R2" s="39" t="s">
        <v>107</v>
      </c>
      <c r="U2" s="70">
        <v>17</v>
      </c>
      <c r="V2" s="70">
        <v>15</v>
      </c>
      <c r="W2" s="70">
        <v>13</v>
      </c>
      <c r="X2" s="70">
        <v>11</v>
      </c>
      <c r="Y2" s="70">
        <v>9</v>
      </c>
      <c r="Z2" s="70">
        <v>7</v>
      </c>
      <c r="AA2" s="70">
        <v>5</v>
      </c>
      <c r="AC2" s="70" t="s">
        <v>217</v>
      </c>
      <c r="AD2" s="70" t="s">
        <v>218</v>
      </c>
      <c r="AE2" s="70" t="s">
        <v>211</v>
      </c>
      <c r="AF2" s="70" t="s">
        <v>212</v>
      </c>
      <c r="AG2" s="70" t="s">
        <v>213</v>
      </c>
      <c r="AH2" s="70" t="s">
        <v>214</v>
      </c>
    </row>
    <row r="3" spans="1:35" x14ac:dyDescent="0.25">
      <c r="D3" s="44">
        <f>'P1dB CL'!C8</f>
        <v>0</v>
      </c>
      <c r="E3" s="44">
        <f>'P1dB CL'!C64</f>
        <v>0</v>
      </c>
      <c r="F3" s="44">
        <f>'P1dB CL'!C120</f>
        <v>0</v>
      </c>
      <c r="G3" s="44">
        <f>'P1dB CL'!C176</f>
        <v>0</v>
      </c>
      <c r="H3" s="44">
        <f>'P1dB CL'!C232</f>
        <v>0</v>
      </c>
      <c r="I3" s="44">
        <f>'P1dB CL'!C288</f>
        <v>0</v>
      </c>
      <c r="J3" s="44">
        <f>'P1dB CL'!C344</f>
        <v>0</v>
      </c>
      <c r="L3" s="44">
        <f>'P1dB CL'!C399</f>
        <v>0</v>
      </c>
      <c r="M3" s="44">
        <f>'P1dB CL'!C454</f>
        <v>0</v>
      </c>
      <c r="N3" s="44">
        <f>'P1dB CL'!C509</f>
        <v>0</v>
      </c>
      <c r="O3" s="44">
        <f>'P1dB CL'!C564</f>
        <v>0</v>
      </c>
      <c r="P3" s="44">
        <f>'P1dB CL'!C619</f>
        <v>0</v>
      </c>
      <c r="Q3" s="44">
        <f>'P1dB CL'!C670</f>
        <v>0</v>
      </c>
      <c r="U3" s="44">
        <f>'P1dB CL'!V8</f>
        <v>0</v>
      </c>
      <c r="V3" s="44">
        <f>'P1dB CL'!V64</f>
        <v>0</v>
      </c>
      <c r="W3" s="44">
        <f>'P1dB CL'!V120</f>
        <v>0</v>
      </c>
      <c r="X3" s="44">
        <f>'P1dB CL'!V176</f>
        <v>0</v>
      </c>
      <c r="Y3" s="44">
        <f>'P1dB CL'!V232</f>
        <v>0</v>
      </c>
      <c r="Z3" s="44">
        <f>'P1dB CL'!V288</f>
        <v>0</v>
      </c>
      <c r="AA3" s="44">
        <f>'P1dB CL'!V345</f>
        <v>0</v>
      </c>
      <c r="AC3" s="44">
        <f>'P1dB CL'!V399</f>
        <v>0</v>
      </c>
      <c r="AD3" s="44">
        <f>'P1dB CL'!V454</f>
        <v>0</v>
      </c>
      <c r="AE3" s="44">
        <f>'P1dB CL'!V509</f>
        <v>0</v>
      </c>
      <c r="AF3" s="44">
        <f>'P1dB CL'!V564</f>
        <v>0</v>
      </c>
      <c r="AG3" s="44">
        <f>'P1dB CL'!V621</f>
        <v>0</v>
      </c>
      <c r="AH3" s="44">
        <f>'P1dB CL'!V674</f>
        <v>0</v>
      </c>
    </row>
    <row r="5" spans="1:35" x14ac:dyDescent="0.25">
      <c r="B5" t="s">
        <v>225</v>
      </c>
      <c r="C5" s="20"/>
      <c r="D5" s="44">
        <f>MAX('P1dB CL'!F5:F55)</f>
        <v>0</v>
      </c>
      <c r="E5" s="44">
        <f>MAX('P1dB CL'!G5:G55)</f>
        <v>0</v>
      </c>
      <c r="F5" s="44">
        <f>MAX('P1dB CL'!H5:H55)</f>
        <v>0</v>
      </c>
      <c r="G5" s="44">
        <f>MAX('P1dB CL'!I5:I55)</f>
        <v>0</v>
      </c>
      <c r="H5" s="44">
        <f>MAX('P1dB CL'!J5:J55)</f>
        <v>0</v>
      </c>
      <c r="I5" s="44">
        <f>MAX('P1dB CL'!K5:K55)</f>
        <v>0</v>
      </c>
      <c r="J5" s="44">
        <f>MAX('P1dB CL'!L5:L55)</f>
        <v>0</v>
      </c>
      <c r="K5" s="78"/>
      <c r="L5" s="44">
        <f>MAX('P1dB CL'!N5:N55)</f>
        <v>0</v>
      </c>
      <c r="M5" s="44">
        <f>MAX('P1dB CL'!O5:O55)</f>
        <v>0</v>
      </c>
      <c r="N5" s="44">
        <f>MAX('P1dB CL'!P5:P55)</f>
        <v>0</v>
      </c>
      <c r="O5" s="44">
        <f>MAX('P1dB CL'!Q5:Q55)</f>
        <v>0</v>
      </c>
      <c r="P5" s="44">
        <f>MAX('P1dB CL'!R5:R55)</f>
        <v>0</v>
      </c>
      <c r="Q5" s="44">
        <f>MAX('P1dB CL'!S5:S55)</f>
        <v>0</v>
      </c>
      <c r="S5" t="s">
        <v>225</v>
      </c>
      <c r="T5" s="20"/>
      <c r="U5" s="44">
        <f>MAX('P1dB CL'!Y5:Y55)</f>
        <v>0</v>
      </c>
      <c r="V5" s="44">
        <f>MAX('P1dB CL'!Z5:Z55)</f>
        <v>0</v>
      </c>
      <c r="W5" s="44">
        <f>MAX('P1dB CL'!AA5:AA55)</f>
        <v>0</v>
      </c>
      <c r="X5" s="44">
        <f>MAX('P1dB CL'!AB5:AB55)</f>
        <v>0</v>
      </c>
      <c r="Y5" s="44">
        <f>MAX('P1dB CL'!AC5:AC55)</f>
        <v>0</v>
      </c>
      <c r="Z5" s="44">
        <f>MAX('P1dB CL'!AD5:AD55)</f>
        <v>0</v>
      </c>
      <c r="AA5" s="44">
        <f>MAX('P1dB CL'!AE5:AE55)</f>
        <v>0</v>
      </c>
      <c r="AB5" s="20"/>
      <c r="AC5" s="44">
        <v>-7.5583109999999998</v>
      </c>
      <c r="AD5" s="44">
        <v>-7.6491132000000004</v>
      </c>
      <c r="AE5" s="44">
        <v>-7.9301237999999996</v>
      </c>
      <c r="AF5" s="44">
        <v>-8.5125426999999991</v>
      </c>
      <c r="AG5" s="44">
        <v>-9.7261609999999994</v>
      </c>
      <c r="AH5" s="44">
        <v>0</v>
      </c>
      <c r="AI5" s="20"/>
    </row>
    <row r="6" spans="1:35" x14ac:dyDescent="0.25">
      <c r="B6" t="s">
        <v>227</v>
      </c>
      <c r="C6" s="20"/>
      <c r="D6" s="72" t="e">
        <f>D7+INDEX('P1dB CL'!F5:'P1dB CL'!F55,MATCH(TRUE,INDEX(D9:D59&gt;1,0),))+1</f>
        <v>#N/A</v>
      </c>
      <c r="E6" s="72" t="e">
        <f>E7+INDEX('P1dB CL'!G5:'P1dB CL'!G55,MATCH(TRUE,INDEX(E9:E59&gt;1,0),))+1</f>
        <v>#N/A</v>
      </c>
      <c r="F6" s="72" t="e">
        <f>F7+INDEX('P1dB CL'!H5:'P1dB CL'!H55,MATCH(TRUE,INDEX(F9:F59&gt;1,0),))+1</f>
        <v>#N/A</v>
      </c>
      <c r="G6" s="72" t="e">
        <f>G7+INDEX('P1dB CL'!I5:'P1dB CL'!I55,MATCH(TRUE,INDEX(G9:G59&gt;1,0),))+1</f>
        <v>#N/A</v>
      </c>
      <c r="H6" s="72" t="e">
        <f>H7+INDEX('P1dB CL'!J5:'P1dB CL'!J55,MATCH(TRUE,INDEX(H9:H59&gt;1,0),))+1</f>
        <v>#N/A</v>
      </c>
      <c r="I6" s="72" t="e">
        <f>I7+INDEX('P1dB CL'!K5:'P1dB CL'!K55,MATCH(TRUE,INDEX(I9:I59&gt;1,0),))+1</f>
        <v>#N/A</v>
      </c>
      <c r="J6" s="72" t="e">
        <f>J7+INDEX('P1dB CL'!L5:'P1dB CL'!L55,MATCH(TRUE,INDEX(J9:J59&gt;1,0),))+1</f>
        <v>#N/A</v>
      </c>
      <c r="K6" s="73"/>
      <c r="L6" s="72" t="e">
        <f>L7+INDEX('P1dB CL'!N5:'P1dB CL'!N55,MATCH(TRUE,INDEX(L9:L59&gt;1,0),))+1</f>
        <v>#N/A</v>
      </c>
      <c r="M6" s="72" t="e">
        <f>M7+INDEX('P1dB CL'!O5:'P1dB CL'!O55,MATCH(TRUE,INDEX(M9:M59&gt;1,0),))+1</f>
        <v>#N/A</v>
      </c>
      <c r="N6" s="72" t="e">
        <f>N7+INDEX('P1dB CL'!P5:'P1dB CL'!P55,MATCH(TRUE,INDEX(N9:N59&gt;1,0),))+1</f>
        <v>#N/A</v>
      </c>
      <c r="O6" s="72" t="e">
        <f>O7+INDEX('P1dB CL'!Q5:'P1dB CL'!Q55,MATCH(TRUE,INDEX(O9:O59&gt;1,0),))+1</f>
        <v>#N/A</v>
      </c>
      <c r="P6" s="72" t="e">
        <f>P7+INDEX('P1dB CL'!R5:'P1dB CL'!R55,MATCH(TRUE,INDEX(P9:P59&gt;1,0),))+1</f>
        <v>#N/A</v>
      </c>
      <c r="Q6" s="72" t="e">
        <f>Q7+INDEX('P1dB CL'!S5:'P1dB CL'!S55,MATCH(TRUE,INDEX(Q9:Q59&gt;1,0),))+1</f>
        <v>#N/A</v>
      </c>
      <c r="R6" s="74"/>
      <c r="S6" s="75"/>
      <c r="T6" s="73"/>
      <c r="U6" s="72" t="e">
        <f>U7+INDEX('P1dB CL'!Y5:'P1dB CL'!Y55,MATCH(TRUE,INDEX(U9:U59&gt;1,0),))+1</f>
        <v>#N/A</v>
      </c>
      <c r="V6" s="72" t="e">
        <f>V7+INDEX('P1dB CL'!Z5:'P1dB CL'!Z55,MATCH(TRUE,INDEX(V9:V59&gt;1,0),))+1</f>
        <v>#N/A</v>
      </c>
      <c r="W6" s="72" t="e">
        <f>W7+INDEX('P1dB CL'!AA5:'P1dB CL'!AA55,MATCH(TRUE,INDEX(W9:W59&gt;1,0),))+1</f>
        <v>#N/A</v>
      </c>
      <c r="X6" s="72" t="e">
        <f>X7+INDEX('P1dB CL'!AB5:'P1dB CL'!AB55,MATCH(TRUE,INDEX(X9:X59&gt;1,0),))+1</f>
        <v>#N/A</v>
      </c>
      <c r="Y6" s="72" t="e">
        <f>Y7+INDEX('P1dB CL'!AC5:'P1dB CL'!AC55,MATCH(TRUE,INDEX(Y9:Y59&gt;1,0),))+1</f>
        <v>#N/A</v>
      </c>
      <c r="Z6" s="72" t="e">
        <f>Z7+INDEX('P1dB CL'!AD5:'P1dB CL'!AD55,MATCH(TRUE,INDEX(Z9:Z59&gt;1,0),))+1</f>
        <v>#N/A</v>
      </c>
      <c r="AA6" s="72" t="e">
        <f>AA7+INDEX('P1dB CL'!AE5:'P1dB CL'!AE55,MATCH(TRUE,INDEX(AA9:AA59&gt;1,0),))+1</f>
        <v>#N/A</v>
      </c>
      <c r="AB6" s="73"/>
      <c r="AC6" s="72" t="e">
        <f>AC7+INDEX('P1dB CL'!AG5:'P1dB CL'!AG55,MATCH(TRUE,INDEX(AC9:AC59&gt;1,0),))+1</f>
        <v>#N/A</v>
      </c>
      <c r="AD6" s="72" t="e">
        <f>AD7+INDEX('P1dB CL'!AH5:'P1dB CL'!AH55,MATCH(TRUE,INDEX(AD9:AD59&gt;1,0),))+1</f>
        <v>#N/A</v>
      </c>
      <c r="AE6" s="72" t="e">
        <f>AE7+INDEX('P1dB CL'!AI5:'P1dB CL'!AI55,MATCH(TRUE,INDEX(AE9:AE59&gt;1,0),))+1</f>
        <v>#N/A</v>
      </c>
      <c r="AF6" s="72" t="e">
        <f>AF7+INDEX('P1dB CL'!AJ5:'P1dB CL'!AJ55,MATCH(TRUE,INDEX(AF9:AF59&gt;1,0),))+1</f>
        <v>#N/A</v>
      </c>
      <c r="AG6" s="72" t="e">
        <f>AG7+INDEX('P1dB CL'!AK5:'P1dB CL'!AK55,MATCH(TRUE,INDEX(AG9:AG59&gt;1,0),))+1</f>
        <v>#N/A</v>
      </c>
      <c r="AH6" s="72" t="e">
        <f>AH7+INDEX('P1dB CL'!AL5:'P1dB CL'!AL55,MATCH(TRUE,INDEX(AH9:AH59&gt;1,0),))+1</f>
        <v>#N/A</v>
      </c>
    </row>
    <row r="7" spans="1:35" x14ac:dyDescent="0.25">
      <c r="B7" t="s">
        <v>228</v>
      </c>
      <c r="D7" s="72" t="e">
        <f>INDEX(B9:B59,MATCH(TRUE,INDEX(D9:D59&gt;1,0),))</f>
        <v>#N/A</v>
      </c>
      <c r="E7" s="72" t="e">
        <f>INDEX(B9:B59,MATCH(TRUE,INDEX(E9:E59&gt;1,0),))</f>
        <v>#N/A</v>
      </c>
      <c r="F7" s="72" t="e">
        <f>INDEX(B9:B59,MATCH(TRUE,INDEX(F9:F59&gt;1,0),))</f>
        <v>#N/A</v>
      </c>
      <c r="G7" s="72" t="e">
        <f>INDEX(B9:B59,MATCH(TRUE,INDEX(G9:G59&gt;1,0),))</f>
        <v>#N/A</v>
      </c>
      <c r="H7" s="72" t="e">
        <f>INDEX(B9:B59,MATCH(TRUE,INDEX(H9:H59&gt;1,0),))</f>
        <v>#N/A</v>
      </c>
      <c r="I7" s="72" t="e">
        <f>INDEX(B9:B59,MATCH(TRUE,INDEX(I9:I59&gt;1,0),))</f>
        <v>#N/A</v>
      </c>
      <c r="J7" s="72" t="e">
        <f>INDEX(C9:C59,MATCH(TRUE,INDEX(J9:J59&gt;1,0),))</f>
        <v>#N/A</v>
      </c>
      <c r="K7" s="73"/>
      <c r="L7" s="72" t="e">
        <f>INDEX(B9:B59,MATCH(TRUE,INDEX(L9:L59&gt;1,0),))</f>
        <v>#N/A</v>
      </c>
      <c r="M7" s="72" t="e">
        <f>INDEX(B9:B59,MATCH(TRUE,INDEX(M9:M59&gt;1,0),))</f>
        <v>#N/A</v>
      </c>
      <c r="N7" s="72" t="e">
        <f>INDEX(B9:B59,MATCH(TRUE,INDEX(N9:N59&gt;1,0),))</f>
        <v>#N/A</v>
      </c>
      <c r="O7" s="72" t="e">
        <f>INDEX(B9:B59,MATCH(TRUE,INDEX(O9:O59&gt;1,0),))</f>
        <v>#N/A</v>
      </c>
      <c r="P7" s="72" t="e">
        <f>INDEX(B9:B59,MATCH(TRUE,INDEX(P9:P59&gt;1,0),))</f>
        <v>#N/A</v>
      </c>
      <c r="Q7" s="72" t="e">
        <f>INDEX(B9:B209,MATCH(TRUE,INDEX(Q9:Q209&gt;1,0),))</f>
        <v>#N/A</v>
      </c>
      <c r="R7" s="74"/>
      <c r="S7" s="75"/>
      <c r="T7" s="73"/>
      <c r="U7" s="72" t="e">
        <f>INDEX(S9:S59,MATCH(TRUE,INDEX(U9:U59&gt;1,0),))</f>
        <v>#N/A</v>
      </c>
      <c r="V7" s="72" t="e">
        <f>INDEX(S9:S59,MATCH(TRUE,INDEX(V9:V59&gt;1,0),))</f>
        <v>#N/A</v>
      </c>
      <c r="W7" s="72" t="e">
        <f>INDEX(S9:S59,MATCH(TRUE,INDEX(W9:W59&gt;1,0),))</f>
        <v>#N/A</v>
      </c>
      <c r="X7" s="72" t="e">
        <f>INDEX(S9:S59,MATCH(TRUE,INDEX(X9:X59&gt;1,0),))</f>
        <v>#N/A</v>
      </c>
      <c r="Y7" s="72" t="e">
        <f>INDEX(S9:S59,MATCH(TRUE,INDEX(Y9:Y59&gt;1,0),))</f>
        <v>#N/A</v>
      </c>
      <c r="Z7" s="72" t="e">
        <f>INDEX(S9:S59,MATCH(TRUE,INDEX(Z9:Z59&gt;1,0),))</f>
        <v>#N/A</v>
      </c>
      <c r="AA7" s="72" t="e">
        <f>INDEX(S9:S59,MATCH(TRUE,INDEX(AA9:AA59&gt;1,0),))</f>
        <v>#N/A</v>
      </c>
      <c r="AB7" s="73"/>
      <c r="AC7" s="72" t="e">
        <f>INDEX(S9:S59,MATCH(TRUE,INDEX(AC9:AC59&gt;1,0),))</f>
        <v>#N/A</v>
      </c>
      <c r="AD7" s="72" t="e">
        <f>INDEX(S9:S59,MATCH(TRUE,INDEX(AD9:AD59&gt;1,0),))</f>
        <v>#N/A</v>
      </c>
      <c r="AE7" s="72" t="e">
        <f>INDEX(S9:S59,MATCH(TRUE,INDEX(AE9:AE59&gt;1,0),))</f>
        <v>#N/A</v>
      </c>
      <c r="AF7" s="72" t="e">
        <f>INDEX(S9:S59,MATCH(TRUE,INDEX(AF9:AF59&gt;1,0),))</f>
        <v>#N/A</v>
      </c>
      <c r="AG7" s="72" t="e">
        <f>INDEX(S9:S59,MATCH(TRUE,INDEX(AG9:AG59&gt;1,0),))</f>
        <v>#N/A</v>
      </c>
      <c r="AH7" s="72" t="e">
        <f>INDEX(S9:S59,MATCH(TRUE,INDEX(AH9:AH59&gt;1,0),))</f>
        <v>#N/A</v>
      </c>
    </row>
    <row r="8" spans="1:35" x14ac:dyDescent="0.25">
      <c r="B8" t="s">
        <v>216</v>
      </c>
      <c r="C8" s="20"/>
      <c r="D8" s="72"/>
      <c r="E8" s="44"/>
      <c r="F8" s="44"/>
      <c r="G8" s="44"/>
      <c r="H8" s="44"/>
      <c r="I8" s="44"/>
      <c r="J8" s="44"/>
      <c r="K8" s="20"/>
      <c r="L8" s="44"/>
      <c r="M8" s="44"/>
      <c r="N8" s="44"/>
      <c r="O8" s="44"/>
      <c r="P8" s="44"/>
      <c r="Q8" s="44"/>
      <c r="S8" t="s">
        <v>216</v>
      </c>
      <c r="T8" s="20"/>
      <c r="U8" s="72"/>
      <c r="V8" s="44"/>
      <c r="W8" s="44"/>
      <c r="X8" s="44"/>
      <c r="Y8" s="44"/>
      <c r="Z8" s="44"/>
      <c r="AA8" s="44"/>
      <c r="AB8" s="20"/>
      <c r="AC8" s="44"/>
      <c r="AD8" s="44"/>
      <c r="AE8" s="44"/>
      <c r="AF8" s="44"/>
      <c r="AG8" s="44"/>
      <c r="AH8" s="44"/>
      <c r="AI8" s="20"/>
    </row>
    <row r="9" spans="1:35" x14ac:dyDescent="0.25">
      <c r="B9" s="6">
        <f>'P1dB CL'!E5</f>
        <v>0</v>
      </c>
      <c r="C9" s="20"/>
      <c r="D9" s="77">
        <f>ABS('P1dB CL'!C9-D$5)</f>
        <v>0</v>
      </c>
      <c r="E9" s="44">
        <f>ABS('P1dB CL'!C65-E$5)</f>
        <v>0</v>
      </c>
      <c r="F9" s="44">
        <f>ABS('P1dB CL'!C121-F$5)</f>
        <v>0</v>
      </c>
      <c r="G9" s="44">
        <f>ABS('P1dB CL'!C177-G$5)</f>
        <v>0</v>
      </c>
      <c r="H9" s="44">
        <f>ABS('P1dB CL'!C233-H$5)</f>
        <v>0</v>
      </c>
      <c r="I9" s="44">
        <f>ABS('P1dB CL'!C289-I$5)</f>
        <v>0</v>
      </c>
      <c r="J9" s="44">
        <f>ABS('P1dB CL'!C345-J$5)</f>
        <v>0</v>
      </c>
      <c r="K9" s="20"/>
      <c r="L9" s="44">
        <f>ABS('P1dB CL'!C400-L$5)</f>
        <v>0</v>
      </c>
      <c r="M9" s="44">
        <f>ABS('P1dB CL'!C455-M$5)</f>
        <v>0</v>
      </c>
      <c r="N9" s="44">
        <f>ABS('P1dB CL'!C510-N$5)</f>
        <v>0</v>
      </c>
      <c r="O9" s="44">
        <f>ABS('P1dB CL'!C565-O$5)</f>
        <v>0</v>
      </c>
      <c r="P9" s="44">
        <f>ABS('P1dB CL'!C620-P$5)</f>
        <v>0</v>
      </c>
      <c r="Q9" s="44">
        <f>ABS('P1dB CL'!C671-Q$5)</f>
        <v>0</v>
      </c>
      <c r="S9" s="6">
        <f>'P1dB CL'!E5</f>
        <v>0</v>
      </c>
      <c r="T9" s="20"/>
      <c r="U9" s="85">
        <f>ABS('P1dB CL'!V9-U$5)</f>
        <v>0</v>
      </c>
      <c r="V9" s="44">
        <f>ABS('P1dB CL'!V65-V$5)</f>
        <v>0</v>
      </c>
      <c r="W9" s="44">
        <f>ABS('P1dB CL'!V121-W$5)</f>
        <v>0</v>
      </c>
      <c r="X9" s="44">
        <f>ABS('P1dB CL'!V177-X$5)</f>
        <v>0</v>
      </c>
      <c r="Y9" s="44">
        <f>ABS('P1dB CL'!V233-Y$5)</f>
        <v>0</v>
      </c>
      <c r="Z9" s="44">
        <f>ABS('P1dB CL'!V289-Z$5)</f>
        <v>0</v>
      </c>
      <c r="AA9" s="44">
        <f>ABS('P1dB CL'!V345-AA$5)</f>
        <v>0</v>
      </c>
      <c r="AB9" s="20"/>
      <c r="AC9" s="44">
        <f>ABS('P1dB CL'!V400-0)</f>
        <v>0</v>
      </c>
      <c r="AD9" s="44">
        <f>ABS('P1dB CL'!V455-0)</f>
        <v>0</v>
      </c>
      <c r="AE9" s="44">
        <f>ABS('P1dB CL'!V510-0)</f>
        <v>0</v>
      </c>
      <c r="AF9" s="44">
        <f>ABS('P1dB CL'!V565-0)</f>
        <v>0</v>
      </c>
      <c r="AG9" s="44">
        <f>ABS('P1dB CL'!V620-0)</f>
        <v>0</v>
      </c>
      <c r="AH9" s="44">
        <f>ABS('P1dB CL'!V675-0)</f>
        <v>0</v>
      </c>
      <c r="AI9" s="20"/>
    </row>
    <row r="10" spans="1:35" x14ac:dyDescent="0.25">
      <c r="B10" s="77">
        <f>'P1dB CL'!E6</f>
        <v>0</v>
      </c>
      <c r="C10" s="20"/>
      <c r="D10" s="85">
        <f>ABS('P1dB CL'!C10-D$5)</f>
        <v>0</v>
      </c>
      <c r="E10" s="44">
        <f>ABS('P1dB CL'!C66-E$5)</f>
        <v>0</v>
      </c>
      <c r="F10" s="44">
        <f>ABS('P1dB CL'!C122-F$5)</f>
        <v>0</v>
      </c>
      <c r="G10" s="44">
        <f>ABS('P1dB CL'!C178-G$5)</f>
        <v>0</v>
      </c>
      <c r="H10" s="44">
        <f>ABS('P1dB CL'!C234-H$5)</f>
        <v>0</v>
      </c>
      <c r="I10" s="44">
        <f>ABS('P1dB CL'!C290-I$5)</f>
        <v>0</v>
      </c>
      <c r="J10" s="44">
        <f>ABS('P1dB CL'!C346-J$5)</f>
        <v>0</v>
      </c>
      <c r="K10" s="20"/>
      <c r="L10" s="44">
        <f>ABS('P1dB CL'!C401-L$5)</f>
        <v>0</v>
      </c>
      <c r="M10" s="44">
        <f>ABS('P1dB CL'!C456-M$5)</f>
        <v>0</v>
      </c>
      <c r="N10" s="44">
        <f>ABS('P1dB CL'!C511-N$5)</f>
        <v>0</v>
      </c>
      <c r="O10" s="44">
        <f>ABS('P1dB CL'!C566-O$5)</f>
        <v>0</v>
      </c>
      <c r="P10" s="44">
        <f>ABS('P1dB CL'!C621-P$5)</f>
        <v>0</v>
      </c>
      <c r="Q10" s="44">
        <f>ABS('P1dB CL'!C672-Q$5)</f>
        <v>0</v>
      </c>
      <c r="S10" s="77">
        <f>'P1dB CL'!E6</f>
        <v>0</v>
      </c>
      <c r="T10" s="20"/>
      <c r="U10" s="85">
        <f>ABS('P1dB CL'!V10-U$5)</f>
        <v>0</v>
      </c>
      <c r="V10" s="44">
        <f>ABS('P1dB CL'!V66-V$5)</f>
        <v>0</v>
      </c>
      <c r="W10" s="44">
        <f>ABS('P1dB CL'!V122-W$5)</f>
        <v>0</v>
      </c>
      <c r="X10" s="44">
        <f>ABS('P1dB CL'!V178-X$5)</f>
        <v>0</v>
      </c>
      <c r="Y10" s="44">
        <f>ABS('P1dB CL'!V234-Y$5)</f>
        <v>0</v>
      </c>
      <c r="Z10" s="44">
        <f>ABS('P1dB CL'!V290-Z$5)</f>
        <v>0</v>
      </c>
      <c r="AA10" s="44">
        <f>ABS('P1dB CL'!V346-AA$5)</f>
        <v>0</v>
      </c>
      <c r="AB10" s="20"/>
      <c r="AC10" s="44">
        <f>ABS('P1dB CL'!V401-0)</f>
        <v>0</v>
      </c>
      <c r="AD10" s="44">
        <f>ABS('P1dB CL'!V456-0)</f>
        <v>0</v>
      </c>
      <c r="AE10" s="44">
        <f>ABS('P1dB CL'!V511-0)</f>
        <v>0</v>
      </c>
      <c r="AF10" s="44">
        <f>ABS('P1dB CL'!V566-0)</f>
        <v>0</v>
      </c>
      <c r="AG10" s="44">
        <f>ABS('P1dB CL'!V621-0)</f>
        <v>0</v>
      </c>
      <c r="AH10" s="44">
        <f>ABS('P1dB CL'!V676-0)</f>
        <v>0</v>
      </c>
      <c r="AI10" s="20"/>
    </row>
    <row r="11" spans="1:35" x14ac:dyDescent="0.25">
      <c r="B11" s="77">
        <f>'P1dB CL'!E7</f>
        <v>0</v>
      </c>
      <c r="C11" s="20"/>
      <c r="D11" s="85">
        <f>ABS('P1dB CL'!C11-D$5)</f>
        <v>0</v>
      </c>
      <c r="E11" s="44">
        <f>ABS('P1dB CL'!C67-E$5)</f>
        <v>0</v>
      </c>
      <c r="F11" s="44">
        <f>ABS('P1dB CL'!C123-F$5)</f>
        <v>0</v>
      </c>
      <c r="G11" s="44">
        <f>ABS('P1dB CL'!C179-G$5)</f>
        <v>0</v>
      </c>
      <c r="H11" s="44">
        <f>ABS('P1dB CL'!C235-H$5)</f>
        <v>0</v>
      </c>
      <c r="I11" s="44">
        <f>ABS('P1dB CL'!C291-I$5)</f>
        <v>0</v>
      </c>
      <c r="J11" s="44">
        <f>ABS('P1dB CL'!C347-J$5)</f>
        <v>0</v>
      </c>
      <c r="K11" s="20"/>
      <c r="L11" s="44">
        <f>ABS('P1dB CL'!C402-L$5)</f>
        <v>0</v>
      </c>
      <c r="M11" s="44">
        <f>ABS('P1dB CL'!C457-M$5)</f>
        <v>0</v>
      </c>
      <c r="N11" s="44">
        <f>ABS('P1dB CL'!C512-N$5)</f>
        <v>0</v>
      </c>
      <c r="O11" s="44">
        <f>ABS('P1dB CL'!C567-O$5)</f>
        <v>0</v>
      </c>
      <c r="P11" s="44">
        <f>ABS('P1dB CL'!C622-P$5)</f>
        <v>0</v>
      </c>
      <c r="Q11" s="44">
        <f>ABS('P1dB CL'!C673-Q$5)</f>
        <v>0</v>
      </c>
      <c r="S11" s="77">
        <f>'P1dB CL'!E7</f>
        <v>0</v>
      </c>
      <c r="T11" s="20"/>
      <c r="U11" s="85">
        <f>ABS('P1dB CL'!V11-U$5)</f>
        <v>0</v>
      </c>
      <c r="V11" s="44">
        <f>ABS('P1dB CL'!V67-V$5)</f>
        <v>0</v>
      </c>
      <c r="W11" s="44">
        <f>ABS('P1dB CL'!V123-W$5)</f>
        <v>0</v>
      </c>
      <c r="X11" s="44">
        <f>ABS('P1dB CL'!V179-X$5)</f>
        <v>0</v>
      </c>
      <c r="Y11" s="44">
        <f>ABS('P1dB CL'!V235-Y$5)</f>
        <v>0</v>
      </c>
      <c r="Z11" s="44">
        <f>ABS('P1dB CL'!V291-Z$5)</f>
        <v>0</v>
      </c>
      <c r="AA11" s="44">
        <f>ABS('P1dB CL'!V347-AA$5)</f>
        <v>0</v>
      </c>
      <c r="AB11" s="20"/>
      <c r="AC11" s="44">
        <f>ABS('P1dB CL'!V402-0)</f>
        <v>0</v>
      </c>
      <c r="AD11" s="44">
        <f>ABS('P1dB CL'!V457-0)</f>
        <v>0</v>
      </c>
      <c r="AE11" s="44">
        <f>ABS('P1dB CL'!V512-0)</f>
        <v>0</v>
      </c>
      <c r="AF11" s="44">
        <f>ABS('P1dB CL'!V567-0)</f>
        <v>0</v>
      </c>
      <c r="AG11" s="44">
        <f>ABS('P1dB CL'!V622-0)</f>
        <v>0</v>
      </c>
      <c r="AH11" s="44">
        <f>ABS('P1dB CL'!V677-0)</f>
        <v>0</v>
      </c>
      <c r="AI11" s="20"/>
    </row>
    <row r="12" spans="1:35" x14ac:dyDescent="0.25">
      <c r="B12" s="77">
        <f>'P1dB CL'!E8</f>
        <v>0</v>
      </c>
      <c r="C12" s="20"/>
      <c r="D12" s="85">
        <f>ABS('P1dB CL'!C12-D$5)</f>
        <v>0</v>
      </c>
      <c r="E12" s="44">
        <f>ABS('P1dB CL'!C68-E$5)</f>
        <v>0</v>
      </c>
      <c r="F12" s="44">
        <f>ABS('P1dB CL'!C124-F$5)</f>
        <v>0</v>
      </c>
      <c r="G12" s="44">
        <f>ABS('P1dB CL'!C180-G$5)</f>
        <v>0</v>
      </c>
      <c r="H12" s="44">
        <f>ABS('P1dB CL'!C236-H$5)</f>
        <v>0</v>
      </c>
      <c r="I12" s="44">
        <f>ABS('P1dB CL'!C292-I$5)</f>
        <v>0</v>
      </c>
      <c r="J12" s="44">
        <f>ABS('P1dB CL'!C348-J$5)</f>
        <v>0</v>
      </c>
      <c r="K12" s="20"/>
      <c r="L12" s="44">
        <f>ABS('P1dB CL'!C403-L$5)</f>
        <v>0</v>
      </c>
      <c r="M12" s="44">
        <f>ABS('P1dB CL'!C458-M$5)</f>
        <v>0</v>
      </c>
      <c r="N12" s="44">
        <f>ABS('P1dB CL'!C513-N$5)</f>
        <v>0</v>
      </c>
      <c r="O12" s="44">
        <f>ABS('P1dB CL'!C568-O$5)</f>
        <v>0</v>
      </c>
      <c r="P12" s="44">
        <f>ABS('P1dB CL'!C623-P$5)</f>
        <v>0</v>
      </c>
      <c r="Q12" s="44">
        <f>ABS('P1dB CL'!C674-Q$5)</f>
        <v>0</v>
      </c>
      <c r="S12" s="77">
        <f>'P1dB CL'!E8</f>
        <v>0</v>
      </c>
      <c r="T12" s="20"/>
      <c r="U12" s="85">
        <f>ABS('P1dB CL'!V12-U$5)</f>
        <v>0</v>
      </c>
      <c r="V12" s="44">
        <f>ABS('P1dB CL'!V68-V$5)</f>
        <v>0</v>
      </c>
      <c r="W12" s="44">
        <f>ABS('P1dB CL'!V124-W$5)</f>
        <v>0</v>
      </c>
      <c r="X12" s="44">
        <f>ABS('P1dB CL'!V180-X$5)</f>
        <v>0</v>
      </c>
      <c r="Y12" s="44">
        <f>ABS('P1dB CL'!V236-Y$5)</f>
        <v>0</v>
      </c>
      <c r="Z12" s="44">
        <f>ABS('P1dB CL'!V292-Z$5)</f>
        <v>0</v>
      </c>
      <c r="AA12" s="44">
        <f>ABS('P1dB CL'!V348-AA$5)</f>
        <v>0</v>
      </c>
      <c r="AB12" s="20"/>
      <c r="AC12" s="44">
        <f>ABS('P1dB CL'!V403-0)</f>
        <v>0</v>
      </c>
      <c r="AD12" s="44">
        <f>ABS('P1dB CL'!V458-0)</f>
        <v>0</v>
      </c>
      <c r="AE12" s="44">
        <f>ABS('P1dB CL'!V513-0)</f>
        <v>0</v>
      </c>
      <c r="AF12" s="44">
        <f>ABS('P1dB CL'!V568-0)</f>
        <v>0</v>
      </c>
      <c r="AG12" s="44">
        <f>ABS('P1dB CL'!V623-0)</f>
        <v>0</v>
      </c>
      <c r="AH12" s="44">
        <f>ABS('P1dB CL'!V678-0)</f>
        <v>0</v>
      </c>
      <c r="AI12" s="20"/>
    </row>
    <row r="13" spans="1:35" x14ac:dyDescent="0.25">
      <c r="B13" s="77">
        <f>'P1dB CL'!E9</f>
        <v>0</v>
      </c>
      <c r="C13" s="20"/>
      <c r="D13" s="85">
        <f>ABS('P1dB CL'!C13-D$5)</f>
        <v>0</v>
      </c>
      <c r="E13" s="44">
        <f>ABS('P1dB CL'!C69-E$5)</f>
        <v>0</v>
      </c>
      <c r="F13" s="44">
        <f>ABS('P1dB CL'!C125-F$5)</f>
        <v>0</v>
      </c>
      <c r="G13" s="44">
        <f>ABS('P1dB CL'!C181-G$5)</f>
        <v>0</v>
      </c>
      <c r="H13" s="44">
        <f>ABS('P1dB CL'!C237-H$5)</f>
        <v>0</v>
      </c>
      <c r="I13" s="44">
        <f>ABS('P1dB CL'!C293-I$5)</f>
        <v>0</v>
      </c>
      <c r="J13" s="44">
        <f>ABS('P1dB CL'!C349-J$5)</f>
        <v>0</v>
      </c>
      <c r="K13" s="20"/>
      <c r="L13" s="44">
        <f>ABS('P1dB CL'!C404-L$5)</f>
        <v>0</v>
      </c>
      <c r="M13" s="44">
        <f>ABS('P1dB CL'!C459-M$5)</f>
        <v>0</v>
      </c>
      <c r="N13" s="44">
        <f>ABS('P1dB CL'!C514-N$5)</f>
        <v>0</v>
      </c>
      <c r="O13" s="44">
        <f>ABS('P1dB CL'!C569-O$5)</f>
        <v>0</v>
      </c>
      <c r="P13" s="44">
        <f>ABS('P1dB CL'!C624-P$5)</f>
        <v>0</v>
      </c>
      <c r="Q13" s="44">
        <f>ABS('P1dB CL'!C675-Q$5)</f>
        <v>0</v>
      </c>
      <c r="S13" s="77">
        <f>'P1dB CL'!E9</f>
        <v>0</v>
      </c>
      <c r="T13" s="20"/>
      <c r="U13" s="85">
        <f>ABS('P1dB CL'!V13-U$5)</f>
        <v>0</v>
      </c>
      <c r="V13" s="44">
        <f>ABS('P1dB CL'!V69-V$5)</f>
        <v>0</v>
      </c>
      <c r="W13" s="44">
        <f>ABS('P1dB CL'!V125-W$5)</f>
        <v>0</v>
      </c>
      <c r="X13" s="44">
        <f>ABS('P1dB CL'!V181-X$5)</f>
        <v>0</v>
      </c>
      <c r="Y13" s="44">
        <f>ABS('P1dB CL'!V237-Y$5)</f>
        <v>0</v>
      </c>
      <c r="Z13" s="44">
        <f>ABS('P1dB CL'!V293-Z$5)</f>
        <v>0</v>
      </c>
      <c r="AA13" s="44">
        <f>ABS('P1dB CL'!V349-AA$5)</f>
        <v>0</v>
      </c>
      <c r="AB13" s="20"/>
      <c r="AC13" s="44">
        <f>ABS('P1dB CL'!V404-0)</f>
        <v>0</v>
      </c>
      <c r="AD13" s="44">
        <f>ABS('P1dB CL'!V459-0)</f>
        <v>0</v>
      </c>
      <c r="AE13" s="44">
        <f>ABS('P1dB CL'!V514-0)</f>
        <v>0</v>
      </c>
      <c r="AF13" s="44">
        <f>ABS('P1dB CL'!V569-0)</f>
        <v>0</v>
      </c>
      <c r="AG13" s="44">
        <f>ABS('P1dB CL'!V624-0)</f>
        <v>0</v>
      </c>
      <c r="AH13" s="44">
        <f>ABS('P1dB CL'!V679-0)</f>
        <v>0</v>
      </c>
      <c r="AI13" s="20"/>
    </row>
    <row r="14" spans="1:35" x14ac:dyDescent="0.25">
      <c r="B14" s="77">
        <f>'P1dB CL'!E10</f>
        <v>0</v>
      </c>
      <c r="C14" s="20"/>
      <c r="D14" s="85">
        <f>ABS('P1dB CL'!C14-D$5)</f>
        <v>0</v>
      </c>
      <c r="E14" s="44">
        <f>ABS('P1dB CL'!C70-E$5)</f>
        <v>0</v>
      </c>
      <c r="F14" s="44">
        <f>ABS('P1dB CL'!C126-F$5)</f>
        <v>0</v>
      </c>
      <c r="G14" s="44">
        <f>ABS('P1dB CL'!C182-G$5)</f>
        <v>0</v>
      </c>
      <c r="H14" s="44">
        <f>ABS('P1dB CL'!C238-H$5)</f>
        <v>0</v>
      </c>
      <c r="I14" s="44">
        <f>ABS('P1dB CL'!C294-I$5)</f>
        <v>0</v>
      </c>
      <c r="J14" s="44">
        <f>ABS('P1dB CL'!C350-J$5)</f>
        <v>0</v>
      </c>
      <c r="K14" s="20"/>
      <c r="L14" s="44">
        <f>ABS('P1dB CL'!C405-L$5)</f>
        <v>0</v>
      </c>
      <c r="M14" s="44">
        <f>ABS('P1dB CL'!C460-M$5)</f>
        <v>0</v>
      </c>
      <c r="N14" s="44">
        <f>ABS('P1dB CL'!C515-N$5)</f>
        <v>0</v>
      </c>
      <c r="O14" s="44">
        <f>ABS('P1dB CL'!C570-O$5)</f>
        <v>0</v>
      </c>
      <c r="P14" s="44">
        <f>ABS('P1dB CL'!C625-P$5)</f>
        <v>0</v>
      </c>
      <c r="Q14" s="44">
        <f>ABS('P1dB CL'!C676-Q$5)</f>
        <v>0</v>
      </c>
      <c r="S14" s="77">
        <f>'P1dB CL'!E10</f>
        <v>0</v>
      </c>
      <c r="T14" s="20"/>
      <c r="U14" s="85">
        <f>ABS('P1dB CL'!V14-U$5)</f>
        <v>0</v>
      </c>
      <c r="V14" s="44">
        <f>ABS('P1dB CL'!V70-V$5)</f>
        <v>0</v>
      </c>
      <c r="W14" s="44">
        <f>ABS('P1dB CL'!V126-W$5)</f>
        <v>0</v>
      </c>
      <c r="X14" s="44">
        <f>ABS('P1dB CL'!V182-X$5)</f>
        <v>0</v>
      </c>
      <c r="Y14" s="44">
        <f>ABS('P1dB CL'!V238-Y$5)</f>
        <v>0</v>
      </c>
      <c r="Z14" s="44">
        <f>ABS('P1dB CL'!V294-Z$5)</f>
        <v>0</v>
      </c>
      <c r="AA14" s="44">
        <f>ABS('P1dB CL'!V350-AA$5)</f>
        <v>0</v>
      </c>
      <c r="AB14" s="20"/>
      <c r="AC14" s="44">
        <f>ABS('P1dB CL'!V405-0)</f>
        <v>0</v>
      </c>
      <c r="AD14" s="44">
        <f>ABS('P1dB CL'!V460-0)</f>
        <v>0</v>
      </c>
      <c r="AE14" s="44">
        <f>ABS('P1dB CL'!V515-0)</f>
        <v>0</v>
      </c>
      <c r="AF14" s="44">
        <f>ABS('P1dB CL'!V570-0)</f>
        <v>0</v>
      </c>
      <c r="AG14" s="44">
        <f>ABS('P1dB CL'!V625-0)</f>
        <v>0</v>
      </c>
      <c r="AH14" s="44">
        <f>ABS('P1dB CL'!V680-0)</f>
        <v>0</v>
      </c>
      <c r="AI14" s="20"/>
    </row>
    <row r="15" spans="1:35" x14ac:dyDescent="0.25">
      <c r="B15" s="77">
        <f>'P1dB CL'!E11</f>
        <v>0</v>
      </c>
      <c r="C15" s="20"/>
      <c r="D15" s="85">
        <f>ABS('P1dB CL'!C15-D$5)</f>
        <v>0</v>
      </c>
      <c r="E15" s="44">
        <f>ABS('P1dB CL'!C71-E$5)</f>
        <v>0</v>
      </c>
      <c r="F15" s="44">
        <f>ABS('P1dB CL'!C127-F$5)</f>
        <v>0</v>
      </c>
      <c r="G15" s="44">
        <f>ABS('P1dB CL'!C183-G$5)</f>
        <v>0</v>
      </c>
      <c r="H15" s="44">
        <f>ABS('P1dB CL'!C239-H$5)</f>
        <v>0</v>
      </c>
      <c r="I15" s="44">
        <f>ABS('P1dB CL'!C295-I$5)</f>
        <v>0</v>
      </c>
      <c r="J15" s="44">
        <f>ABS('P1dB CL'!C351-J$5)</f>
        <v>0</v>
      </c>
      <c r="K15" s="20"/>
      <c r="L15" s="44">
        <f>ABS('P1dB CL'!C406-L$5)</f>
        <v>0</v>
      </c>
      <c r="M15" s="44">
        <f>ABS('P1dB CL'!C461-M$5)</f>
        <v>0</v>
      </c>
      <c r="N15" s="44">
        <f>ABS('P1dB CL'!C516-N$5)</f>
        <v>0</v>
      </c>
      <c r="O15" s="44">
        <f>ABS('P1dB CL'!C571-O$5)</f>
        <v>0</v>
      </c>
      <c r="P15" s="44">
        <f>ABS('P1dB CL'!C626-P$5)</f>
        <v>0</v>
      </c>
      <c r="Q15" s="44">
        <f>ABS('P1dB CL'!C677-Q$5)</f>
        <v>0</v>
      </c>
      <c r="S15" s="77">
        <f>'P1dB CL'!E11</f>
        <v>0</v>
      </c>
      <c r="T15" s="20"/>
      <c r="U15" s="85">
        <f>ABS('P1dB CL'!V15-U$5)</f>
        <v>0</v>
      </c>
      <c r="V15" s="44">
        <f>ABS('P1dB CL'!V71-V$5)</f>
        <v>0</v>
      </c>
      <c r="W15" s="44">
        <f>ABS('P1dB CL'!V127-W$5)</f>
        <v>0</v>
      </c>
      <c r="X15" s="44">
        <f>ABS('P1dB CL'!V183-X$5)</f>
        <v>0</v>
      </c>
      <c r="Y15" s="44">
        <f>ABS('P1dB CL'!V239-Y$5)</f>
        <v>0</v>
      </c>
      <c r="Z15" s="44">
        <f>ABS('P1dB CL'!V295-Z$5)</f>
        <v>0</v>
      </c>
      <c r="AA15" s="44">
        <f>ABS('P1dB CL'!V351-AA$5)</f>
        <v>0</v>
      </c>
      <c r="AB15" s="20"/>
      <c r="AC15" s="44">
        <f>ABS('P1dB CL'!V406-0)</f>
        <v>0</v>
      </c>
      <c r="AD15" s="44">
        <f>ABS('P1dB CL'!V461-0)</f>
        <v>0</v>
      </c>
      <c r="AE15" s="44">
        <f>ABS('P1dB CL'!V516-0)</f>
        <v>0</v>
      </c>
      <c r="AF15" s="44">
        <f>ABS('P1dB CL'!V571-0)</f>
        <v>0</v>
      </c>
      <c r="AG15" s="44">
        <f>ABS('P1dB CL'!V626-0)</f>
        <v>0</v>
      </c>
      <c r="AH15" s="44">
        <f>ABS('P1dB CL'!V681-0)</f>
        <v>0</v>
      </c>
      <c r="AI15" s="20"/>
    </row>
    <row r="16" spans="1:35" x14ac:dyDescent="0.25">
      <c r="B16" s="77">
        <f>'P1dB CL'!E12</f>
        <v>0</v>
      </c>
      <c r="C16" s="20"/>
      <c r="D16" s="85">
        <f>ABS('P1dB CL'!C16-D$5)</f>
        <v>0</v>
      </c>
      <c r="E16" s="44">
        <f>ABS('P1dB CL'!C72-E$5)</f>
        <v>0</v>
      </c>
      <c r="F16" s="44">
        <f>ABS('P1dB CL'!C128-F$5)</f>
        <v>0</v>
      </c>
      <c r="G16" s="44">
        <f>ABS('P1dB CL'!C184-G$5)</f>
        <v>0</v>
      </c>
      <c r="H16" s="44">
        <f>ABS('P1dB CL'!C240-H$5)</f>
        <v>0</v>
      </c>
      <c r="I16" s="44">
        <f>ABS('P1dB CL'!C296-I$5)</f>
        <v>0</v>
      </c>
      <c r="J16" s="44">
        <f>ABS('P1dB CL'!C352-J$5)</f>
        <v>0</v>
      </c>
      <c r="K16" s="20"/>
      <c r="L16" s="44">
        <f>ABS('P1dB CL'!C407-L$5)</f>
        <v>0</v>
      </c>
      <c r="M16" s="44">
        <f>ABS('P1dB CL'!C462-M$5)</f>
        <v>0</v>
      </c>
      <c r="N16" s="44">
        <f>ABS('P1dB CL'!C517-N$5)</f>
        <v>0</v>
      </c>
      <c r="O16" s="44">
        <f>ABS('P1dB CL'!C572-O$5)</f>
        <v>0</v>
      </c>
      <c r="P16" s="44">
        <f>ABS('P1dB CL'!C627-P$5)</f>
        <v>0</v>
      </c>
      <c r="Q16" s="44">
        <f>ABS('P1dB CL'!C678-Q$5)</f>
        <v>0</v>
      </c>
      <c r="S16" s="77">
        <f>'P1dB CL'!E12</f>
        <v>0</v>
      </c>
      <c r="T16" s="20"/>
      <c r="U16" s="85">
        <f>ABS('P1dB CL'!V16-U$5)</f>
        <v>0</v>
      </c>
      <c r="V16" s="44">
        <f>ABS('P1dB CL'!V72-V$5)</f>
        <v>0</v>
      </c>
      <c r="W16" s="44">
        <f>ABS('P1dB CL'!V128-W$5)</f>
        <v>0</v>
      </c>
      <c r="X16" s="44">
        <f>ABS('P1dB CL'!V184-X$5)</f>
        <v>0</v>
      </c>
      <c r="Y16" s="44">
        <f>ABS('P1dB CL'!V240-Y$5)</f>
        <v>0</v>
      </c>
      <c r="Z16" s="44">
        <f>ABS('P1dB CL'!V296-Z$5)</f>
        <v>0</v>
      </c>
      <c r="AA16" s="44">
        <f>ABS('P1dB CL'!V352-AA$5)</f>
        <v>0</v>
      </c>
      <c r="AB16" s="20"/>
      <c r="AC16" s="44">
        <f>ABS('P1dB CL'!V407-0)</f>
        <v>0</v>
      </c>
      <c r="AD16" s="44">
        <f>ABS('P1dB CL'!V462-0)</f>
        <v>0</v>
      </c>
      <c r="AE16" s="44">
        <f>ABS('P1dB CL'!V517-0)</f>
        <v>0</v>
      </c>
      <c r="AF16" s="44">
        <f>ABS('P1dB CL'!V572-0)</f>
        <v>0</v>
      </c>
      <c r="AG16" s="44">
        <f>ABS('P1dB CL'!V627-0)</f>
        <v>0</v>
      </c>
      <c r="AH16" s="44">
        <f>ABS('P1dB CL'!V682-0)</f>
        <v>0</v>
      </c>
      <c r="AI16" s="20"/>
    </row>
    <row r="17" spans="2:35" x14ac:dyDescent="0.25">
      <c r="B17" s="77">
        <f>'P1dB CL'!E13</f>
        <v>0</v>
      </c>
      <c r="C17" s="20"/>
      <c r="D17" s="85">
        <f>ABS('P1dB CL'!C17-D$5)</f>
        <v>0</v>
      </c>
      <c r="E17" s="44">
        <f>ABS('P1dB CL'!C73-E$5)</f>
        <v>0</v>
      </c>
      <c r="F17" s="44">
        <f>ABS('P1dB CL'!C129-F$5)</f>
        <v>0</v>
      </c>
      <c r="G17" s="44">
        <f>ABS('P1dB CL'!C185-G$5)</f>
        <v>0</v>
      </c>
      <c r="H17" s="44">
        <f>ABS('P1dB CL'!C241-H$5)</f>
        <v>0</v>
      </c>
      <c r="I17" s="44">
        <f>ABS('P1dB CL'!C297-I$5)</f>
        <v>0</v>
      </c>
      <c r="J17" s="44">
        <f>ABS('P1dB CL'!C353-J$5)</f>
        <v>0</v>
      </c>
      <c r="K17" s="20"/>
      <c r="L17" s="44">
        <f>ABS('P1dB CL'!C408-L$5)</f>
        <v>0</v>
      </c>
      <c r="M17" s="44">
        <f>ABS('P1dB CL'!C463-M$5)</f>
        <v>0</v>
      </c>
      <c r="N17" s="44">
        <f>ABS('P1dB CL'!C518-N$5)</f>
        <v>0</v>
      </c>
      <c r="O17" s="44">
        <f>ABS('P1dB CL'!C573-O$5)</f>
        <v>0</v>
      </c>
      <c r="P17" s="44">
        <f>ABS('P1dB CL'!C628-P$5)</f>
        <v>0</v>
      </c>
      <c r="Q17" s="44">
        <f>ABS('P1dB CL'!C679-Q$5)</f>
        <v>0</v>
      </c>
      <c r="S17" s="77">
        <f>'P1dB CL'!E13</f>
        <v>0</v>
      </c>
      <c r="T17" s="20"/>
      <c r="U17" s="85">
        <f>ABS('P1dB CL'!V17-U$5)</f>
        <v>0</v>
      </c>
      <c r="V17" s="44">
        <f>ABS('P1dB CL'!V73-V$5)</f>
        <v>0</v>
      </c>
      <c r="W17" s="44">
        <f>ABS('P1dB CL'!V129-W$5)</f>
        <v>0</v>
      </c>
      <c r="X17" s="44">
        <f>ABS('P1dB CL'!V185-X$5)</f>
        <v>0</v>
      </c>
      <c r="Y17" s="44">
        <f>ABS('P1dB CL'!V241-Y$5)</f>
        <v>0</v>
      </c>
      <c r="Z17" s="44">
        <f>ABS('P1dB CL'!V297-Z$5)</f>
        <v>0</v>
      </c>
      <c r="AA17" s="44">
        <f>ABS('P1dB CL'!V353-AA$5)</f>
        <v>0</v>
      </c>
      <c r="AB17" s="20"/>
      <c r="AC17" s="44">
        <f>ABS('P1dB CL'!V408-0)</f>
        <v>0</v>
      </c>
      <c r="AD17" s="44">
        <f>ABS('P1dB CL'!V463-0)</f>
        <v>0</v>
      </c>
      <c r="AE17" s="44">
        <f>ABS('P1dB CL'!V518-0)</f>
        <v>0</v>
      </c>
      <c r="AF17" s="44">
        <f>ABS('P1dB CL'!V573-0)</f>
        <v>0</v>
      </c>
      <c r="AG17" s="44">
        <f>ABS('P1dB CL'!V628-0)</f>
        <v>0</v>
      </c>
      <c r="AH17" s="44">
        <f>ABS('P1dB CL'!V683-0)</f>
        <v>0</v>
      </c>
      <c r="AI17" s="20"/>
    </row>
    <row r="18" spans="2:35" x14ac:dyDescent="0.25">
      <c r="B18" s="77">
        <f>'P1dB CL'!E14</f>
        <v>0</v>
      </c>
      <c r="C18" s="20"/>
      <c r="D18" s="85">
        <f>ABS('P1dB CL'!C18-D$5)</f>
        <v>0</v>
      </c>
      <c r="E18" s="44">
        <f>ABS('P1dB CL'!C74-E$5)</f>
        <v>0</v>
      </c>
      <c r="F18" s="44">
        <f>ABS('P1dB CL'!C130-F$5)</f>
        <v>0</v>
      </c>
      <c r="G18" s="44">
        <f>ABS('P1dB CL'!C186-G$5)</f>
        <v>0</v>
      </c>
      <c r="H18" s="44">
        <f>ABS('P1dB CL'!C242-H$5)</f>
        <v>0</v>
      </c>
      <c r="I18" s="44">
        <f>ABS('P1dB CL'!C298-I$5)</f>
        <v>0</v>
      </c>
      <c r="J18" s="44">
        <f>ABS('P1dB CL'!C354-J$5)</f>
        <v>0</v>
      </c>
      <c r="K18" s="20"/>
      <c r="L18" s="44">
        <f>ABS('P1dB CL'!C409-L$5)</f>
        <v>0</v>
      </c>
      <c r="M18" s="44">
        <f>ABS('P1dB CL'!C464-M$5)</f>
        <v>0</v>
      </c>
      <c r="N18" s="44">
        <f>ABS('P1dB CL'!C519-N$5)</f>
        <v>0</v>
      </c>
      <c r="O18" s="44">
        <f>ABS('P1dB CL'!C574-O$5)</f>
        <v>0</v>
      </c>
      <c r="P18" s="44">
        <f>ABS('P1dB CL'!C629-P$5)</f>
        <v>0</v>
      </c>
      <c r="Q18" s="44">
        <f>ABS('P1dB CL'!C680-Q$5)</f>
        <v>0</v>
      </c>
      <c r="S18" s="77">
        <f>'P1dB CL'!E14</f>
        <v>0</v>
      </c>
      <c r="T18" s="20"/>
      <c r="U18" s="85">
        <f>ABS('P1dB CL'!V18-U$5)</f>
        <v>0</v>
      </c>
      <c r="V18" s="44">
        <f>ABS('P1dB CL'!V74-V$5)</f>
        <v>0</v>
      </c>
      <c r="W18" s="44">
        <f>ABS('P1dB CL'!V130-W$5)</f>
        <v>0</v>
      </c>
      <c r="X18" s="44">
        <f>ABS('P1dB CL'!V186-X$5)</f>
        <v>0</v>
      </c>
      <c r="Y18" s="44">
        <f>ABS('P1dB CL'!V242-Y$5)</f>
        <v>0</v>
      </c>
      <c r="Z18" s="44">
        <f>ABS('P1dB CL'!V298-Z$5)</f>
        <v>0</v>
      </c>
      <c r="AA18" s="44">
        <f>ABS('P1dB CL'!V354-AA$5)</f>
        <v>0</v>
      </c>
      <c r="AB18" s="20"/>
      <c r="AC18" s="44">
        <f>ABS('P1dB CL'!V409-0)</f>
        <v>0</v>
      </c>
      <c r="AD18" s="44">
        <f>ABS('P1dB CL'!V464-0)</f>
        <v>0</v>
      </c>
      <c r="AE18" s="44">
        <f>ABS('P1dB CL'!V519-0)</f>
        <v>0</v>
      </c>
      <c r="AF18" s="44">
        <f>ABS('P1dB CL'!V574-0)</f>
        <v>0</v>
      </c>
      <c r="AG18" s="44">
        <f>ABS('P1dB CL'!V629-0)</f>
        <v>0</v>
      </c>
      <c r="AH18" s="44">
        <f>ABS('P1dB CL'!V684-0)</f>
        <v>0</v>
      </c>
      <c r="AI18" s="20"/>
    </row>
    <row r="19" spans="2:35" x14ac:dyDescent="0.25">
      <c r="B19" s="77">
        <f>'P1dB CL'!E15</f>
        <v>0</v>
      </c>
      <c r="C19" s="20"/>
      <c r="D19" s="85">
        <f>ABS('P1dB CL'!C19-D$5)</f>
        <v>0</v>
      </c>
      <c r="E19" s="44">
        <f>ABS('P1dB CL'!C75-E$5)</f>
        <v>0</v>
      </c>
      <c r="F19" s="44">
        <f>ABS('P1dB CL'!C131-F$5)</f>
        <v>0</v>
      </c>
      <c r="G19" s="44">
        <f>ABS('P1dB CL'!C187-G$5)</f>
        <v>0</v>
      </c>
      <c r="H19" s="44">
        <f>ABS('P1dB CL'!C243-H$5)</f>
        <v>0</v>
      </c>
      <c r="I19" s="44">
        <f>ABS('P1dB CL'!C299-I$5)</f>
        <v>0</v>
      </c>
      <c r="J19" s="44">
        <f>ABS('P1dB CL'!C355-J$5)</f>
        <v>0</v>
      </c>
      <c r="K19" s="20"/>
      <c r="L19" s="44">
        <f>ABS('P1dB CL'!C410-L$5)</f>
        <v>0</v>
      </c>
      <c r="M19" s="44">
        <f>ABS('P1dB CL'!C465-M$5)</f>
        <v>0</v>
      </c>
      <c r="N19" s="44">
        <f>ABS('P1dB CL'!C520-N$5)</f>
        <v>0</v>
      </c>
      <c r="O19" s="44">
        <f>ABS('P1dB CL'!C575-O$5)</f>
        <v>0</v>
      </c>
      <c r="P19" s="44">
        <f>ABS('P1dB CL'!C630-P$5)</f>
        <v>0</v>
      </c>
      <c r="Q19" s="44">
        <f>ABS('P1dB CL'!C681-Q$5)</f>
        <v>0</v>
      </c>
      <c r="S19" s="77">
        <f>'P1dB CL'!E15</f>
        <v>0</v>
      </c>
      <c r="T19" s="20"/>
      <c r="U19" s="85">
        <f>ABS('P1dB CL'!V19-U$5)</f>
        <v>0</v>
      </c>
      <c r="V19" s="44">
        <f>ABS('P1dB CL'!V75-V$5)</f>
        <v>0</v>
      </c>
      <c r="W19" s="44">
        <f>ABS('P1dB CL'!V131-W$5)</f>
        <v>0</v>
      </c>
      <c r="X19" s="44">
        <f>ABS('P1dB CL'!V187-X$5)</f>
        <v>0</v>
      </c>
      <c r="Y19" s="44">
        <f>ABS('P1dB CL'!V243-Y$5)</f>
        <v>0</v>
      </c>
      <c r="Z19" s="44">
        <f>ABS('P1dB CL'!V299-Z$5)</f>
        <v>0</v>
      </c>
      <c r="AA19" s="44">
        <f>ABS('P1dB CL'!V355-AA$5)</f>
        <v>0</v>
      </c>
      <c r="AB19" s="20"/>
      <c r="AC19" s="44">
        <f>ABS('P1dB CL'!V410-0)</f>
        <v>0</v>
      </c>
      <c r="AD19" s="44">
        <f>ABS('P1dB CL'!V465-0)</f>
        <v>0</v>
      </c>
      <c r="AE19" s="44">
        <f>ABS('P1dB CL'!V520-0)</f>
        <v>0</v>
      </c>
      <c r="AF19" s="44">
        <f>ABS('P1dB CL'!V575-0)</f>
        <v>0</v>
      </c>
      <c r="AG19" s="44">
        <f>ABS('P1dB CL'!V630-0)</f>
        <v>0</v>
      </c>
      <c r="AH19" s="44">
        <f>ABS('P1dB CL'!V685-0)</f>
        <v>0</v>
      </c>
      <c r="AI19" s="20"/>
    </row>
    <row r="20" spans="2:35" x14ac:dyDescent="0.25">
      <c r="B20" s="77">
        <f>'P1dB CL'!E16</f>
        <v>0</v>
      </c>
      <c r="C20" s="20"/>
      <c r="D20" s="85">
        <f>ABS('P1dB CL'!C20-D$5)</f>
        <v>0</v>
      </c>
      <c r="E20" s="44">
        <f>ABS('P1dB CL'!C76-E$5)</f>
        <v>0</v>
      </c>
      <c r="F20" s="44">
        <f>ABS('P1dB CL'!C132-F$5)</f>
        <v>0</v>
      </c>
      <c r="G20" s="44">
        <f>ABS('P1dB CL'!C188-G$5)</f>
        <v>0</v>
      </c>
      <c r="H20" s="44">
        <f>ABS('P1dB CL'!C244-H$5)</f>
        <v>0</v>
      </c>
      <c r="I20" s="44">
        <f>ABS('P1dB CL'!C300-I$5)</f>
        <v>0</v>
      </c>
      <c r="J20" s="44">
        <f>ABS('P1dB CL'!C356-J$5)</f>
        <v>0</v>
      </c>
      <c r="K20" s="20"/>
      <c r="L20" s="44">
        <f>ABS('P1dB CL'!C411-L$5)</f>
        <v>0</v>
      </c>
      <c r="M20" s="44">
        <f>ABS('P1dB CL'!C466-M$5)</f>
        <v>0</v>
      </c>
      <c r="N20" s="44">
        <f>ABS('P1dB CL'!C521-N$5)</f>
        <v>0</v>
      </c>
      <c r="O20" s="44">
        <f>ABS('P1dB CL'!C576-O$5)</f>
        <v>0</v>
      </c>
      <c r="P20" s="44">
        <f>ABS('P1dB CL'!C631-P$5)</f>
        <v>0</v>
      </c>
      <c r="Q20" s="44">
        <f>ABS('P1dB CL'!C682-Q$5)</f>
        <v>0</v>
      </c>
      <c r="S20" s="77">
        <f>'P1dB CL'!E16</f>
        <v>0</v>
      </c>
      <c r="T20" s="20"/>
      <c r="U20" s="85">
        <f>ABS('P1dB CL'!V20-U$5)</f>
        <v>0</v>
      </c>
      <c r="V20" s="44">
        <f>ABS('P1dB CL'!V76-V$5)</f>
        <v>0</v>
      </c>
      <c r="W20" s="44">
        <f>ABS('P1dB CL'!V132-W$5)</f>
        <v>0</v>
      </c>
      <c r="X20" s="44">
        <f>ABS('P1dB CL'!V188-X$5)</f>
        <v>0</v>
      </c>
      <c r="Y20" s="44">
        <f>ABS('P1dB CL'!V244-Y$5)</f>
        <v>0</v>
      </c>
      <c r="Z20" s="44">
        <f>ABS('P1dB CL'!V300-Z$5)</f>
        <v>0</v>
      </c>
      <c r="AA20" s="44">
        <f>ABS('P1dB CL'!V356-AA$5)</f>
        <v>0</v>
      </c>
      <c r="AB20" s="20"/>
      <c r="AC20" s="44">
        <f>ABS('P1dB CL'!V411-0)</f>
        <v>0</v>
      </c>
      <c r="AD20" s="44">
        <f>ABS('P1dB CL'!V466-0)</f>
        <v>0</v>
      </c>
      <c r="AE20" s="44">
        <f>ABS('P1dB CL'!V521-0)</f>
        <v>0</v>
      </c>
      <c r="AF20" s="44">
        <f>ABS('P1dB CL'!V576-0)</f>
        <v>0</v>
      </c>
      <c r="AG20" s="44">
        <f>ABS('P1dB CL'!V631-0)</f>
        <v>0</v>
      </c>
      <c r="AH20" s="44">
        <f>ABS('P1dB CL'!V686-0)</f>
        <v>0</v>
      </c>
      <c r="AI20" s="20"/>
    </row>
    <row r="21" spans="2:35" x14ac:dyDescent="0.25">
      <c r="B21" s="77">
        <f>'P1dB CL'!E17</f>
        <v>0</v>
      </c>
      <c r="C21" s="20"/>
      <c r="D21" s="85">
        <f>ABS('P1dB CL'!C21-D$5)</f>
        <v>0</v>
      </c>
      <c r="E21" s="44">
        <f>ABS('P1dB CL'!C77-E$5)</f>
        <v>0</v>
      </c>
      <c r="F21" s="44">
        <f>ABS('P1dB CL'!C133-F$5)</f>
        <v>0</v>
      </c>
      <c r="G21" s="44">
        <f>ABS('P1dB CL'!C189-G$5)</f>
        <v>0</v>
      </c>
      <c r="H21" s="44">
        <f>ABS('P1dB CL'!C245-H$5)</f>
        <v>0</v>
      </c>
      <c r="I21" s="44">
        <f>ABS('P1dB CL'!C301-I$5)</f>
        <v>0</v>
      </c>
      <c r="J21" s="44">
        <f>ABS('P1dB CL'!C357-J$5)</f>
        <v>0</v>
      </c>
      <c r="K21" s="20"/>
      <c r="L21" s="44">
        <f>ABS('P1dB CL'!C412-L$5)</f>
        <v>0</v>
      </c>
      <c r="M21" s="44">
        <f>ABS('P1dB CL'!C467-M$5)</f>
        <v>0</v>
      </c>
      <c r="N21" s="44">
        <f>ABS('P1dB CL'!C522-N$5)</f>
        <v>0</v>
      </c>
      <c r="O21" s="44">
        <f>ABS('P1dB CL'!C577-O$5)</f>
        <v>0</v>
      </c>
      <c r="P21" s="44">
        <f>ABS('P1dB CL'!C632-P$5)</f>
        <v>0</v>
      </c>
      <c r="Q21" s="44">
        <f>ABS('P1dB CL'!C683-Q$5)</f>
        <v>0</v>
      </c>
      <c r="S21" s="77">
        <f>'P1dB CL'!E17</f>
        <v>0</v>
      </c>
      <c r="T21" s="20"/>
      <c r="U21" s="85">
        <f>ABS('P1dB CL'!V21-U$5)</f>
        <v>0</v>
      </c>
      <c r="V21" s="44">
        <f>ABS('P1dB CL'!V77-V$5)</f>
        <v>0</v>
      </c>
      <c r="W21" s="44">
        <f>ABS('P1dB CL'!V133-W$5)</f>
        <v>0</v>
      </c>
      <c r="X21" s="44">
        <f>ABS('P1dB CL'!V189-X$5)</f>
        <v>0</v>
      </c>
      <c r="Y21" s="44">
        <f>ABS('P1dB CL'!V245-Y$5)</f>
        <v>0</v>
      </c>
      <c r="Z21" s="44">
        <f>ABS('P1dB CL'!V301-Z$5)</f>
        <v>0</v>
      </c>
      <c r="AA21" s="44">
        <f>ABS('P1dB CL'!V357-AA$5)</f>
        <v>0</v>
      </c>
      <c r="AB21" s="20"/>
      <c r="AC21" s="44">
        <f>ABS('P1dB CL'!V412-0)</f>
        <v>0</v>
      </c>
      <c r="AD21" s="44">
        <f>ABS('P1dB CL'!V467-0)</f>
        <v>0</v>
      </c>
      <c r="AE21" s="44">
        <f>ABS('P1dB CL'!V522-0)</f>
        <v>0</v>
      </c>
      <c r="AF21" s="44">
        <f>ABS('P1dB CL'!V577-0)</f>
        <v>0</v>
      </c>
      <c r="AG21" s="44">
        <f>ABS('P1dB CL'!V632-0)</f>
        <v>0</v>
      </c>
      <c r="AH21" s="44">
        <f>ABS('P1dB CL'!V687-0)</f>
        <v>0</v>
      </c>
      <c r="AI21" s="20"/>
    </row>
    <row r="22" spans="2:35" x14ac:dyDescent="0.25">
      <c r="B22" s="77">
        <f>'P1dB CL'!E18</f>
        <v>0</v>
      </c>
      <c r="C22" s="20"/>
      <c r="D22" s="85">
        <f>ABS('P1dB CL'!C22-D$5)</f>
        <v>0</v>
      </c>
      <c r="E22" s="44">
        <f>ABS('P1dB CL'!C78-E$5)</f>
        <v>0</v>
      </c>
      <c r="F22" s="44">
        <f>ABS('P1dB CL'!C134-F$5)</f>
        <v>0</v>
      </c>
      <c r="G22" s="44">
        <f>ABS('P1dB CL'!C190-G$5)</f>
        <v>0</v>
      </c>
      <c r="H22" s="44">
        <f>ABS('P1dB CL'!C246-H$5)</f>
        <v>0</v>
      </c>
      <c r="I22" s="44">
        <f>ABS('P1dB CL'!C302-I$5)</f>
        <v>0</v>
      </c>
      <c r="J22" s="44">
        <f>ABS('P1dB CL'!C358-J$5)</f>
        <v>0</v>
      </c>
      <c r="K22" s="20"/>
      <c r="L22" s="44">
        <f>ABS('P1dB CL'!C413-L$5)</f>
        <v>0</v>
      </c>
      <c r="M22" s="44">
        <f>ABS('P1dB CL'!C468-M$5)</f>
        <v>0</v>
      </c>
      <c r="N22" s="44">
        <f>ABS('P1dB CL'!C523-N$5)</f>
        <v>0</v>
      </c>
      <c r="O22" s="44">
        <f>ABS('P1dB CL'!C578-O$5)</f>
        <v>0</v>
      </c>
      <c r="P22" s="44">
        <f>ABS('P1dB CL'!C633-P$5)</f>
        <v>0</v>
      </c>
      <c r="Q22" s="44">
        <f>ABS('P1dB CL'!C684-Q$5)</f>
        <v>0</v>
      </c>
      <c r="S22" s="77">
        <f>'P1dB CL'!E18</f>
        <v>0</v>
      </c>
      <c r="T22" s="20"/>
      <c r="U22" s="85">
        <f>ABS('P1dB CL'!V22-U$5)</f>
        <v>0</v>
      </c>
      <c r="V22" s="44">
        <f>ABS('P1dB CL'!V78-V$5)</f>
        <v>0</v>
      </c>
      <c r="W22" s="44">
        <f>ABS('P1dB CL'!V134-W$5)</f>
        <v>0</v>
      </c>
      <c r="X22" s="44">
        <f>ABS('P1dB CL'!V190-X$5)</f>
        <v>0</v>
      </c>
      <c r="Y22" s="44">
        <f>ABS('P1dB CL'!V246-Y$5)</f>
        <v>0</v>
      </c>
      <c r="Z22" s="44">
        <f>ABS('P1dB CL'!V302-Z$5)</f>
        <v>0</v>
      </c>
      <c r="AA22" s="44">
        <f>ABS('P1dB CL'!V358-AA$5)</f>
        <v>0</v>
      </c>
      <c r="AB22" s="20"/>
      <c r="AC22" s="44">
        <f>ABS('P1dB CL'!V413-0)</f>
        <v>0</v>
      </c>
      <c r="AD22" s="44">
        <f>ABS('P1dB CL'!V468-0)</f>
        <v>0</v>
      </c>
      <c r="AE22" s="44">
        <f>ABS('P1dB CL'!V523-0)</f>
        <v>0</v>
      </c>
      <c r="AF22" s="44">
        <f>ABS('P1dB CL'!V578-0)</f>
        <v>0</v>
      </c>
      <c r="AG22" s="44">
        <f>ABS('P1dB CL'!V633-0)</f>
        <v>0</v>
      </c>
      <c r="AH22" s="44">
        <f>ABS('P1dB CL'!V688-0)</f>
        <v>0</v>
      </c>
      <c r="AI22" s="20"/>
    </row>
    <row r="23" spans="2:35" x14ac:dyDescent="0.25">
      <c r="B23" s="77">
        <f>'P1dB CL'!E19</f>
        <v>0</v>
      </c>
      <c r="C23" s="20"/>
      <c r="D23" s="85">
        <f>ABS('P1dB CL'!C23-D$5)</f>
        <v>0</v>
      </c>
      <c r="E23" s="44">
        <f>ABS('P1dB CL'!C79-E$5)</f>
        <v>0</v>
      </c>
      <c r="F23" s="44">
        <f>ABS('P1dB CL'!C135-F$5)</f>
        <v>0</v>
      </c>
      <c r="G23" s="44">
        <f>ABS('P1dB CL'!C191-G$5)</f>
        <v>0</v>
      </c>
      <c r="H23" s="44">
        <f>ABS('P1dB CL'!C247-H$5)</f>
        <v>0</v>
      </c>
      <c r="I23" s="44">
        <f>ABS('P1dB CL'!C303-I$5)</f>
        <v>0</v>
      </c>
      <c r="J23" s="44">
        <f>ABS('P1dB CL'!C359-J$5)</f>
        <v>0</v>
      </c>
      <c r="K23" s="20"/>
      <c r="L23" s="44">
        <f>ABS('P1dB CL'!C414-L$5)</f>
        <v>0</v>
      </c>
      <c r="M23" s="44">
        <f>ABS('P1dB CL'!C469-M$5)</f>
        <v>0</v>
      </c>
      <c r="N23" s="44">
        <f>ABS('P1dB CL'!C524-N$5)</f>
        <v>0</v>
      </c>
      <c r="O23" s="44">
        <f>ABS('P1dB CL'!C579-O$5)</f>
        <v>0</v>
      </c>
      <c r="P23" s="44">
        <f>ABS('P1dB CL'!C634-P$5)</f>
        <v>0</v>
      </c>
      <c r="Q23" s="44">
        <f>ABS('P1dB CL'!C685-Q$5)</f>
        <v>0</v>
      </c>
      <c r="S23" s="77">
        <f>'P1dB CL'!E19</f>
        <v>0</v>
      </c>
      <c r="T23" s="20"/>
      <c r="U23" s="85">
        <f>ABS('P1dB CL'!V23-U$5)</f>
        <v>0</v>
      </c>
      <c r="V23" s="44">
        <f>ABS('P1dB CL'!V79-V$5)</f>
        <v>0</v>
      </c>
      <c r="W23" s="44">
        <f>ABS('P1dB CL'!V135-W$5)</f>
        <v>0</v>
      </c>
      <c r="X23" s="44">
        <f>ABS('P1dB CL'!V191-X$5)</f>
        <v>0</v>
      </c>
      <c r="Y23" s="44">
        <f>ABS('P1dB CL'!V247-Y$5)</f>
        <v>0</v>
      </c>
      <c r="Z23" s="44">
        <f>ABS('P1dB CL'!V303-Z$5)</f>
        <v>0</v>
      </c>
      <c r="AA23" s="44">
        <f>ABS('P1dB CL'!V359-AA$5)</f>
        <v>0</v>
      </c>
      <c r="AB23" s="20"/>
      <c r="AC23" s="44">
        <f>ABS('P1dB CL'!V414-0)</f>
        <v>0</v>
      </c>
      <c r="AD23" s="44">
        <f>ABS('P1dB CL'!V469-0)</f>
        <v>0</v>
      </c>
      <c r="AE23" s="44">
        <f>ABS('P1dB CL'!V524-0)</f>
        <v>0</v>
      </c>
      <c r="AF23" s="44">
        <f>ABS('P1dB CL'!V579-0)</f>
        <v>0</v>
      </c>
      <c r="AG23" s="44">
        <f>ABS('P1dB CL'!V634-0)</f>
        <v>0</v>
      </c>
      <c r="AH23" s="44">
        <f>ABS('P1dB CL'!V689-0)</f>
        <v>0</v>
      </c>
      <c r="AI23" s="20"/>
    </row>
    <row r="24" spans="2:35" x14ac:dyDescent="0.25">
      <c r="B24" s="77">
        <f>'P1dB CL'!E20</f>
        <v>0</v>
      </c>
      <c r="C24" s="20"/>
      <c r="D24" s="85">
        <f>ABS('P1dB CL'!C24-D$5)</f>
        <v>0</v>
      </c>
      <c r="E24" s="44">
        <f>ABS('P1dB CL'!C80-E$5)</f>
        <v>0</v>
      </c>
      <c r="F24" s="44">
        <f>ABS('P1dB CL'!C136-F$5)</f>
        <v>0</v>
      </c>
      <c r="G24" s="44">
        <f>ABS('P1dB CL'!C192-G$5)</f>
        <v>0</v>
      </c>
      <c r="H24" s="44">
        <f>ABS('P1dB CL'!C248-H$5)</f>
        <v>0</v>
      </c>
      <c r="I24" s="44">
        <f>ABS('P1dB CL'!C304-I$5)</f>
        <v>0</v>
      </c>
      <c r="J24" s="44">
        <f>ABS('P1dB CL'!C360-J$5)</f>
        <v>0</v>
      </c>
      <c r="K24" s="20"/>
      <c r="L24" s="44">
        <f>ABS('P1dB CL'!C415-L$5)</f>
        <v>0</v>
      </c>
      <c r="M24" s="44">
        <f>ABS('P1dB CL'!C470-M$5)</f>
        <v>0</v>
      </c>
      <c r="N24" s="44">
        <f>ABS('P1dB CL'!C525-N$5)</f>
        <v>0</v>
      </c>
      <c r="O24" s="44">
        <f>ABS('P1dB CL'!C580-O$5)</f>
        <v>0</v>
      </c>
      <c r="P24" s="44">
        <f>ABS('P1dB CL'!C635-P$5)</f>
        <v>0</v>
      </c>
      <c r="Q24" s="44">
        <f>ABS('P1dB CL'!C686-Q$5)</f>
        <v>0</v>
      </c>
      <c r="S24" s="77">
        <f>'P1dB CL'!E20</f>
        <v>0</v>
      </c>
      <c r="T24" s="20"/>
      <c r="U24" s="85">
        <f>ABS('P1dB CL'!V24-U$5)</f>
        <v>0</v>
      </c>
      <c r="V24" s="44">
        <f>ABS('P1dB CL'!V80-V$5)</f>
        <v>0</v>
      </c>
      <c r="W24" s="44">
        <f>ABS('P1dB CL'!V136-W$5)</f>
        <v>0</v>
      </c>
      <c r="X24" s="44">
        <f>ABS('P1dB CL'!V192-X$5)</f>
        <v>0</v>
      </c>
      <c r="Y24" s="44">
        <f>ABS('P1dB CL'!V248-Y$5)</f>
        <v>0</v>
      </c>
      <c r="Z24" s="44">
        <f>ABS('P1dB CL'!V304-Z$5)</f>
        <v>0</v>
      </c>
      <c r="AA24" s="44">
        <f>ABS('P1dB CL'!V360-AA$5)</f>
        <v>0</v>
      </c>
      <c r="AB24" s="20"/>
      <c r="AC24" s="44">
        <f>ABS('P1dB CL'!V415-0)</f>
        <v>0</v>
      </c>
      <c r="AD24" s="44">
        <f>ABS('P1dB CL'!V470-0)</f>
        <v>0</v>
      </c>
      <c r="AE24" s="44">
        <f>ABS('P1dB CL'!V525-0)</f>
        <v>0</v>
      </c>
      <c r="AF24" s="44">
        <f>ABS('P1dB CL'!V580-0)</f>
        <v>0</v>
      </c>
      <c r="AG24" s="44">
        <f>ABS('P1dB CL'!V635-0)</f>
        <v>0</v>
      </c>
      <c r="AH24" s="44">
        <f>ABS('P1dB CL'!V690-0)</f>
        <v>0</v>
      </c>
      <c r="AI24" s="20"/>
    </row>
    <row r="25" spans="2:35" x14ac:dyDescent="0.25">
      <c r="B25" s="77">
        <f>'P1dB CL'!E21</f>
        <v>0</v>
      </c>
      <c r="C25" s="20"/>
      <c r="D25" s="85">
        <f>ABS('P1dB CL'!C25-D$5)</f>
        <v>0</v>
      </c>
      <c r="E25" s="44">
        <f>ABS('P1dB CL'!C81-E$5)</f>
        <v>0</v>
      </c>
      <c r="F25" s="44">
        <f>ABS('P1dB CL'!C137-F$5)</f>
        <v>0</v>
      </c>
      <c r="G25" s="44">
        <f>ABS('P1dB CL'!C193-G$5)</f>
        <v>0</v>
      </c>
      <c r="H25" s="44">
        <f>ABS('P1dB CL'!C249-H$5)</f>
        <v>0</v>
      </c>
      <c r="I25" s="44">
        <f>ABS('P1dB CL'!C305-I$5)</f>
        <v>0</v>
      </c>
      <c r="J25" s="44">
        <f>ABS('P1dB CL'!C361-J$5)</f>
        <v>0</v>
      </c>
      <c r="K25" s="20"/>
      <c r="L25" s="44">
        <f>ABS('P1dB CL'!C416-L$5)</f>
        <v>0</v>
      </c>
      <c r="M25" s="44">
        <f>ABS('P1dB CL'!C471-M$5)</f>
        <v>0</v>
      </c>
      <c r="N25" s="44">
        <f>ABS('P1dB CL'!C526-N$5)</f>
        <v>0</v>
      </c>
      <c r="O25" s="44">
        <f>ABS('P1dB CL'!C581-O$5)</f>
        <v>0</v>
      </c>
      <c r="P25" s="44">
        <f>ABS('P1dB CL'!C636-P$5)</f>
        <v>0</v>
      </c>
      <c r="Q25" s="44">
        <f>ABS('P1dB CL'!C687-Q$5)</f>
        <v>0</v>
      </c>
      <c r="S25" s="77">
        <f>'P1dB CL'!E21</f>
        <v>0</v>
      </c>
      <c r="T25" s="20"/>
      <c r="U25" s="85">
        <f>ABS('P1dB CL'!V25-U$5)</f>
        <v>0</v>
      </c>
      <c r="V25" s="44">
        <f>ABS('P1dB CL'!V81-V$5)</f>
        <v>0</v>
      </c>
      <c r="W25" s="44">
        <f>ABS('P1dB CL'!V137-W$5)</f>
        <v>0</v>
      </c>
      <c r="X25" s="44">
        <f>ABS('P1dB CL'!V193-X$5)</f>
        <v>0</v>
      </c>
      <c r="Y25" s="44">
        <f>ABS('P1dB CL'!V249-Y$5)</f>
        <v>0</v>
      </c>
      <c r="Z25" s="44">
        <f>ABS('P1dB CL'!V305-Z$5)</f>
        <v>0</v>
      </c>
      <c r="AA25" s="44">
        <f>ABS('P1dB CL'!V361-AA$5)</f>
        <v>0</v>
      </c>
      <c r="AB25" s="20"/>
      <c r="AC25" s="44">
        <f>ABS('P1dB CL'!V416-0)</f>
        <v>0</v>
      </c>
      <c r="AD25" s="44">
        <f>ABS('P1dB CL'!V471-0)</f>
        <v>0</v>
      </c>
      <c r="AE25" s="44">
        <f>ABS('P1dB CL'!V526-0)</f>
        <v>0</v>
      </c>
      <c r="AF25" s="44">
        <f>ABS('P1dB CL'!V581-0)</f>
        <v>0</v>
      </c>
      <c r="AG25" s="44">
        <f>ABS('P1dB CL'!V636-0)</f>
        <v>0</v>
      </c>
      <c r="AH25" s="44">
        <f>ABS('P1dB CL'!V691-0)</f>
        <v>0</v>
      </c>
      <c r="AI25" s="20"/>
    </row>
    <row r="26" spans="2:35" x14ac:dyDescent="0.25">
      <c r="B26" s="77">
        <f>'P1dB CL'!E22</f>
        <v>0</v>
      </c>
      <c r="C26" s="20"/>
      <c r="D26" s="85">
        <f>ABS('P1dB CL'!C26-D$5)</f>
        <v>0</v>
      </c>
      <c r="E26" s="44">
        <f>ABS('P1dB CL'!C82-E$5)</f>
        <v>0</v>
      </c>
      <c r="F26" s="44">
        <f>ABS('P1dB CL'!C138-F$5)</f>
        <v>0</v>
      </c>
      <c r="G26" s="44">
        <f>ABS('P1dB CL'!C194-G$5)</f>
        <v>0</v>
      </c>
      <c r="H26" s="44">
        <f>ABS('P1dB CL'!C250-H$5)</f>
        <v>0</v>
      </c>
      <c r="I26" s="44">
        <f>ABS('P1dB CL'!C306-I$5)</f>
        <v>0</v>
      </c>
      <c r="J26" s="44">
        <f>ABS('P1dB CL'!C362-J$5)</f>
        <v>0</v>
      </c>
      <c r="K26" s="20"/>
      <c r="L26" s="44">
        <f>ABS('P1dB CL'!C417-L$5)</f>
        <v>0</v>
      </c>
      <c r="M26" s="44">
        <f>ABS('P1dB CL'!C472-M$5)</f>
        <v>0</v>
      </c>
      <c r="N26" s="44">
        <f>ABS('P1dB CL'!C527-N$5)</f>
        <v>0</v>
      </c>
      <c r="O26" s="44">
        <f>ABS('P1dB CL'!C582-O$5)</f>
        <v>0</v>
      </c>
      <c r="P26" s="44">
        <f>ABS('P1dB CL'!C637-P$5)</f>
        <v>0</v>
      </c>
      <c r="Q26" s="44">
        <f>ABS('P1dB CL'!C688-Q$5)</f>
        <v>0</v>
      </c>
      <c r="S26" s="77">
        <f>'P1dB CL'!E22</f>
        <v>0</v>
      </c>
      <c r="T26" s="20"/>
      <c r="U26" s="85">
        <f>ABS('P1dB CL'!V26-U$5)</f>
        <v>0</v>
      </c>
      <c r="V26" s="44">
        <f>ABS('P1dB CL'!V82-V$5)</f>
        <v>0</v>
      </c>
      <c r="W26" s="44">
        <f>ABS('P1dB CL'!V138-W$5)</f>
        <v>0</v>
      </c>
      <c r="X26" s="44">
        <f>ABS('P1dB CL'!V194-X$5)</f>
        <v>0</v>
      </c>
      <c r="Y26" s="44">
        <f>ABS('P1dB CL'!V250-Y$5)</f>
        <v>0</v>
      </c>
      <c r="Z26" s="44">
        <f>ABS('P1dB CL'!V306-Z$5)</f>
        <v>0</v>
      </c>
      <c r="AA26" s="44">
        <f>ABS('P1dB CL'!V362-AA$5)</f>
        <v>0</v>
      </c>
      <c r="AB26" s="20"/>
      <c r="AC26" s="44">
        <f>ABS('P1dB CL'!V417-0)</f>
        <v>0</v>
      </c>
      <c r="AD26" s="44">
        <f>ABS('P1dB CL'!V472-0)</f>
        <v>0</v>
      </c>
      <c r="AE26" s="44">
        <f>ABS('P1dB CL'!V527-0)</f>
        <v>0</v>
      </c>
      <c r="AF26" s="44">
        <f>ABS('P1dB CL'!V582-0)</f>
        <v>0</v>
      </c>
      <c r="AG26" s="44">
        <f>ABS('P1dB CL'!V637-0)</f>
        <v>0</v>
      </c>
      <c r="AH26" s="44">
        <f>ABS('P1dB CL'!V692-0)</f>
        <v>0</v>
      </c>
      <c r="AI26" s="20"/>
    </row>
    <row r="27" spans="2:35" x14ac:dyDescent="0.25">
      <c r="B27" s="77">
        <f>'P1dB CL'!E23</f>
        <v>0</v>
      </c>
      <c r="C27" s="20"/>
      <c r="D27" s="85">
        <f>ABS('P1dB CL'!C27-D$5)</f>
        <v>0</v>
      </c>
      <c r="E27" s="44">
        <f>ABS('P1dB CL'!C83-E$5)</f>
        <v>0</v>
      </c>
      <c r="F27" s="44">
        <f>ABS('P1dB CL'!C139-F$5)</f>
        <v>0</v>
      </c>
      <c r="G27" s="44">
        <f>ABS('P1dB CL'!C195-G$5)</f>
        <v>0</v>
      </c>
      <c r="H27" s="44">
        <f>ABS('P1dB CL'!C251-H$5)</f>
        <v>0</v>
      </c>
      <c r="I27" s="44">
        <f>ABS('P1dB CL'!C307-I$5)</f>
        <v>0</v>
      </c>
      <c r="J27" s="44">
        <f>ABS('P1dB CL'!C363-J$5)</f>
        <v>0</v>
      </c>
      <c r="K27" s="20"/>
      <c r="L27" s="44">
        <f>ABS('P1dB CL'!C418-L$5)</f>
        <v>0</v>
      </c>
      <c r="M27" s="44">
        <f>ABS('P1dB CL'!C473-M$5)</f>
        <v>0</v>
      </c>
      <c r="N27" s="44">
        <f>ABS('P1dB CL'!C528-N$5)</f>
        <v>0</v>
      </c>
      <c r="O27" s="44">
        <f>ABS('P1dB CL'!C583-O$5)</f>
        <v>0</v>
      </c>
      <c r="P27" s="44">
        <f>ABS('P1dB CL'!C638-P$5)</f>
        <v>0</v>
      </c>
      <c r="Q27" s="44">
        <f>ABS('P1dB CL'!C689-Q$5)</f>
        <v>0</v>
      </c>
      <c r="S27" s="77">
        <f>'P1dB CL'!E23</f>
        <v>0</v>
      </c>
      <c r="T27" s="20"/>
      <c r="U27" s="85">
        <f>ABS('P1dB CL'!V27-U$5)</f>
        <v>0</v>
      </c>
      <c r="V27" s="44">
        <f>ABS('P1dB CL'!V83-V$5)</f>
        <v>0</v>
      </c>
      <c r="W27" s="44">
        <f>ABS('P1dB CL'!V139-W$5)</f>
        <v>0</v>
      </c>
      <c r="X27" s="44">
        <f>ABS('P1dB CL'!V195-X$5)</f>
        <v>0</v>
      </c>
      <c r="Y27" s="44">
        <f>ABS('P1dB CL'!V251-Y$5)</f>
        <v>0</v>
      </c>
      <c r="Z27" s="44">
        <f>ABS('P1dB CL'!V307-Z$5)</f>
        <v>0</v>
      </c>
      <c r="AA27" s="44">
        <f>ABS('P1dB CL'!V363-AA$5)</f>
        <v>0</v>
      </c>
      <c r="AB27" s="20"/>
      <c r="AC27" s="44">
        <f>ABS('P1dB CL'!V418-0)</f>
        <v>0</v>
      </c>
      <c r="AD27" s="44">
        <f>ABS('P1dB CL'!V473-0)</f>
        <v>0</v>
      </c>
      <c r="AE27" s="44">
        <f>ABS('P1dB CL'!V528-0)</f>
        <v>0</v>
      </c>
      <c r="AF27" s="44">
        <f>ABS('P1dB CL'!V583-0)</f>
        <v>0</v>
      </c>
      <c r="AG27" s="44">
        <f>ABS('P1dB CL'!V638-0)</f>
        <v>0</v>
      </c>
      <c r="AH27" s="44">
        <f>ABS('P1dB CL'!V693-0)</f>
        <v>0</v>
      </c>
      <c r="AI27" s="20"/>
    </row>
    <row r="28" spans="2:35" x14ac:dyDescent="0.25">
      <c r="B28" s="77">
        <f>'P1dB CL'!E24</f>
        <v>0</v>
      </c>
      <c r="C28" s="20"/>
      <c r="D28" s="85">
        <f>ABS('P1dB CL'!C28-D$5)</f>
        <v>0</v>
      </c>
      <c r="E28" s="44">
        <f>ABS('P1dB CL'!C84-E$5)</f>
        <v>0</v>
      </c>
      <c r="F28" s="44">
        <f>ABS('P1dB CL'!C140-F$5)</f>
        <v>0</v>
      </c>
      <c r="G28" s="44">
        <f>ABS('P1dB CL'!C196-G$5)</f>
        <v>0</v>
      </c>
      <c r="H28" s="44">
        <f>ABS('P1dB CL'!C252-H$5)</f>
        <v>0</v>
      </c>
      <c r="I28" s="44">
        <f>ABS('P1dB CL'!C308-I$5)</f>
        <v>0</v>
      </c>
      <c r="J28" s="44">
        <f>ABS('P1dB CL'!C364-J$5)</f>
        <v>0</v>
      </c>
      <c r="K28" s="20"/>
      <c r="L28" s="44">
        <f>ABS('P1dB CL'!C419-L$5)</f>
        <v>0</v>
      </c>
      <c r="M28" s="44">
        <f>ABS('P1dB CL'!C474-M$5)</f>
        <v>0</v>
      </c>
      <c r="N28" s="44">
        <f>ABS('P1dB CL'!C529-N$5)</f>
        <v>0</v>
      </c>
      <c r="O28" s="44">
        <f>ABS('P1dB CL'!C584-O$5)</f>
        <v>0</v>
      </c>
      <c r="P28" s="44">
        <f>ABS('P1dB CL'!C639-P$5)</f>
        <v>0</v>
      </c>
      <c r="Q28" s="44">
        <f>ABS('P1dB CL'!C690-Q$5)</f>
        <v>0</v>
      </c>
      <c r="S28" s="77">
        <f>'P1dB CL'!E24</f>
        <v>0</v>
      </c>
      <c r="T28" s="20"/>
      <c r="U28" s="85">
        <f>ABS('P1dB CL'!V28-U$5)</f>
        <v>0</v>
      </c>
      <c r="V28" s="44">
        <f>ABS('P1dB CL'!V84-V$5)</f>
        <v>0</v>
      </c>
      <c r="W28" s="44">
        <f>ABS('P1dB CL'!V140-W$5)</f>
        <v>0</v>
      </c>
      <c r="X28" s="44">
        <f>ABS('P1dB CL'!V196-X$5)</f>
        <v>0</v>
      </c>
      <c r="Y28" s="44">
        <f>ABS('P1dB CL'!V252-Y$5)</f>
        <v>0</v>
      </c>
      <c r="Z28" s="44">
        <f>ABS('P1dB CL'!V308-Z$5)</f>
        <v>0</v>
      </c>
      <c r="AA28" s="44">
        <f>ABS('P1dB CL'!V364-AA$5)</f>
        <v>0</v>
      </c>
      <c r="AB28" s="20"/>
      <c r="AC28" s="44">
        <f>ABS('P1dB CL'!V419-0)</f>
        <v>0</v>
      </c>
      <c r="AD28" s="44">
        <f>ABS('P1dB CL'!V474-0)</f>
        <v>0</v>
      </c>
      <c r="AE28" s="44">
        <f>ABS('P1dB CL'!V529-0)</f>
        <v>0</v>
      </c>
      <c r="AF28" s="44">
        <f>ABS('P1dB CL'!V584-0)</f>
        <v>0</v>
      </c>
      <c r="AG28" s="44">
        <f>ABS('P1dB CL'!V639-0)</f>
        <v>0</v>
      </c>
      <c r="AH28" s="44">
        <f>ABS('P1dB CL'!V694-0)</f>
        <v>0</v>
      </c>
      <c r="AI28" s="20"/>
    </row>
    <row r="29" spans="2:35" x14ac:dyDescent="0.25">
      <c r="B29" s="77">
        <f>'P1dB CL'!E25</f>
        <v>0</v>
      </c>
      <c r="C29" s="20"/>
      <c r="D29" s="85">
        <f>ABS('P1dB CL'!C29-D$5)</f>
        <v>0</v>
      </c>
      <c r="E29" s="44">
        <f>ABS('P1dB CL'!C85-E$5)</f>
        <v>0</v>
      </c>
      <c r="F29" s="44">
        <f>ABS('P1dB CL'!C141-F$5)</f>
        <v>0</v>
      </c>
      <c r="G29" s="44">
        <f>ABS('P1dB CL'!C197-G$5)</f>
        <v>0</v>
      </c>
      <c r="H29" s="44">
        <f>ABS('P1dB CL'!C253-H$5)</f>
        <v>0</v>
      </c>
      <c r="I29" s="44">
        <f>ABS('P1dB CL'!C309-I$5)</f>
        <v>0</v>
      </c>
      <c r="J29" s="44">
        <f>ABS('P1dB CL'!C365-J$5)</f>
        <v>0</v>
      </c>
      <c r="K29" s="20"/>
      <c r="L29" s="44">
        <f>ABS('P1dB CL'!C420-L$5)</f>
        <v>0</v>
      </c>
      <c r="M29" s="44">
        <f>ABS('P1dB CL'!C475-M$5)</f>
        <v>0</v>
      </c>
      <c r="N29" s="44">
        <f>ABS('P1dB CL'!C530-N$5)</f>
        <v>0</v>
      </c>
      <c r="O29" s="44">
        <f>ABS('P1dB CL'!C585-O$5)</f>
        <v>0</v>
      </c>
      <c r="P29" s="44">
        <f>ABS('P1dB CL'!C640-P$5)</f>
        <v>0</v>
      </c>
      <c r="Q29" s="44">
        <f>ABS('P1dB CL'!C691-Q$5)</f>
        <v>0</v>
      </c>
      <c r="S29" s="77">
        <f>'P1dB CL'!E25</f>
        <v>0</v>
      </c>
      <c r="T29" s="20"/>
      <c r="U29" s="85">
        <f>ABS('P1dB CL'!V29-U$5)</f>
        <v>0</v>
      </c>
      <c r="V29" s="44">
        <f>ABS('P1dB CL'!V85-V$5)</f>
        <v>0</v>
      </c>
      <c r="W29" s="44">
        <f>ABS('P1dB CL'!V141-W$5)</f>
        <v>0</v>
      </c>
      <c r="X29" s="44">
        <f>ABS('P1dB CL'!V197-X$5)</f>
        <v>0</v>
      </c>
      <c r="Y29" s="44">
        <f>ABS('P1dB CL'!V253-Y$5)</f>
        <v>0</v>
      </c>
      <c r="Z29" s="44">
        <f>ABS('P1dB CL'!V309-Z$5)</f>
        <v>0</v>
      </c>
      <c r="AA29" s="44">
        <f>ABS('P1dB CL'!V365-AA$5)</f>
        <v>0</v>
      </c>
      <c r="AB29" s="20"/>
      <c r="AC29" s="44">
        <f>ABS('P1dB CL'!V420-0)</f>
        <v>0</v>
      </c>
      <c r="AD29" s="44">
        <f>ABS('P1dB CL'!V475-0)</f>
        <v>0</v>
      </c>
      <c r="AE29" s="44">
        <f>ABS('P1dB CL'!V530-0)</f>
        <v>0</v>
      </c>
      <c r="AF29" s="44">
        <f>ABS('P1dB CL'!V585-0)</f>
        <v>0</v>
      </c>
      <c r="AG29" s="44">
        <f>ABS('P1dB CL'!V640-0)</f>
        <v>0</v>
      </c>
      <c r="AH29" s="44">
        <f>ABS('P1dB CL'!V695-0)</f>
        <v>0</v>
      </c>
      <c r="AI29" s="20"/>
    </row>
    <row r="30" spans="2:35" x14ac:dyDescent="0.25">
      <c r="B30" s="77">
        <f>'P1dB CL'!E26</f>
        <v>0</v>
      </c>
      <c r="C30" s="20"/>
      <c r="D30" s="85">
        <f>ABS('P1dB CL'!C30-D$5)</f>
        <v>0</v>
      </c>
      <c r="E30" s="44">
        <f>ABS('P1dB CL'!C86-E$5)</f>
        <v>0</v>
      </c>
      <c r="F30" s="44">
        <f>ABS('P1dB CL'!C142-F$5)</f>
        <v>0</v>
      </c>
      <c r="G30" s="44">
        <f>ABS('P1dB CL'!C198-G$5)</f>
        <v>0</v>
      </c>
      <c r="H30" s="44">
        <f>ABS('P1dB CL'!C254-H$5)</f>
        <v>0</v>
      </c>
      <c r="I30" s="44">
        <f>ABS('P1dB CL'!C310-I$5)</f>
        <v>0</v>
      </c>
      <c r="J30" s="44">
        <f>ABS('P1dB CL'!C366-J$5)</f>
        <v>0</v>
      </c>
      <c r="K30" s="20"/>
      <c r="L30" s="44">
        <f>ABS('P1dB CL'!C421-L$5)</f>
        <v>0</v>
      </c>
      <c r="M30" s="44">
        <f>ABS('P1dB CL'!C476-M$5)</f>
        <v>0</v>
      </c>
      <c r="N30" s="44">
        <f>ABS('P1dB CL'!C531-N$5)</f>
        <v>0</v>
      </c>
      <c r="O30" s="44">
        <f>ABS('P1dB CL'!C586-O$5)</f>
        <v>0</v>
      </c>
      <c r="P30" s="44">
        <f>ABS('P1dB CL'!C641-P$5)</f>
        <v>0</v>
      </c>
      <c r="Q30" s="44">
        <f>ABS('P1dB CL'!C692-Q$5)</f>
        <v>0</v>
      </c>
      <c r="S30" s="77">
        <f>'P1dB CL'!E26</f>
        <v>0</v>
      </c>
      <c r="T30" s="20"/>
      <c r="U30" s="85">
        <f>ABS('P1dB CL'!V30-U$5)</f>
        <v>0</v>
      </c>
      <c r="V30" s="44">
        <f>ABS('P1dB CL'!V86-V$5)</f>
        <v>0</v>
      </c>
      <c r="W30" s="44">
        <f>ABS('P1dB CL'!V142-W$5)</f>
        <v>0</v>
      </c>
      <c r="X30" s="44">
        <f>ABS('P1dB CL'!V198-X$5)</f>
        <v>0</v>
      </c>
      <c r="Y30" s="44">
        <f>ABS('P1dB CL'!V254-Y$5)</f>
        <v>0</v>
      </c>
      <c r="Z30" s="44">
        <f>ABS('P1dB CL'!V310-Z$5)</f>
        <v>0</v>
      </c>
      <c r="AA30" s="44">
        <f>ABS('P1dB CL'!V366-AA$5)</f>
        <v>0</v>
      </c>
      <c r="AB30" s="20"/>
      <c r="AC30" s="44">
        <f>ABS('P1dB CL'!V421-0)</f>
        <v>0</v>
      </c>
      <c r="AD30" s="44">
        <f>ABS('P1dB CL'!V476-0)</f>
        <v>0</v>
      </c>
      <c r="AE30" s="44">
        <f>ABS('P1dB CL'!V531-0)</f>
        <v>0</v>
      </c>
      <c r="AF30" s="44">
        <f>ABS('P1dB CL'!V586-0)</f>
        <v>0</v>
      </c>
      <c r="AG30" s="44">
        <f>ABS('P1dB CL'!V641-0)</f>
        <v>0</v>
      </c>
      <c r="AH30" s="44">
        <f>ABS('P1dB CL'!V696-0)</f>
        <v>0</v>
      </c>
      <c r="AI30" s="20"/>
    </row>
    <row r="31" spans="2:35" x14ac:dyDescent="0.25">
      <c r="B31" s="77">
        <f>'P1dB CL'!E27</f>
        <v>0</v>
      </c>
      <c r="C31" s="20"/>
      <c r="D31" s="85">
        <f>ABS('P1dB CL'!C31-D$5)</f>
        <v>0</v>
      </c>
      <c r="E31" s="44">
        <f>ABS('P1dB CL'!C87-E$5)</f>
        <v>0</v>
      </c>
      <c r="F31" s="44">
        <f>ABS('P1dB CL'!C143-F$5)</f>
        <v>0</v>
      </c>
      <c r="G31" s="44">
        <f>ABS('P1dB CL'!C199-G$5)</f>
        <v>0</v>
      </c>
      <c r="H31" s="44">
        <f>ABS('P1dB CL'!C255-H$5)</f>
        <v>0</v>
      </c>
      <c r="I31" s="44">
        <f>ABS('P1dB CL'!C311-I$5)</f>
        <v>0</v>
      </c>
      <c r="J31" s="44">
        <f>ABS('P1dB CL'!C367-J$5)</f>
        <v>0</v>
      </c>
      <c r="K31" s="20"/>
      <c r="L31" s="44">
        <f>ABS('P1dB CL'!C422-L$5)</f>
        <v>0</v>
      </c>
      <c r="M31" s="44">
        <f>ABS('P1dB CL'!C477-M$5)</f>
        <v>0</v>
      </c>
      <c r="N31" s="44">
        <f>ABS('P1dB CL'!C532-N$5)</f>
        <v>0</v>
      </c>
      <c r="O31" s="44">
        <f>ABS('P1dB CL'!C587-O$5)</f>
        <v>0</v>
      </c>
      <c r="P31" s="44">
        <f>ABS('P1dB CL'!C642-P$5)</f>
        <v>0</v>
      </c>
      <c r="Q31" s="44">
        <f>ABS('P1dB CL'!C693-Q$5)</f>
        <v>0</v>
      </c>
      <c r="S31" s="77">
        <f>'P1dB CL'!E27</f>
        <v>0</v>
      </c>
      <c r="T31" s="20"/>
      <c r="U31" s="85">
        <f>ABS('P1dB CL'!V31-U$5)</f>
        <v>0</v>
      </c>
      <c r="V31" s="44">
        <f>ABS('P1dB CL'!V87-V$5)</f>
        <v>0</v>
      </c>
      <c r="W31" s="44">
        <f>ABS('P1dB CL'!V143-W$5)</f>
        <v>0</v>
      </c>
      <c r="X31" s="44">
        <f>ABS('P1dB CL'!V199-X$5)</f>
        <v>0</v>
      </c>
      <c r="Y31" s="44">
        <f>ABS('P1dB CL'!V255-Y$5)</f>
        <v>0</v>
      </c>
      <c r="Z31" s="44">
        <f>ABS('P1dB CL'!V311-Z$5)</f>
        <v>0</v>
      </c>
      <c r="AA31" s="44">
        <f>ABS('P1dB CL'!V367-AA$5)</f>
        <v>0</v>
      </c>
      <c r="AB31" s="20"/>
      <c r="AC31" s="44">
        <f>ABS('P1dB CL'!V422-0)</f>
        <v>0</v>
      </c>
      <c r="AD31" s="44">
        <f>ABS('P1dB CL'!V477-0)</f>
        <v>0</v>
      </c>
      <c r="AE31" s="44">
        <f>ABS('P1dB CL'!V532-0)</f>
        <v>0</v>
      </c>
      <c r="AF31" s="44">
        <f>ABS('P1dB CL'!V587-0)</f>
        <v>0</v>
      </c>
      <c r="AG31" s="44">
        <f>ABS('P1dB CL'!V642-0)</f>
        <v>0</v>
      </c>
      <c r="AH31" s="44">
        <f>ABS('P1dB CL'!V697-0)</f>
        <v>0</v>
      </c>
      <c r="AI31" s="20"/>
    </row>
    <row r="32" spans="2:35" x14ac:dyDescent="0.25">
      <c r="B32" s="77">
        <f>'P1dB CL'!E28</f>
        <v>0</v>
      </c>
      <c r="C32" s="20"/>
      <c r="D32" s="85">
        <f>ABS('P1dB CL'!C32-D$5)</f>
        <v>0</v>
      </c>
      <c r="E32" s="44">
        <f>ABS('P1dB CL'!C88-E$5)</f>
        <v>0</v>
      </c>
      <c r="F32" s="44">
        <f>ABS('P1dB CL'!C144-F$5)</f>
        <v>0</v>
      </c>
      <c r="G32" s="44">
        <f>ABS('P1dB CL'!C200-G$5)</f>
        <v>0</v>
      </c>
      <c r="H32" s="44">
        <f>ABS('P1dB CL'!C256-H$5)</f>
        <v>0</v>
      </c>
      <c r="I32" s="44">
        <f>ABS('P1dB CL'!C312-I$5)</f>
        <v>0</v>
      </c>
      <c r="J32" s="44">
        <f>ABS('P1dB CL'!C368-J$5)</f>
        <v>0</v>
      </c>
      <c r="K32" s="20"/>
      <c r="L32" s="44">
        <f>ABS('P1dB CL'!C423-L$5)</f>
        <v>0</v>
      </c>
      <c r="M32" s="44">
        <f>ABS('P1dB CL'!C478-M$5)</f>
        <v>0</v>
      </c>
      <c r="N32" s="44">
        <f>ABS('P1dB CL'!C533-N$5)</f>
        <v>0</v>
      </c>
      <c r="O32" s="44">
        <f>ABS('P1dB CL'!C588-O$5)</f>
        <v>0</v>
      </c>
      <c r="P32" s="44">
        <f>ABS('P1dB CL'!C643-P$5)</f>
        <v>0</v>
      </c>
      <c r="Q32" s="44">
        <f>ABS('P1dB CL'!C694-Q$5)</f>
        <v>0</v>
      </c>
      <c r="S32" s="77">
        <f>'P1dB CL'!E28</f>
        <v>0</v>
      </c>
      <c r="T32" s="20"/>
      <c r="U32" s="85">
        <f>ABS('P1dB CL'!V32-U$5)</f>
        <v>0</v>
      </c>
      <c r="V32" s="44">
        <f>ABS('P1dB CL'!V88-V$5)</f>
        <v>0</v>
      </c>
      <c r="W32" s="44">
        <f>ABS('P1dB CL'!V144-W$5)</f>
        <v>0</v>
      </c>
      <c r="X32" s="44">
        <f>ABS('P1dB CL'!V200-X$5)</f>
        <v>0</v>
      </c>
      <c r="Y32" s="44">
        <f>ABS('P1dB CL'!V256-Y$5)</f>
        <v>0</v>
      </c>
      <c r="Z32" s="44">
        <f>ABS('P1dB CL'!V312-Z$5)</f>
        <v>0</v>
      </c>
      <c r="AA32" s="44">
        <f>ABS('P1dB CL'!V368-AA$5)</f>
        <v>0</v>
      </c>
      <c r="AB32" s="20"/>
      <c r="AC32" s="44">
        <f>ABS('P1dB CL'!V423-0)</f>
        <v>0</v>
      </c>
      <c r="AD32" s="44">
        <f>ABS('P1dB CL'!V478-0)</f>
        <v>0</v>
      </c>
      <c r="AE32" s="44">
        <f>ABS('P1dB CL'!V533-0)</f>
        <v>0</v>
      </c>
      <c r="AF32" s="44">
        <f>ABS('P1dB CL'!V588-0)</f>
        <v>0</v>
      </c>
      <c r="AG32" s="44">
        <f>ABS('P1dB CL'!V643-0)</f>
        <v>0</v>
      </c>
      <c r="AH32" s="44">
        <f>ABS('P1dB CL'!V698-0)</f>
        <v>0</v>
      </c>
      <c r="AI32" s="20"/>
    </row>
    <row r="33" spans="2:35" x14ac:dyDescent="0.25">
      <c r="B33" s="77">
        <f>'P1dB CL'!E29</f>
        <v>0</v>
      </c>
      <c r="C33" s="20"/>
      <c r="D33" s="85">
        <f>ABS('P1dB CL'!C33-D$5)</f>
        <v>0</v>
      </c>
      <c r="E33" s="44">
        <f>ABS('P1dB CL'!C89-E$5)</f>
        <v>0</v>
      </c>
      <c r="F33" s="44">
        <f>ABS('P1dB CL'!C145-F$5)</f>
        <v>0</v>
      </c>
      <c r="G33" s="44">
        <f>ABS('P1dB CL'!C201-G$5)</f>
        <v>0</v>
      </c>
      <c r="H33" s="44">
        <f>ABS('P1dB CL'!C257-H$5)</f>
        <v>0</v>
      </c>
      <c r="I33" s="44">
        <f>ABS('P1dB CL'!C313-I$5)</f>
        <v>0</v>
      </c>
      <c r="J33" s="44">
        <f>ABS('P1dB CL'!C369-J$5)</f>
        <v>0</v>
      </c>
      <c r="K33" s="20"/>
      <c r="L33" s="44">
        <f>ABS('P1dB CL'!C424-L$5)</f>
        <v>0</v>
      </c>
      <c r="M33" s="44">
        <f>ABS('P1dB CL'!C479-M$5)</f>
        <v>0</v>
      </c>
      <c r="N33" s="44">
        <f>ABS('P1dB CL'!C534-N$5)</f>
        <v>0</v>
      </c>
      <c r="O33" s="44">
        <f>ABS('P1dB CL'!C589-O$5)</f>
        <v>0</v>
      </c>
      <c r="P33" s="44">
        <f>ABS('P1dB CL'!C644-P$5)</f>
        <v>0</v>
      </c>
      <c r="Q33" s="44">
        <f>ABS('P1dB CL'!C695-Q$5)</f>
        <v>0</v>
      </c>
      <c r="S33" s="77">
        <f>'P1dB CL'!E29</f>
        <v>0</v>
      </c>
      <c r="T33" s="20"/>
      <c r="U33" s="85">
        <f>ABS('P1dB CL'!V33-U$5)</f>
        <v>0</v>
      </c>
      <c r="V33" s="44">
        <f>ABS('P1dB CL'!V89-V$5)</f>
        <v>0</v>
      </c>
      <c r="W33" s="44">
        <f>ABS('P1dB CL'!V145-W$5)</f>
        <v>0</v>
      </c>
      <c r="X33" s="44">
        <f>ABS('P1dB CL'!V201-X$5)</f>
        <v>0</v>
      </c>
      <c r="Y33" s="44">
        <f>ABS('P1dB CL'!V257-Y$5)</f>
        <v>0</v>
      </c>
      <c r="Z33" s="44">
        <f>ABS('P1dB CL'!V313-Z$5)</f>
        <v>0</v>
      </c>
      <c r="AA33" s="44">
        <f>ABS('P1dB CL'!V369-AA$5)</f>
        <v>0</v>
      </c>
      <c r="AB33" s="20"/>
      <c r="AC33" s="44">
        <f>ABS('P1dB CL'!V424-0)</f>
        <v>0</v>
      </c>
      <c r="AD33" s="44">
        <f>ABS('P1dB CL'!V479-0)</f>
        <v>0</v>
      </c>
      <c r="AE33" s="44">
        <f>ABS('P1dB CL'!V534-0)</f>
        <v>0</v>
      </c>
      <c r="AF33" s="44">
        <f>ABS('P1dB CL'!V589-0)</f>
        <v>0</v>
      </c>
      <c r="AG33" s="44">
        <f>ABS('P1dB CL'!V644-0)</f>
        <v>0</v>
      </c>
      <c r="AH33" s="44">
        <f>ABS('P1dB CL'!V699-0)</f>
        <v>0</v>
      </c>
      <c r="AI33" s="20"/>
    </row>
    <row r="34" spans="2:35" x14ac:dyDescent="0.25">
      <c r="B34" s="77">
        <f>'P1dB CL'!E30</f>
        <v>0</v>
      </c>
      <c r="C34" s="20"/>
      <c r="D34" s="85">
        <f>ABS('P1dB CL'!C34-D$5)</f>
        <v>0</v>
      </c>
      <c r="E34" s="44">
        <f>ABS('P1dB CL'!C90-E$5)</f>
        <v>0</v>
      </c>
      <c r="F34" s="44">
        <f>ABS('P1dB CL'!C146-F$5)</f>
        <v>0</v>
      </c>
      <c r="G34" s="44">
        <f>ABS('P1dB CL'!C202-G$5)</f>
        <v>0</v>
      </c>
      <c r="H34" s="44">
        <f>ABS('P1dB CL'!C258-H$5)</f>
        <v>0</v>
      </c>
      <c r="I34" s="44">
        <f>ABS('P1dB CL'!C314-I$5)</f>
        <v>0</v>
      </c>
      <c r="J34" s="44">
        <f>ABS('P1dB CL'!C370-J$5)</f>
        <v>0</v>
      </c>
      <c r="K34" s="20"/>
      <c r="L34" s="44">
        <f>ABS('P1dB CL'!C425-L$5)</f>
        <v>0</v>
      </c>
      <c r="M34" s="44">
        <f>ABS('P1dB CL'!C480-M$5)</f>
        <v>0</v>
      </c>
      <c r="N34" s="44">
        <f>ABS('P1dB CL'!C535-N$5)</f>
        <v>0</v>
      </c>
      <c r="O34" s="44">
        <f>ABS('P1dB CL'!C590-O$5)</f>
        <v>0</v>
      </c>
      <c r="P34" s="44">
        <f>ABS('P1dB CL'!C645-P$5)</f>
        <v>0</v>
      </c>
      <c r="Q34" s="44">
        <f>ABS('P1dB CL'!C696-Q$5)</f>
        <v>0</v>
      </c>
      <c r="S34" s="77">
        <f>'P1dB CL'!E30</f>
        <v>0</v>
      </c>
      <c r="T34" s="20"/>
      <c r="U34" s="85">
        <f>ABS('P1dB CL'!V34-U$5)</f>
        <v>0</v>
      </c>
      <c r="V34" s="44">
        <f>ABS('P1dB CL'!V90-V$5)</f>
        <v>0</v>
      </c>
      <c r="W34" s="44">
        <f>ABS('P1dB CL'!V146-W$5)</f>
        <v>0</v>
      </c>
      <c r="X34" s="44">
        <f>ABS('P1dB CL'!V202-X$5)</f>
        <v>0</v>
      </c>
      <c r="Y34" s="44">
        <f>ABS('P1dB CL'!V258-Y$5)</f>
        <v>0</v>
      </c>
      <c r="Z34" s="44">
        <f>ABS('P1dB CL'!V314-Z$5)</f>
        <v>0</v>
      </c>
      <c r="AA34" s="44">
        <f>ABS('P1dB CL'!V370-AA$5)</f>
        <v>0</v>
      </c>
      <c r="AB34" s="20"/>
      <c r="AC34" s="44">
        <f>ABS('P1dB CL'!V425-0)</f>
        <v>0</v>
      </c>
      <c r="AD34" s="44">
        <f>ABS('P1dB CL'!V480-0)</f>
        <v>0</v>
      </c>
      <c r="AE34" s="44">
        <f>ABS('P1dB CL'!V535-0)</f>
        <v>0</v>
      </c>
      <c r="AF34" s="44">
        <f>ABS('P1dB CL'!V590-0)</f>
        <v>0</v>
      </c>
      <c r="AG34" s="44">
        <f>ABS('P1dB CL'!V645-0)</f>
        <v>0</v>
      </c>
      <c r="AH34" s="44">
        <f>ABS('P1dB CL'!V700-0)</f>
        <v>0</v>
      </c>
      <c r="AI34" s="20"/>
    </row>
    <row r="35" spans="2:35" x14ac:dyDescent="0.25">
      <c r="B35" s="77">
        <f>'P1dB CL'!E31</f>
        <v>0</v>
      </c>
      <c r="C35" s="20"/>
      <c r="D35" s="85">
        <f>ABS('P1dB CL'!C35-D$5)</f>
        <v>0</v>
      </c>
      <c r="E35" s="44">
        <f>ABS('P1dB CL'!C91-E$5)</f>
        <v>0</v>
      </c>
      <c r="F35" s="44">
        <f>ABS('P1dB CL'!C147-F$5)</f>
        <v>0</v>
      </c>
      <c r="G35" s="44">
        <f>ABS('P1dB CL'!C203-G$5)</f>
        <v>0</v>
      </c>
      <c r="H35" s="44">
        <f>ABS('P1dB CL'!C259-H$5)</f>
        <v>0</v>
      </c>
      <c r="I35" s="44">
        <f>ABS('P1dB CL'!C315-I$5)</f>
        <v>0</v>
      </c>
      <c r="J35" s="44">
        <f>ABS('P1dB CL'!C371-J$5)</f>
        <v>0</v>
      </c>
      <c r="K35" s="20"/>
      <c r="L35" s="44">
        <f>ABS('P1dB CL'!C426-L$5)</f>
        <v>0</v>
      </c>
      <c r="M35" s="44">
        <f>ABS('P1dB CL'!C481-M$5)</f>
        <v>0</v>
      </c>
      <c r="N35" s="44">
        <f>ABS('P1dB CL'!C536-N$5)</f>
        <v>0</v>
      </c>
      <c r="O35" s="44">
        <f>ABS('P1dB CL'!C591-O$5)</f>
        <v>0</v>
      </c>
      <c r="P35" s="44">
        <f>ABS('P1dB CL'!C646-P$5)</f>
        <v>0</v>
      </c>
      <c r="Q35" s="44">
        <f>ABS('P1dB CL'!C697-Q$5)</f>
        <v>0</v>
      </c>
      <c r="S35" s="77">
        <f>'P1dB CL'!E31</f>
        <v>0</v>
      </c>
      <c r="T35" s="20"/>
      <c r="U35" s="85">
        <f>ABS('P1dB CL'!V35-U$5)</f>
        <v>0</v>
      </c>
      <c r="V35" s="44">
        <f>ABS('P1dB CL'!V91-V$5)</f>
        <v>0</v>
      </c>
      <c r="W35" s="44">
        <f>ABS('P1dB CL'!V147-W$5)</f>
        <v>0</v>
      </c>
      <c r="X35" s="44">
        <f>ABS('P1dB CL'!V203-X$5)</f>
        <v>0</v>
      </c>
      <c r="Y35" s="44">
        <f>ABS('P1dB CL'!V259-Y$5)</f>
        <v>0</v>
      </c>
      <c r="Z35" s="44">
        <f>ABS('P1dB CL'!V315-Z$5)</f>
        <v>0</v>
      </c>
      <c r="AA35" s="44">
        <f>ABS('P1dB CL'!V371-AA$5)</f>
        <v>0</v>
      </c>
      <c r="AB35" s="20"/>
      <c r="AC35" s="44">
        <f>ABS('P1dB CL'!V426-0)</f>
        <v>0</v>
      </c>
      <c r="AD35" s="44">
        <f>ABS('P1dB CL'!V481-0)</f>
        <v>0</v>
      </c>
      <c r="AE35" s="44">
        <f>ABS('P1dB CL'!V536-0)</f>
        <v>0</v>
      </c>
      <c r="AF35" s="44">
        <f>ABS('P1dB CL'!V591-0)</f>
        <v>0</v>
      </c>
      <c r="AG35" s="44">
        <f>ABS('P1dB CL'!V646-0)</f>
        <v>0</v>
      </c>
      <c r="AH35" s="44">
        <f>ABS('P1dB CL'!V701-0)</f>
        <v>0</v>
      </c>
      <c r="AI35" s="20"/>
    </row>
    <row r="36" spans="2:35" x14ac:dyDescent="0.25">
      <c r="B36" s="77">
        <f>'P1dB CL'!E32</f>
        <v>0</v>
      </c>
      <c r="C36" s="20"/>
      <c r="D36" s="85">
        <f>ABS('P1dB CL'!C36-D$5)</f>
        <v>0</v>
      </c>
      <c r="E36" s="44">
        <f>ABS('P1dB CL'!C92-E$5)</f>
        <v>0</v>
      </c>
      <c r="F36" s="44">
        <f>ABS('P1dB CL'!C148-F$5)</f>
        <v>0</v>
      </c>
      <c r="G36" s="44">
        <f>ABS('P1dB CL'!C204-G$5)</f>
        <v>0</v>
      </c>
      <c r="H36" s="44">
        <f>ABS('P1dB CL'!C260-H$5)</f>
        <v>0</v>
      </c>
      <c r="I36" s="44">
        <f>ABS('P1dB CL'!C316-I$5)</f>
        <v>0</v>
      </c>
      <c r="J36" s="44">
        <f>ABS('P1dB CL'!C372-J$5)</f>
        <v>0</v>
      </c>
      <c r="K36" s="20"/>
      <c r="L36" s="44">
        <f>ABS('P1dB CL'!C427-L$5)</f>
        <v>0</v>
      </c>
      <c r="M36" s="44">
        <f>ABS('P1dB CL'!C482-M$5)</f>
        <v>0</v>
      </c>
      <c r="N36" s="44">
        <f>ABS('P1dB CL'!C537-N$5)</f>
        <v>0</v>
      </c>
      <c r="O36" s="44">
        <f>ABS('P1dB CL'!C592-O$5)</f>
        <v>0</v>
      </c>
      <c r="P36" s="44">
        <f>ABS('P1dB CL'!C647-P$5)</f>
        <v>0</v>
      </c>
      <c r="Q36" s="44">
        <f>ABS('P1dB CL'!C698-Q$5)</f>
        <v>0</v>
      </c>
      <c r="S36" s="77">
        <f>'P1dB CL'!E32</f>
        <v>0</v>
      </c>
      <c r="T36" s="20"/>
      <c r="U36" s="85">
        <f>ABS('P1dB CL'!V36-U$5)</f>
        <v>0</v>
      </c>
      <c r="V36" s="44">
        <f>ABS('P1dB CL'!V92-V$5)</f>
        <v>0</v>
      </c>
      <c r="W36" s="44">
        <f>ABS('P1dB CL'!V148-W$5)</f>
        <v>0</v>
      </c>
      <c r="X36" s="44">
        <f>ABS('P1dB CL'!V204-X$5)</f>
        <v>0</v>
      </c>
      <c r="Y36" s="44">
        <f>ABS('P1dB CL'!V260-Y$5)</f>
        <v>0</v>
      </c>
      <c r="Z36" s="44">
        <f>ABS('P1dB CL'!V316-Z$5)</f>
        <v>0</v>
      </c>
      <c r="AA36" s="44">
        <f>ABS('P1dB CL'!V372-AA$5)</f>
        <v>0</v>
      </c>
      <c r="AB36" s="20"/>
      <c r="AC36" s="44">
        <f>ABS('P1dB CL'!V427-0)</f>
        <v>0</v>
      </c>
      <c r="AD36" s="44">
        <f>ABS('P1dB CL'!V482-0)</f>
        <v>0</v>
      </c>
      <c r="AE36" s="44">
        <f>ABS('P1dB CL'!V537-0)</f>
        <v>0</v>
      </c>
      <c r="AF36" s="44">
        <f>ABS('P1dB CL'!V592-0)</f>
        <v>0</v>
      </c>
      <c r="AG36" s="44">
        <f>ABS('P1dB CL'!V647-0)</f>
        <v>0</v>
      </c>
      <c r="AH36" s="44">
        <f>ABS('P1dB CL'!V702-0)</f>
        <v>0</v>
      </c>
      <c r="AI36" s="20"/>
    </row>
    <row r="37" spans="2:35" x14ac:dyDescent="0.25">
      <c r="B37" s="77">
        <f>'P1dB CL'!E33</f>
        <v>0</v>
      </c>
      <c r="C37" s="20"/>
      <c r="D37" s="85">
        <f>ABS('P1dB CL'!C37-D$5)</f>
        <v>0</v>
      </c>
      <c r="E37" s="44">
        <f>ABS('P1dB CL'!C93-E$5)</f>
        <v>0</v>
      </c>
      <c r="F37" s="44">
        <f>ABS('P1dB CL'!C149-F$5)</f>
        <v>0</v>
      </c>
      <c r="G37" s="44">
        <f>ABS('P1dB CL'!C205-G$5)</f>
        <v>0</v>
      </c>
      <c r="H37" s="44">
        <f>ABS('P1dB CL'!C261-H$5)</f>
        <v>0</v>
      </c>
      <c r="I37" s="44">
        <f>ABS('P1dB CL'!C317-I$5)</f>
        <v>0</v>
      </c>
      <c r="J37" s="44">
        <f>ABS('P1dB CL'!C373-J$5)</f>
        <v>0</v>
      </c>
      <c r="K37" s="20"/>
      <c r="L37" s="44">
        <f>ABS('P1dB CL'!C428-L$5)</f>
        <v>0</v>
      </c>
      <c r="M37" s="44">
        <f>ABS('P1dB CL'!C483-M$5)</f>
        <v>0</v>
      </c>
      <c r="N37" s="44">
        <f>ABS('P1dB CL'!C538-N$5)</f>
        <v>0</v>
      </c>
      <c r="O37" s="44">
        <f>ABS('P1dB CL'!C593-O$5)</f>
        <v>0</v>
      </c>
      <c r="P37" s="44">
        <f>ABS('P1dB CL'!C648-P$5)</f>
        <v>0</v>
      </c>
      <c r="Q37" s="44">
        <f>ABS('P1dB CL'!C699-Q$5)</f>
        <v>0</v>
      </c>
      <c r="S37" s="77">
        <f>'P1dB CL'!E33</f>
        <v>0</v>
      </c>
      <c r="T37" s="20"/>
      <c r="U37" s="85">
        <f>ABS('P1dB CL'!V37-U$5)</f>
        <v>0</v>
      </c>
      <c r="V37" s="44">
        <f>ABS('P1dB CL'!V93-V$5)</f>
        <v>0</v>
      </c>
      <c r="W37" s="44">
        <f>ABS('P1dB CL'!V149-W$5)</f>
        <v>0</v>
      </c>
      <c r="X37" s="44">
        <f>ABS('P1dB CL'!V205-X$5)</f>
        <v>0</v>
      </c>
      <c r="Y37" s="44">
        <f>ABS('P1dB CL'!V261-Y$5)</f>
        <v>0</v>
      </c>
      <c r="Z37" s="44">
        <f>ABS('P1dB CL'!V317-Z$5)</f>
        <v>0</v>
      </c>
      <c r="AA37" s="44">
        <f>ABS('P1dB CL'!V373-AA$5)</f>
        <v>0</v>
      </c>
      <c r="AB37" s="20"/>
      <c r="AC37" s="44">
        <f>ABS('P1dB CL'!V428-0)</f>
        <v>0</v>
      </c>
      <c r="AD37" s="44">
        <f>ABS('P1dB CL'!V483-0)</f>
        <v>0</v>
      </c>
      <c r="AE37" s="44">
        <f>ABS('P1dB CL'!V538-0)</f>
        <v>0</v>
      </c>
      <c r="AF37" s="44">
        <f>ABS('P1dB CL'!V593-0)</f>
        <v>0</v>
      </c>
      <c r="AG37" s="44">
        <f>ABS('P1dB CL'!V648-0)</f>
        <v>0</v>
      </c>
      <c r="AH37" s="44">
        <f>ABS('P1dB CL'!V703-0)</f>
        <v>0</v>
      </c>
      <c r="AI37" s="20"/>
    </row>
    <row r="38" spans="2:35" x14ac:dyDescent="0.25">
      <c r="B38" s="77">
        <f>'P1dB CL'!E34</f>
        <v>0</v>
      </c>
      <c r="C38" s="20"/>
      <c r="D38" s="85">
        <f>ABS('P1dB CL'!C38-D$5)</f>
        <v>0</v>
      </c>
      <c r="E38" s="44">
        <f>ABS('P1dB CL'!C94-E$5)</f>
        <v>0</v>
      </c>
      <c r="F38" s="44">
        <f>ABS('P1dB CL'!C150-F$5)</f>
        <v>0</v>
      </c>
      <c r="G38" s="44">
        <f>ABS('P1dB CL'!C206-G$5)</f>
        <v>0</v>
      </c>
      <c r="H38" s="44">
        <f>ABS('P1dB CL'!C262-H$5)</f>
        <v>0</v>
      </c>
      <c r="I38" s="44">
        <f>ABS('P1dB CL'!C318-I$5)</f>
        <v>0</v>
      </c>
      <c r="J38" s="44">
        <f>ABS('P1dB CL'!C374-J$5)</f>
        <v>0</v>
      </c>
      <c r="K38" s="20"/>
      <c r="L38" s="44">
        <f>ABS('P1dB CL'!C429-L$5)</f>
        <v>0</v>
      </c>
      <c r="M38" s="44">
        <f>ABS('P1dB CL'!C484-M$5)</f>
        <v>0</v>
      </c>
      <c r="N38" s="44">
        <f>ABS('P1dB CL'!C539-N$5)</f>
        <v>0</v>
      </c>
      <c r="O38" s="44">
        <f>ABS('P1dB CL'!C594-O$5)</f>
        <v>0</v>
      </c>
      <c r="P38" s="44">
        <f>ABS('P1dB CL'!C649-P$5)</f>
        <v>0</v>
      </c>
      <c r="Q38" s="44">
        <f>ABS('P1dB CL'!C700-Q$5)</f>
        <v>0</v>
      </c>
      <c r="S38" s="77">
        <f>'P1dB CL'!E34</f>
        <v>0</v>
      </c>
      <c r="T38" s="20"/>
      <c r="U38" s="85">
        <f>ABS('P1dB CL'!V38-U$5)</f>
        <v>0</v>
      </c>
      <c r="V38" s="44">
        <f>ABS('P1dB CL'!V94-V$5)</f>
        <v>0</v>
      </c>
      <c r="W38" s="44">
        <f>ABS('P1dB CL'!V150-W$5)</f>
        <v>0</v>
      </c>
      <c r="X38" s="44">
        <f>ABS('P1dB CL'!V206-X$5)</f>
        <v>0</v>
      </c>
      <c r="Y38" s="44">
        <f>ABS('P1dB CL'!V262-Y$5)</f>
        <v>0</v>
      </c>
      <c r="Z38" s="44">
        <f>ABS('P1dB CL'!V318-Z$5)</f>
        <v>0</v>
      </c>
      <c r="AA38" s="44">
        <f>ABS('P1dB CL'!V374-AA$5)</f>
        <v>0</v>
      </c>
      <c r="AB38" s="20"/>
      <c r="AC38" s="44">
        <f>ABS('P1dB CL'!V429-0)</f>
        <v>0</v>
      </c>
      <c r="AD38" s="44">
        <f>ABS('P1dB CL'!V484-0)</f>
        <v>0</v>
      </c>
      <c r="AE38" s="44">
        <f>ABS('P1dB CL'!V539-0)</f>
        <v>0</v>
      </c>
      <c r="AF38" s="44">
        <f>ABS('P1dB CL'!V594-0)</f>
        <v>0</v>
      </c>
      <c r="AG38" s="44">
        <f>ABS('P1dB CL'!V649-0)</f>
        <v>0</v>
      </c>
      <c r="AH38" s="44">
        <f>ABS('P1dB CL'!V704-0)</f>
        <v>0</v>
      </c>
      <c r="AI38" s="20"/>
    </row>
    <row r="39" spans="2:35" x14ac:dyDescent="0.25">
      <c r="B39" s="77">
        <f>'P1dB CL'!E35</f>
        <v>0</v>
      </c>
      <c r="C39" s="20"/>
      <c r="D39" s="85">
        <f>ABS('P1dB CL'!C39-D$5)</f>
        <v>0</v>
      </c>
      <c r="E39" s="44">
        <f>ABS('P1dB CL'!C95-E$5)</f>
        <v>0</v>
      </c>
      <c r="F39" s="44">
        <f>ABS('P1dB CL'!C151-F$5)</f>
        <v>0</v>
      </c>
      <c r="G39" s="44">
        <f>ABS('P1dB CL'!C207-G$5)</f>
        <v>0</v>
      </c>
      <c r="H39" s="44">
        <f>ABS('P1dB CL'!C263-H$5)</f>
        <v>0</v>
      </c>
      <c r="I39" s="44">
        <f>ABS('P1dB CL'!C319-I$5)</f>
        <v>0</v>
      </c>
      <c r="J39" s="44">
        <f>ABS('P1dB CL'!C375-J$5)</f>
        <v>0</v>
      </c>
      <c r="K39" s="20"/>
      <c r="L39" s="44">
        <f>ABS('P1dB CL'!C430-L$5)</f>
        <v>0</v>
      </c>
      <c r="M39" s="44">
        <f>ABS('P1dB CL'!C485-M$5)</f>
        <v>0</v>
      </c>
      <c r="N39" s="44">
        <f>ABS('P1dB CL'!C540-N$5)</f>
        <v>0</v>
      </c>
      <c r="O39" s="44">
        <f>ABS('P1dB CL'!C595-O$5)</f>
        <v>0</v>
      </c>
      <c r="P39" s="44">
        <f>ABS('P1dB CL'!C650-P$5)</f>
        <v>0</v>
      </c>
      <c r="Q39" s="44">
        <f>ABS('P1dB CL'!C701-Q$5)</f>
        <v>0</v>
      </c>
      <c r="S39" s="77">
        <f>'P1dB CL'!E35</f>
        <v>0</v>
      </c>
      <c r="T39" s="20"/>
      <c r="U39" s="85">
        <f>ABS('P1dB CL'!V39-U$5)</f>
        <v>0</v>
      </c>
      <c r="V39" s="44">
        <f>ABS('P1dB CL'!V95-V$5)</f>
        <v>0</v>
      </c>
      <c r="W39" s="44">
        <f>ABS('P1dB CL'!V151-W$5)</f>
        <v>0</v>
      </c>
      <c r="X39" s="44">
        <f>ABS('P1dB CL'!V207-X$5)</f>
        <v>0</v>
      </c>
      <c r="Y39" s="44">
        <f>ABS('P1dB CL'!V263-Y$5)</f>
        <v>0</v>
      </c>
      <c r="Z39" s="44">
        <f>ABS('P1dB CL'!V319-Z$5)</f>
        <v>0</v>
      </c>
      <c r="AA39" s="44">
        <f>ABS('P1dB CL'!V375-AA$5)</f>
        <v>0</v>
      </c>
      <c r="AB39" s="20"/>
      <c r="AC39" s="44">
        <f>ABS('P1dB CL'!V430-0)</f>
        <v>0</v>
      </c>
      <c r="AD39" s="44">
        <f>ABS('P1dB CL'!V485-0)</f>
        <v>0</v>
      </c>
      <c r="AE39" s="44">
        <f>ABS('P1dB CL'!V540-0)</f>
        <v>0</v>
      </c>
      <c r="AF39" s="44">
        <f>ABS('P1dB CL'!V595-0)</f>
        <v>0</v>
      </c>
      <c r="AG39" s="44">
        <f>ABS('P1dB CL'!V650-0)</f>
        <v>0</v>
      </c>
      <c r="AH39" s="44">
        <f>ABS('P1dB CL'!V705-0)</f>
        <v>0</v>
      </c>
      <c r="AI39" s="20"/>
    </row>
    <row r="40" spans="2:35" x14ac:dyDescent="0.25">
      <c r="B40" s="77">
        <f>'P1dB CL'!E36</f>
        <v>0</v>
      </c>
      <c r="C40" s="20"/>
      <c r="D40" s="85">
        <f>ABS('P1dB CL'!C40-D$5)</f>
        <v>0</v>
      </c>
      <c r="E40" s="44">
        <f>ABS('P1dB CL'!C96-E$5)</f>
        <v>0</v>
      </c>
      <c r="F40" s="44">
        <f>ABS('P1dB CL'!C152-F$5)</f>
        <v>0</v>
      </c>
      <c r="G40" s="44">
        <f>ABS('P1dB CL'!C208-G$5)</f>
        <v>0</v>
      </c>
      <c r="H40" s="44">
        <f>ABS('P1dB CL'!C264-H$5)</f>
        <v>0</v>
      </c>
      <c r="I40" s="44">
        <f>ABS('P1dB CL'!C320-I$5)</f>
        <v>0</v>
      </c>
      <c r="J40" s="44">
        <f>ABS('P1dB CL'!C376-J$5)</f>
        <v>0</v>
      </c>
      <c r="K40" s="20"/>
      <c r="L40" s="44">
        <f>ABS('P1dB CL'!C431-L$5)</f>
        <v>0</v>
      </c>
      <c r="M40" s="44">
        <f>ABS('P1dB CL'!C486-M$5)</f>
        <v>0</v>
      </c>
      <c r="N40" s="44">
        <f>ABS('P1dB CL'!C541-N$5)</f>
        <v>0</v>
      </c>
      <c r="O40" s="44">
        <f>ABS('P1dB CL'!C596-O$5)</f>
        <v>0</v>
      </c>
      <c r="P40" s="44">
        <f>ABS('P1dB CL'!C651-P$5)</f>
        <v>0</v>
      </c>
      <c r="Q40" s="44">
        <f>ABS('P1dB CL'!C702-Q$5)</f>
        <v>0</v>
      </c>
      <c r="S40" s="77">
        <f>'P1dB CL'!E36</f>
        <v>0</v>
      </c>
      <c r="T40" s="20"/>
      <c r="U40" s="85">
        <f>ABS('P1dB CL'!V40-U$5)</f>
        <v>0</v>
      </c>
      <c r="V40" s="44">
        <f>ABS('P1dB CL'!V96-V$5)</f>
        <v>0</v>
      </c>
      <c r="W40" s="44">
        <f>ABS('P1dB CL'!V152-W$5)</f>
        <v>0</v>
      </c>
      <c r="X40" s="44">
        <f>ABS('P1dB CL'!V208-X$5)</f>
        <v>0</v>
      </c>
      <c r="Y40" s="44">
        <f>ABS('P1dB CL'!V264-Y$5)</f>
        <v>0</v>
      </c>
      <c r="Z40" s="44">
        <f>ABS('P1dB CL'!V320-Z$5)</f>
        <v>0</v>
      </c>
      <c r="AA40" s="44">
        <f>ABS('P1dB CL'!V376-AA$5)</f>
        <v>0</v>
      </c>
      <c r="AB40" s="20"/>
      <c r="AC40" s="44">
        <f>ABS('P1dB CL'!V431-0)</f>
        <v>0</v>
      </c>
      <c r="AD40" s="44">
        <f>ABS('P1dB CL'!V486-0)</f>
        <v>0</v>
      </c>
      <c r="AE40" s="44">
        <f>ABS('P1dB CL'!V541-0)</f>
        <v>0</v>
      </c>
      <c r="AF40" s="44">
        <f>ABS('P1dB CL'!V596-0)</f>
        <v>0</v>
      </c>
      <c r="AG40" s="44">
        <f>ABS('P1dB CL'!V651-0)</f>
        <v>0</v>
      </c>
      <c r="AH40" s="44">
        <f>ABS('P1dB CL'!V706-0)</f>
        <v>0</v>
      </c>
      <c r="AI40" s="20"/>
    </row>
    <row r="41" spans="2:35" x14ac:dyDescent="0.25">
      <c r="B41" s="77">
        <f>'P1dB CL'!E37</f>
        <v>0</v>
      </c>
      <c r="C41" s="20"/>
      <c r="D41" s="85">
        <f>ABS('P1dB CL'!C41-D$5)</f>
        <v>0</v>
      </c>
      <c r="E41" s="44">
        <f>ABS('P1dB CL'!C97-E$5)</f>
        <v>0</v>
      </c>
      <c r="F41" s="44">
        <f>ABS('P1dB CL'!C153-F$5)</f>
        <v>0</v>
      </c>
      <c r="G41" s="44">
        <f>ABS('P1dB CL'!C209-G$5)</f>
        <v>0</v>
      </c>
      <c r="H41" s="44">
        <f>ABS('P1dB CL'!C265-H$5)</f>
        <v>0</v>
      </c>
      <c r="I41" s="44">
        <f>ABS('P1dB CL'!C321-I$5)</f>
        <v>0</v>
      </c>
      <c r="J41" s="44">
        <f>ABS('P1dB CL'!C377-J$5)</f>
        <v>0</v>
      </c>
      <c r="K41" s="20"/>
      <c r="L41" s="44">
        <f>ABS('P1dB CL'!C432-L$5)</f>
        <v>0</v>
      </c>
      <c r="M41" s="44">
        <f>ABS('P1dB CL'!C487-M$5)</f>
        <v>0</v>
      </c>
      <c r="N41" s="44">
        <f>ABS('P1dB CL'!C542-N$5)</f>
        <v>0</v>
      </c>
      <c r="O41" s="44">
        <f>ABS('P1dB CL'!C597-O$5)</f>
        <v>0</v>
      </c>
      <c r="P41" s="44">
        <f>ABS('P1dB CL'!C652-P$5)</f>
        <v>0</v>
      </c>
      <c r="Q41" s="44">
        <f>ABS('P1dB CL'!C703-Q$5)</f>
        <v>0</v>
      </c>
      <c r="S41" s="77">
        <f>'P1dB CL'!E37</f>
        <v>0</v>
      </c>
      <c r="T41" s="20"/>
      <c r="U41" s="85">
        <f>ABS('P1dB CL'!V41-U$5)</f>
        <v>0</v>
      </c>
      <c r="V41" s="44">
        <f>ABS('P1dB CL'!V97-V$5)</f>
        <v>0</v>
      </c>
      <c r="W41" s="44">
        <f>ABS('P1dB CL'!V153-W$5)</f>
        <v>0</v>
      </c>
      <c r="X41" s="44">
        <f>ABS('P1dB CL'!V209-X$5)</f>
        <v>0</v>
      </c>
      <c r="Y41" s="44">
        <f>ABS('P1dB CL'!V265-Y$5)</f>
        <v>0</v>
      </c>
      <c r="Z41" s="44">
        <f>ABS('P1dB CL'!V321-Z$5)</f>
        <v>0</v>
      </c>
      <c r="AA41" s="44">
        <f>ABS('P1dB CL'!V377-AA$5)</f>
        <v>0</v>
      </c>
      <c r="AB41" s="20"/>
      <c r="AC41" s="44">
        <f>ABS('P1dB CL'!V432-0)</f>
        <v>0</v>
      </c>
      <c r="AD41" s="44">
        <f>ABS('P1dB CL'!V487-0)</f>
        <v>0</v>
      </c>
      <c r="AE41" s="44">
        <f>ABS('P1dB CL'!V542-0)</f>
        <v>0</v>
      </c>
      <c r="AF41" s="44">
        <f>ABS('P1dB CL'!V597-0)</f>
        <v>0</v>
      </c>
      <c r="AG41" s="44">
        <f>ABS('P1dB CL'!V652-0)</f>
        <v>0</v>
      </c>
      <c r="AH41" s="44">
        <f>ABS('P1dB CL'!V707-0)</f>
        <v>0</v>
      </c>
      <c r="AI41" s="20"/>
    </row>
    <row r="42" spans="2:35" x14ac:dyDescent="0.25">
      <c r="B42" s="77">
        <f>'P1dB CL'!E38</f>
        <v>0</v>
      </c>
      <c r="C42" s="20"/>
      <c r="D42" s="85">
        <f>ABS('P1dB CL'!C42-D$5)</f>
        <v>0</v>
      </c>
      <c r="E42" s="44">
        <f>ABS('P1dB CL'!C98-E$5)</f>
        <v>0</v>
      </c>
      <c r="F42" s="44">
        <f>ABS('P1dB CL'!C154-F$5)</f>
        <v>0</v>
      </c>
      <c r="G42" s="44">
        <f>ABS('P1dB CL'!C210-G$5)</f>
        <v>0</v>
      </c>
      <c r="H42" s="44">
        <f>ABS('P1dB CL'!C266-H$5)</f>
        <v>0</v>
      </c>
      <c r="I42" s="44">
        <f>ABS('P1dB CL'!C322-I$5)</f>
        <v>0</v>
      </c>
      <c r="J42" s="44">
        <f>ABS('P1dB CL'!C378-J$5)</f>
        <v>0</v>
      </c>
      <c r="K42" s="20"/>
      <c r="L42" s="44">
        <f>ABS('P1dB CL'!C433-L$5)</f>
        <v>0</v>
      </c>
      <c r="M42" s="44">
        <f>ABS('P1dB CL'!C488-M$5)</f>
        <v>0</v>
      </c>
      <c r="N42" s="44">
        <f>ABS('P1dB CL'!C543-N$5)</f>
        <v>0</v>
      </c>
      <c r="O42" s="44">
        <f>ABS('P1dB CL'!C598-O$5)</f>
        <v>0</v>
      </c>
      <c r="P42" s="44">
        <f>ABS('P1dB CL'!C653-P$5)</f>
        <v>0</v>
      </c>
      <c r="Q42" s="44">
        <f>ABS('P1dB CL'!C704-Q$5)</f>
        <v>0</v>
      </c>
      <c r="S42" s="77">
        <f>'P1dB CL'!E38</f>
        <v>0</v>
      </c>
      <c r="T42" s="20"/>
      <c r="U42" s="85">
        <f>ABS('P1dB CL'!V42-U$5)</f>
        <v>0</v>
      </c>
      <c r="V42" s="44">
        <f>ABS('P1dB CL'!V98-V$5)</f>
        <v>0</v>
      </c>
      <c r="W42" s="44">
        <f>ABS('P1dB CL'!V154-W$5)</f>
        <v>0</v>
      </c>
      <c r="X42" s="44">
        <f>ABS('P1dB CL'!V210-X$5)</f>
        <v>0</v>
      </c>
      <c r="Y42" s="44">
        <f>ABS('P1dB CL'!V266-Y$5)</f>
        <v>0</v>
      </c>
      <c r="Z42" s="44">
        <f>ABS('P1dB CL'!V322-Z$5)</f>
        <v>0</v>
      </c>
      <c r="AA42" s="44">
        <f>ABS('P1dB CL'!V378-AA$5)</f>
        <v>0</v>
      </c>
      <c r="AB42" s="20"/>
      <c r="AC42" s="44">
        <f>ABS('P1dB CL'!V433-0)</f>
        <v>0</v>
      </c>
      <c r="AD42" s="44">
        <f>ABS('P1dB CL'!V488-0)</f>
        <v>0</v>
      </c>
      <c r="AE42" s="44">
        <f>ABS('P1dB CL'!V543-0)</f>
        <v>0</v>
      </c>
      <c r="AF42" s="44">
        <f>ABS('P1dB CL'!V598-0)</f>
        <v>0</v>
      </c>
      <c r="AG42" s="44">
        <f>ABS('P1dB CL'!V653-0)</f>
        <v>0</v>
      </c>
      <c r="AH42" s="44">
        <f>ABS('P1dB CL'!V708-0)</f>
        <v>0</v>
      </c>
      <c r="AI42" s="20"/>
    </row>
    <row r="43" spans="2:35" x14ac:dyDescent="0.25">
      <c r="B43" s="77">
        <f>'P1dB CL'!E39</f>
        <v>0</v>
      </c>
      <c r="C43" s="20"/>
      <c r="D43" s="85">
        <f>ABS('P1dB CL'!C43-D$5)</f>
        <v>0</v>
      </c>
      <c r="E43" s="44">
        <f>ABS('P1dB CL'!C99-E$5)</f>
        <v>0</v>
      </c>
      <c r="F43" s="44">
        <f>ABS('P1dB CL'!C155-F$5)</f>
        <v>0</v>
      </c>
      <c r="G43" s="44">
        <f>ABS('P1dB CL'!C211-G$5)</f>
        <v>0</v>
      </c>
      <c r="H43" s="44">
        <f>ABS('P1dB CL'!C267-H$5)</f>
        <v>0</v>
      </c>
      <c r="I43" s="44">
        <f>ABS('P1dB CL'!C323-I$5)</f>
        <v>0</v>
      </c>
      <c r="J43" s="44">
        <f>ABS('P1dB CL'!C379-J$5)</f>
        <v>0</v>
      </c>
      <c r="K43" s="20"/>
      <c r="L43" s="44">
        <f>ABS('P1dB CL'!C434-L$5)</f>
        <v>0</v>
      </c>
      <c r="M43" s="44">
        <f>ABS('P1dB CL'!C489-M$5)</f>
        <v>0</v>
      </c>
      <c r="N43" s="44">
        <f>ABS('P1dB CL'!C544-N$5)</f>
        <v>0</v>
      </c>
      <c r="O43" s="44">
        <f>ABS('P1dB CL'!C599-O$5)</f>
        <v>0</v>
      </c>
      <c r="P43" s="44">
        <f>ABS('P1dB CL'!C654-P$5)</f>
        <v>0</v>
      </c>
      <c r="Q43" s="44">
        <f>ABS('P1dB CL'!C705-Q$5)</f>
        <v>0</v>
      </c>
      <c r="S43" s="77">
        <f>'P1dB CL'!E39</f>
        <v>0</v>
      </c>
      <c r="T43" s="20"/>
      <c r="U43" s="85">
        <f>ABS('P1dB CL'!V43-U$5)</f>
        <v>0</v>
      </c>
      <c r="V43" s="44">
        <f>ABS('P1dB CL'!V99-V$5)</f>
        <v>0</v>
      </c>
      <c r="W43" s="44">
        <f>ABS('P1dB CL'!V155-W$5)</f>
        <v>0</v>
      </c>
      <c r="X43" s="44">
        <f>ABS('P1dB CL'!V211-X$5)</f>
        <v>0</v>
      </c>
      <c r="Y43" s="44">
        <f>ABS('P1dB CL'!V267-Y$5)</f>
        <v>0</v>
      </c>
      <c r="Z43" s="44">
        <f>ABS('P1dB CL'!V323-Z$5)</f>
        <v>0</v>
      </c>
      <c r="AA43" s="44">
        <f>ABS('P1dB CL'!V379-AA$5)</f>
        <v>0</v>
      </c>
      <c r="AB43" s="20"/>
      <c r="AC43" s="44">
        <f>ABS('P1dB CL'!V434-0)</f>
        <v>0</v>
      </c>
      <c r="AD43" s="44">
        <f>ABS('P1dB CL'!V489-0)</f>
        <v>0</v>
      </c>
      <c r="AE43" s="44">
        <f>ABS('P1dB CL'!V544-0)</f>
        <v>0</v>
      </c>
      <c r="AF43" s="44">
        <f>ABS('P1dB CL'!V599-0)</f>
        <v>0</v>
      </c>
      <c r="AG43" s="44">
        <f>ABS('P1dB CL'!V654-0)</f>
        <v>0</v>
      </c>
      <c r="AH43" s="44">
        <f>ABS('P1dB CL'!V709-0)</f>
        <v>0</v>
      </c>
      <c r="AI43" s="20"/>
    </row>
    <row r="44" spans="2:35" x14ac:dyDescent="0.25">
      <c r="B44" s="77">
        <f>'P1dB CL'!E40</f>
        <v>0</v>
      </c>
      <c r="C44" s="20"/>
      <c r="D44" s="85">
        <f>ABS('P1dB CL'!C44-D$5)</f>
        <v>0</v>
      </c>
      <c r="E44" s="44">
        <f>ABS('P1dB CL'!C100-E$5)</f>
        <v>0</v>
      </c>
      <c r="F44" s="44">
        <f>ABS('P1dB CL'!C156-F$5)</f>
        <v>0</v>
      </c>
      <c r="G44" s="44">
        <f>ABS('P1dB CL'!C212-G$5)</f>
        <v>0</v>
      </c>
      <c r="H44" s="44">
        <f>ABS('P1dB CL'!C268-H$5)</f>
        <v>0</v>
      </c>
      <c r="I44" s="44">
        <f>ABS('P1dB CL'!C324-I$5)</f>
        <v>0</v>
      </c>
      <c r="J44" s="44">
        <f>ABS('P1dB CL'!C380-J$5)</f>
        <v>0</v>
      </c>
      <c r="K44" s="20"/>
      <c r="L44" s="44">
        <f>ABS('P1dB CL'!C435-L$5)</f>
        <v>0</v>
      </c>
      <c r="M44" s="44">
        <f>ABS('P1dB CL'!C490-M$5)</f>
        <v>0</v>
      </c>
      <c r="N44" s="44">
        <f>ABS('P1dB CL'!C545-N$5)</f>
        <v>0</v>
      </c>
      <c r="O44" s="44">
        <f>ABS('P1dB CL'!C600-O$5)</f>
        <v>0</v>
      </c>
      <c r="P44" s="44">
        <f>ABS('P1dB CL'!C655-P$5)</f>
        <v>0</v>
      </c>
      <c r="Q44" s="44">
        <f>ABS('P1dB CL'!C706-Q$5)</f>
        <v>0</v>
      </c>
      <c r="S44" s="77">
        <f>'P1dB CL'!E40</f>
        <v>0</v>
      </c>
      <c r="T44" s="20"/>
      <c r="U44" s="85">
        <f>ABS('P1dB CL'!V44-U$5)</f>
        <v>0</v>
      </c>
      <c r="V44" s="44">
        <f>ABS('P1dB CL'!V100-V$5)</f>
        <v>0</v>
      </c>
      <c r="W44" s="44">
        <f>ABS('P1dB CL'!V156-W$5)</f>
        <v>0</v>
      </c>
      <c r="X44" s="44">
        <f>ABS('P1dB CL'!V212-X$5)</f>
        <v>0</v>
      </c>
      <c r="Y44" s="44">
        <f>ABS('P1dB CL'!V268-Y$5)</f>
        <v>0</v>
      </c>
      <c r="Z44" s="44">
        <f>ABS('P1dB CL'!V324-Z$5)</f>
        <v>0</v>
      </c>
      <c r="AA44" s="44">
        <f>ABS('P1dB CL'!V380-AA$5)</f>
        <v>0</v>
      </c>
      <c r="AB44" s="20"/>
      <c r="AC44" s="44">
        <f>ABS('P1dB CL'!V435-0)</f>
        <v>0</v>
      </c>
      <c r="AD44" s="44">
        <f>ABS('P1dB CL'!V490-0)</f>
        <v>0</v>
      </c>
      <c r="AE44" s="44">
        <f>ABS('P1dB CL'!V545-0)</f>
        <v>0</v>
      </c>
      <c r="AF44" s="44">
        <f>ABS('P1dB CL'!V600-0)</f>
        <v>0</v>
      </c>
      <c r="AG44" s="44">
        <f>ABS('P1dB CL'!V655-0)</f>
        <v>0</v>
      </c>
      <c r="AH44" s="44">
        <f>ABS('P1dB CL'!V710-0)</f>
        <v>0</v>
      </c>
      <c r="AI44" s="20"/>
    </row>
    <row r="45" spans="2:35" x14ac:dyDescent="0.25">
      <c r="B45" s="77">
        <f>'P1dB CL'!E41</f>
        <v>0</v>
      </c>
      <c r="C45" s="20"/>
      <c r="D45" s="85">
        <f>ABS('P1dB CL'!C45-D$5)</f>
        <v>0</v>
      </c>
      <c r="E45" s="44">
        <f>ABS('P1dB CL'!C101-E$5)</f>
        <v>0</v>
      </c>
      <c r="F45" s="44">
        <f>ABS('P1dB CL'!C157-F$5)</f>
        <v>0</v>
      </c>
      <c r="G45" s="44">
        <f>ABS('P1dB CL'!C213-G$5)</f>
        <v>0</v>
      </c>
      <c r="H45" s="44">
        <f>ABS('P1dB CL'!C269-H$5)</f>
        <v>0</v>
      </c>
      <c r="I45" s="44">
        <f>ABS('P1dB CL'!C325-I$5)</f>
        <v>0</v>
      </c>
      <c r="J45" s="44">
        <f>ABS('P1dB CL'!C381-J$5)</f>
        <v>0</v>
      </c>
      <c r="K45" s="20"/>
      <c r="L45" s="44">
        <f>ABS('P1dB CL'!C436-L$5)</f>
        <v>0</v>
      </c>
      <c r="M45" s="44">
        <f>ABS('P1dB CL'!C491-M$5)</f>
        <v>0</v>
      </c>
      <c r="N45" s="44">
        <f>ABS('P1dB CL'!C546-N$5)</f>
        <v>0</v>
      </c>
      <c r="O45" s="44">
        <f>ABS('P1dB CL'!C601-O$5)</f>
        <v>0</v>
      </c>
      <c r="P45" s="44">
        <f>ABS('P1dB CL'!C656-P$5)</f>
        <v>0</v>
      </c>
      <c r="Q45" s="44">
        <f>ABS('P1dB CL'!C707-Q$5)</f>
        <v>0</v>
      </c>
      <c r="S45" s="77">
        <f>'P1dB CL'!E41</f>
        <v>0</v>
      </c>
      <c r="T45" s="20"/>
      <c r="U45" s="85">
        <f>ABS('P1dB CL'!V45-U$5)</f>
        <v>0</v>
      </c>
      <c r="V45" s="44">
        <f>ABS('P1dB CL'!V101-V$5)</f>
        <v>0</v>
      </c>
      <c r="W45" s="44">
        <f>ABS('P1dB CL'!V157-W$5)</f>
        <v>0</v>
      </c>
      <c r="X45" s="44">
        <f>ABS('P1dB CL'!V213-X$5)</f>
        <v>0</v>
      </c>
      <c r="Y45" s="44">
        <f>ABS('P1dB CL'!V269-Y$5)</f>
        <v>0</v>
      </c>
      <c r="Z45" s="44">
        <f>ABS('P1dB CL'!V325-Z$5)</f>
        <v>0</v>
      </c>
      <c r="AA45" s="44">
        <f>ABS('P1dB CL'!V381-AA$5)</f>
        <v>0</v>
      </c>
      <c r="AB45" s="20"/>
      <c r="AC45" s="44">
        <f>ABS('P1dB CL'!V436-0)</f>
        <v>0</v>
      </c>
      <c r="AD45" s="44">
        <f>ABS('P1dB CL'!V491-0)</f>
        <v>0</v>
      </c>
      <c r="AE45" s="44">
        <f>ABS('P1dB CL'!V546-0)</f>
        <v>0</v>
      </c>
      <c r="AF45" s="44">
        <f>ABS('P1dB CL'!V601-0)</f>
        <v>0</v>
      </c>
      <c r="AG45" s="44">
        <f>ABS('P1dB CL'!V656-0)</f>
        <v>0</v>
      </c>
      <c r="AH45" s="44">
        <f>ABS('P1dB CL'!V711-0)</f>
        <v>0</v>
      </c>
      <c r="AI45" s="20"/>
    </row>
    <row r="46" spans="2:35" x14ac:dyDescent="0.25">
      <c r="B46" s="77">
        <f>'P1dB CL'!E42</f>
        <v>0</v>
      </c>
      <c r="C46" s="20"/>
      <c r="D46" s="85">
        <f>ABS('P1dB CL'!C46-D$5)</f>
        <v>0</v>
      </c>
      <c r="E46" s="44">
        <f>ABS('P1dB CL'!C102-E$5)</f>
        <v>0</v>
      </c>
      <c r="F46" s="44">
        <f>ABS('P1dB CL'!C158-F$5)</f>
        <v>0</v>
      </c>
      <c r="G46" s="44">
        <f>ABS('P1dB CL'!C214-G$5)</f>
        <v>0</v>
      </c>
      <c r="H46" s="44">
        <f>ABS('P1dB CL'!C270-H$5)</f>
        <v>0</v>
      </c>
      <c r="I46" s="44">
        <f>ABS('P1dB CL'!C326-I$5)</f>
        <v>0</v>
      </c>
      <c r="J46" s="44">
        <f>ABS('P1dB CL'!C382-J$5)</f>
        <v>0</v>
      </c>
      <c r="K46" s="20"/>
      <c r="L46" s="44">
        <f>ABS('P1dB CL'!C437-L$5)</f>
        <v>0</v>
      </c>
      <c r="M46" s="44">
        <f>ABS('P1dB CL'!C492-M$5)</f>
        <v>0</v>
      </c>
      <c r="N46" s="44">
        <f>ABS('P1dB CL'!C547-N$5)</f>
        <v>0</v>
      </c>
      <c r="O46" s="44">
        <f>ABS('P1dB CL'!C602-O$5)</f>
        <v>0</v>
      </c>
      <c r="P46" s="44">
        <f>ABS('P1dB CL'!C657-P$5)</f>
        <v>0</v>
      </c>
      <c r="Q46" s="44">
        <f>ABS('P1dB CL'!C708-Q$5)</f>
        <v>0</v>
      </c>
      <c r="S46" s="77">
        <f>'P1dB CL'!E42</f>
        <v>0</v>
      </c>
      <c r="T46" s="20"/>
      <c r="U46" s="85">
        <f>ABS('P1dB CL'!V46-U$5)</f>
        <v>0</v>
      </c>
      <c r="V46" s="44">
        <f>ABS('P1dB CL'!V102-V$5)</f>
        <v>0</v>
      </c>
      <c r="W46" s="44">
        <f>ABS('P1dB CL'!V158-W$5)</f>
        <v>0</v>
      </c>
      <c r="X46" s="44">
        <f>ABS('P1dB CL'!V214-X$5)</f>
        <v>0</v>
      </c>
      <c r="Y46" s="44">
        <f>ABS('P1dB CL'!V270-Y$5)</f>
        <v>0</v>
      </c>
      <c r="Z46" s="44">
        <f>ABS('P1dB CL'!V326-Z$5)</f>
        <v>0</v>
      </c>
      <c r="AA46" s="44">
        <f>ABS('P1dB CL'!V382-AA$5)</f>
        <v>0</v>
      </c>
      <c r="AB46" s="20"/>
      <c r="AC46" s="44">
        <f>ABS('P1dB CL'!V437-0)</f>
        <v>0</v>
      </c>
      <c r="AD46" s="44">
        <f>ABS('P1dB CL'!V492-0)</f>
        <v>0</v>
      </c>
      <c r="AE46" s="44">
        <f>ABS('P1dB CL'!V547-0)</f>
        <v>0</v>
      </c>
      <c r="AF46" s="44">
        <f>ABS('P1dB CL'!V602-0)</f>
        <v>0</v>
      </c>
      <c r="AG46" s="44">
        <f>ABS('P1dB CL'!V657-0)</f>
        <v>0</v>
      </c>
      <c r="AH46" s="44">
        <f>ABS('P1dB CL'!V712-0)</f>
        <v>0</v>
      </c>
      <c r="AI46" s="20"/>
    </row>
    <row r="47" spans="2:35" x14ac:dyDescent="0.25">
      <c r="B47" s="77">
        <f>'P1dB CL'!E43</f>
        <v>0</v>
      </c>
      <c r="C47" s="20"/>
      <c r="D47" s="85">
        <f>ABS('P1dB CL'!C47-D$5)</f>
        <v>0</v>
      </c>
      <c r="E47" s="44">
        <f>ABS('P1dB CL'!C103-E$5)</f>
        <v>0</v>
      </c>
      <c r="F47" s="44">
        <f>ABS('P1dB CL'!C159-F$5)</f>
        <v>0</v>
      </c>
      <c r="G47" s="44">
        <f>ABS('P1dB CL'!C215-G$5)</f>
        <v>0</v>
      </c>
      <c r="H47" s="44">
        <f>ABS('P1dB CL'!C271-H$5)</f>
        <v>0</v>
      </c>
      <c r="I47" s="44">
        <f>ABS('P1dB CL'!C327-I$5)</f>
        <v>0</v>
      </c>
      <c r="J47" s="44">
        <f>ABS('P1dB CL'!C383-J$5)</f>
        <v>0</v>
      </c>
      <c r="K47" s="20"/>
      <c r="L47" s="44">
        <f>ABS('P1dB CL'!C438-L$5)</f>
        <v>0</v>
      </c>
      <c r="M47" s="44">
        <f>ABS('P1dB CL'!C493-M$5)</f>
        <v>0</v>
      </c>
      <c r="N47" s="44">
        <f>ABS('P1dB CL'!C548-N$5)</f>
        <v>0</v>
      </c>
      <c r="O47" s="44">
        <f>ABS('P1dB CL'!C603-O$5)</f>
        <v>0</v>
      </c>
      <c r="P47" s="44">
        <f>ABS('P1dB CL'!C658-P$5)</f>
        <v>0</v>
      </c>
      <c r="Q47" s="44">
        <f>ABS('P1dB CL'!C709-Q$5)</f>
        <v>0</v>
      </c>
      <c r="S47" s="77">
        <f>'P1dB CL'!E43</f>
        <v>0</v>
      </c>
      <c r="T47" s="20"/>
      <c r="U47" s="85">
        <f>ABS('P1dB CL'!V47-U$5)</f>
        <v>0</v>
      </c>
      <c r="V47" s="44">
        <f>ABS('P1dB CL'!V103-V$5)</f>
        <v>0</v>
      </c>
      <c r="W47" s="44">
        <f>ABS('P1dB CL'!V159-W$5)</f>
        <v>0</v>
      </c>
      <c r="X47" s="44">
        <f>ABS('P1dB CL'!V215-X$5)</f>
        <v>0</v>
      </c>
      <c r="Y47" s="44">
        <f>ABS('P1dB CL'!V271-Y$5)</f>
        <v>0</v>
      </c>
      <c r="Z47" s="44">
        <f>ABS('P1dB CL'!V327-Z$5)</f>
        <v>0</v>
      </c>
      <c r="AA47" s="44">
        <f>ABS('P1dB CL'!V383-AA$5)</f>
        <v>0</v>
      </c>
      <c r="AB47" s="20"/>
      <c r="AC47" s="44">
        <f>ABS('P1dB CL'!V438-0)</f>
        <v>0</v>
      </c>
      <c r="AD47" s="44">
        <f>ABS('P1dB CL'!V493-0)</f>
        <v>0</v>
      </c>
      <c r="AE47" s="44">
        <f>ABS('P1dB CL'!V548-0)</f>
        <v>0</v>
      </c>
      <c r="AF47" s="44">
        <f>ABS('P1dB CL'!V603-0)</f>
        <v>0</v>
      </c>
      <c r="AG47" s="44">
        <f>ABS('P1dB CL'!V658-0)</f>
        <v>0</v>
      </c>
      <c r="AH47" s="44">
        <f>ABS('P1dB CL'!V713-0)</f>
        <v>0</v>
      </c>
      <c r="AI47" s="20"/>
    </row>
    <row r="48" spans="2:35" x14ac:dyDescent="0.25">
      <c r="B48" s="77">
        <f>'P1dB CL'!E44</f>
        <v>0</v>
      </c>
      <c r="C48" s="20"/>
      <c r="D48" s="85">
        <f>ABS('P1dB CL'!C48-D$5)</f>
        <v>0</v>
      </c>
      <c r="E48" s="44">
        <f>ABS('P1dB CL'!C104-E$5)</f>
        <v>0</v>
      </c>
      <c r="F48" s="44">
        <f>ABS('P1dB CL'!C160-F$5)</f>
        <v>0</v>
      </c>
      <c r="G48" s="44">
        <f>ABS('P1dB CL'!C216-G$5)</f>
        <v>0</v>
      </c>
      <c r="H48" s="44">
        <f>ABS('P1dB CL'!C272-H$5)</f>
        <v>0</v>
      </c>
      <c r="I48" s="44">
        <f>ABS('P1dB CL'!C328-I$5)</f>
        <v>0</v>
      </c>
      <c r="J48" s="44">
        <f>ABS('P1dB CL'!C384-J$5)</f>
        <v>0</v>
      </c>
      <c r="K48" s="20"/>
      <c r="L48" s="44">
        <f>ABS('P1dB CL'!C439-L$5)</f>
        <v>0</v>
      </c>
      <c r="M48" s="44">
        <f>ABS('P1dB CL'!C494-M$5)</f>
        <v>0</v>
      </c>
      <c r="N48" s="44">
        <f>ABS('P1dB CL'!C549-N$5)</f>
        <v>0</v>
      </c>
      <c r="O48" s="44">
        <f>ABS('P1dB CL'!C604-O$5)</f>
        <v>0</v>
      </c>
      <c r="P48" s="44">
        <f>ABS('P1dB CL'!C659-P$5)</f>
        <v>0</v>
      </c>
      <c r="Q48" s="44">
        <f>ABS('P1dB CL'!C710-Q$5)</f>
        <v>0</v>
      </c>
      <c r="S48" s="77">
        <f>'P1dB CL'!E44</f>
        <v>0</v>
      </c>
      <c r="T48" s="20"/>
      <c r="U48" s="85">
        <f>ABS('P1dB CL'!V48-U$5)</f>
        <v>0</v>
      </c>
      <c r="V48" s="44">
        <f>ABS('P1dB CL'!V104-V$5)</f>
        <v>0</v>
      </c>
      <c r="W48" s="44">
        <f>ABS('P1dB CL'!V160-W$5)</f>
        <v>0</v>
      </c>
      <c r="X48" s="44">
        <f>ABS('P1dB CL'!V216-X$5)</f>
        <v>0</v>
      </c>
      <c r="Y48" s="44">
        <f>ABS('P1dB CL'!V272-Y$5)</f>
        <v>0</v>
      </c>
      <c r="Z48" s="44">
        <f>ABS('P1dB CL'!V328-Z$5)</f>
        <v>0</v>
      </c>
      <c r="AA48" s="44">
        <f>ABS('P1dB CL'!V384-AA$5)</f>
        <v>0</v>
      </c>
      <c r="AB48" s="20"/>
      <c r="AC48" s="44">
        <f>ABS('P1dB CL'!V439-0)</f>
        <v>0</v>
      </c>
      <c r="AD48" s="44">
        <f>ABS('P1dB CL'!V494-0)</f>
        <v>0</v>
      </c>
      <c r="AE48" s="44">
        <f>ABS('P1dB CL'!V549-0)</f>
        <v>0</v>
      </c>
      <c r="AF48" s="44">
        <f>ABS('P1dB CL'!V604-0)</f>
        <v>0</v>
      </c>
      <c r="AG48" s="44">
        <f>ABS('P1dB CL'!V659-0)</f>
        <v>0</v>
      </c>
      <c r="AH48" s="44">
        <f>ABS('P1dB CL'!V714-0)</f>
        <v>0</v>
      </c>
      <c r="AI48" s="20"/>
    </row>
    <row r="49" spans="2:35" x14ac:dyDescent="0.25">
      <c r="B49" s="77">
        <f>'P1dB CL'!E45</f>
        <v>0</v>
      </c>
      <c r="C49" s="20"/>
      <c r="D49" s="85">
        <f>ABS('P1dB CL'!C49-D$5)</f>
        <v>0</v>
      </c>
      <c r="E49" s="44">
        <f>ABS('P1dB CL'!C105-E$5)</f>
        <v>0</v>
      </c>
      <c r="F49" s="44">
        <f>ABS('P1dB CL'!C161-F$5)</f>
        <v>0</v>
      </c>
      <c r="G49" s="44">
        <f>ABS('P1dB CL'!C217-G$5)</f>
        <v>0</v>
      </c>
      <c r="H49" s="44">
        <f>ABS('P1dB CL'!C273-H$5)</f>
        <v>0</v>
      </c>
      <c r="I49" s="44">
        <f>ABS('P1dB CL'!C329-I$5)</f>
        <v>0</v>
      </c>
      <c r="J49" s="44">
        <f>ABS('P1dB CL'!C385-J$5)</f>
        <v>0</v>
      </c>
      <c r="K49" s="20"/>
      <c r="L49" s="44">
        <f>ABS('P1dB CL'!C440-L$5)</f>
        <v>0</v>
      </c>
      <c r="M49" s="44">
        <f>ABS('P1dB CL'!C495-M$5)</f>
        <v>0</v>
      </c>
      <c r="N49" s="44">
        <f>ABS('P1dB CL'!C550-N$5)</f>
        <v>0</v>
      </c>
      <c r="O49" s="44">
        <f>ABS('P1dB CL'!C605-O$5)</f>
        <v>0</v>
      </c>
      <c r="P49" s="44">
        <f>ABS('P1dB CL'!C660-P$5)</f>
        <v>0</v>
      </c>
      <c r="Q49" s="44">
        <f>ABS('P1dB CL'!C711-Q$5)</f>
        <v>0</v>
      </c>
      <c r="S49" s="77">
        <f>'P1dB CL'!E45</f>
        <v>0</v>
      </c>
      <c r="T49" s="20"/>
      <c r="U49" s="85">
        <f>ABS('P1dB CL'!V49-U$5)</f>
        <v>0</v>
      </c>
      <c r="V49" s="44">
        <f>ABS('P1dB CL'!V105-V$5)</f>
        <v>0</v>
      </c>
      <c r="W49" s="44">
        <f>ABS('P1dB CL'!V161-W$5)</f>
        <v>0</v>
      </c>
      <c r="X49" s="44">
        <f>ABS('P1dB CL'!V217-X$5)</f>
        <v>0</v>
      </c>
      <c r="Y49" s="44">
        <f>ABS('P1dB CL'!V273-Y$5)</f>
        <v>0</v>
      </c>
      <c r="Z49" s="44">
        <f>ABS('P1dB CL'!V329-Z$5)</f>
        <v>0</v>
      </c>
      <c r="AA49" s="44">
        <f>ABS('P1dB CL'!V385-AA$5)</f>
        <v>0</v>
      </c>
      <c r="AB49" s="20"/>
      <c r="AC49" s="44">
        <f>ABS('P1dB CL'!V440-0)</f>
        <v>0</v>
      </c>
      <c r="AD49" s="44">
        <f>ABS('P1dB CL'!V495-0)</f>
        <v>0</v>
      </c>
      <c r="AE49" s="44">
        <f>ABS('P1dB CL'!V550-0)</f>
        <v>0</v>
      </c>
      <c r="AF49" s="44">
        <f>ABS('P1dB CL'!V605-0)</f>
        <v>0</v>
      </c>
      <c r="AG49" s="44">
        <f>ABS('P1dB CL'!V660-0)</f>
        <v>0</v>
      </c>
      <c r="AH49" s="44">
        <f>ABS('P1dB CL'!V715-0)</f>
        <v>0</v>
      </c>
      <c r="AI49" s="20"/>
    </row>
    <row r="50" spans="2:35" x14ac:dyDescent="0.25">
      <c r="B50" s="77">
        <f>'P1dB CL'!E46</f>
        <v>0</v>
      </c>
      <c r="C50" s="20"/>
      <c r="D50" s="85">
        <f>ABS('P1dB CL'!C50-D$5)</f>
        <v>0</v>
      </c>
      <c r="E50" s="44">
        <f>ABS('P1dB CL'!C106-E$5)</f>
        <v>0</v>
      </c>
      <c r="F50" s="44">
        <f>ABS('P1dB CL'!C162-F$5)</f>
        <v>0</v>
      </c>
      <c r="G50" s="44">
        <f>ABS('P1dB CL'!C218-G$5)</f>
        <v>0</v>
      </c>
      <c r="H50" s="44">
        <f>ABS('P1dB CL'!C274-H$5)</f>
        <v>0</v>
      </c>
      <c r="I50" s="44">
        <f>ABS('P1dB CL'!C330-I$5)</f>
        <v>0</v>
      </c>
      <c r="J50" s="44">
        <f>ABS('P1dB CL'!C386-J$5)</f>
        <v>0</v>
      </c>
      <c r="K50" s="20"/>
      <c r="L50" s="44">
        <f>ABS('P1dB CL'!C441-L$5)</f>
        <v>0</v>
      </c>
      <c r="M50" s="44">
        <f>ABS('P1dB CL'!C496-M$5)</f>
        <v>0</v>
      </c>
      <c r="N50" s="44">
        <f>ABS('P1dB CL'!C551-N$5)</f>
        <v>0</v>
      </c>
      <c r="O50" s="44">
        <f>ABS('P1dB CL'!C606-O$5)</f>
        <v>0</v>
      </c>
      <c r="P50" s="44">
        <f>ABS('P1dB CL'!C661-P$5)</f>
        <v>0</v>
      </c>
      <c r="Q50" s="44">
        <f>ABS('P1dB CL'!C712-Q$5)</f>
        <v>0</v>
      </c>
      <c r="S50" s="77">
        <f>'P1dB CL'!E46</f>
        <v>0</v>
      </c>
      <c r="T50" s="20"/>
      <c r="U50" s="85">
        <f>ABS('P1dB CL'!V50-U$5)</f>
        <v>0</v>
      </c>
      <c r="V50" s="44">
        <f>ABS('P1dB CL'!V106-V$5)</f>
        <v>0</v>
      </c>
      <c r="W50" s="44">
        <f>ABS('P1dB CL'!V162-W$5)</f>
        <v>0</v>
      </c>
      <c r="X50" s="44">
        <f>ABS('P1dB CL'!V218-X$5)</f>
        <v>0</v>
      </c>
      <c r="Y50" s="44">
        <f>ABS('P1dB CL'!V274-Y$5)</f>
        <v>0</v>
      </c>
      <c r="Z50" s="44">
        <f>ABS('P1dB CL'!V330-Z$5)</f>
        <v>0</v>
      </c>
      <c r="AA50" s="44">
        <f>ABS('P1dB CL'!V386-AA$5)</f>
        <v>0</v>
      </c>
      <c r="AB50" s="20"/>
      <c r="AC50" s="44">
        <f>ABS('P1dB CL'!V441-0)</f>
        <v>0</v>
      </c>
      <c r="AD50" s="44">
        <f>ABS('P1dB CL'!V496-0)</f>
        <v>0</v>
      </c>
      <c r="AE50" s="44">
        <f>ABS('P1dB CL'!V551-0)</f>
        <v>0</v>
      </c>
      <c r="AF50" s="44">
        <f>ABS('P1dB CL'!V606-0)</f>
        <v>0</v>
      </c>
      <c r="AG50" s="44">
        <f>ABS('P1dB CL'!V661-0)</f>
        <v>0</v>
      </c>
      <c r="AH50" s="44">
        <f>ABS('P1dB CL'!V716-0)</f>
        <v>0</v>
      </c>
      <c r="AI50" s="20"/>
    </row>
    <row r="51" spans="2:35" x14ac:dyDescent="0.25">
      <c r="B51" s="77">
        <f>'P1dB CL'!E47</f>
        <v>0</v>
      </c>
      <c r="C51" s="20"/>
      <c r="D51" s="85">
        <f>ABS('P1dB CL'!C51-D$5)</f>
        <v>0</v>
      </c>
      <c r="E51" s="44">
        <f>ABS('P1dB CL'!C107-E$5)</f>
        <v>0</v>
      </c>
      <c r="F51" s="44">
        <f>ABS('P1dB CL'!C163-F$5)</f>
        <v>0</v>
      </c>
      <c r="G51" s="44">
        <f>ABS('P1dB CL'!C219-G$5)</f>
        <v>0</v>
      </c>
      <c r="H51" s="44">
        <f>ABS('P1dB CL'!C275-H$5)</f>
        <v>0</v>
      </c>
      <c r="I51" s="44">
        <f>ABS('P1dB CL'!C331-I$5)</f>
        <v>0</v>
      </c>
      <c r="J51" s="44">
        <f>ABS('P1dB CL'!C387-J$5)</f>
        <v>0</v>
      </c>
      <c r="K51" s="20"/>
      <c r="L51" s="44">
        <f>ABS('P1dB CL'!C442-L$5)</f>
        <v>0</v>
      </c>
      <c r="M51" s="44">
        <f>ABS('P1dB CL'!C497-M$5)</f>
        <v>0</v>
      </c>
      <c r="N51" s="44">
        <f>ABS('P1dB CL'!C552-N$5)</f>
        <v>0</v>
      </c>
      <c r="O51" s="44">
        <f>ABS('P1dB CL'!C607-O$5)</f>
        <v>0</v>
      </c>
      <c r="P51" s="44">
        <f>ABS('P1dB CL'!C662-P$5)</f>
        <v>0</v>
      </c>
      <c r="Q51" s="44">
        <f>ABS('P1dB CL'!C713-Q$5)</f>
        <v>0</v>
      </c>
      <c r="S51" s="77">
        <f>'P1dB CL'!E47</f>
        <v>0</v>
      </c>
      <c r="T51" s="20"/>
      <c r="U51" s="85">
        <f>ABS('P1dB CL'!V51-U$5)</f>
        <v>0</v>
      </c>
      <c r="V51" s="44">
        <f>ABS('P1dB CL'!V107-V$5)</f>
        <v>0</v>
      </c>
      <c r="W51" s="44">
        <f>ABS('P1dB CL'!V163-W$5)</f>
        <v>0</v>
      </c>
      <c r="X51" s="44">
        <f>ABS('P1dB CL'!V219-X$5)</f>
        <v>0</v>
      </c>
      <c r="Y51" s="44">
        <f>ABS('P1dB CL'!V275-Y$5)</f>
        <v>0</v>
      </c>
      <c r="Z51" s="44">
        <f>ABS('P1dB CL'!V331-Z$5)</f>
        <v>0</v>
      </c>
      <c r="AA51" s="44">
        <f>ABS('P1dB CL'!V387-AA$5)</f>
        <v>0</v>
      </c>
      <c r="AB51" s="20"/>
      <c r="AC51" s="44">
        <f>ABS('P1dB CL'!V442-0)</f>
        <v>0</v>
      </c>
      <c r="AD51" s="44">
        <f>ABS('P1dB CL'!V497-0)</f>
        <v>0</v>
      </c>
      <c r="AE51" s="44">
        <f>ABS('P1dB CL'!V552-0)</f>
        <v>0</v>
      </c>
      <c r="AF51" s="44">
        <f>ABS('P1dB CL'!V607-0)</f>
        <v>0</v>
      </c>
      <c r="AG51" s="44">
        <f>ABS('P1dB CL'!V662-0)</f>
        <v>0</v>
      </c>
      <c r="AH51" s="44">
        <f>ABS('P1dB CL'!V717-0)</f>
        <v>0</v>
      </c>
      <c r="AI51" s="20"/>
    </row>
    <row r="52" spans="2:35" x14ac:dyDescent="0.25">
      <c r="B52" s="77">
        <f>'P1dB CL'!E48</f>
        <v>0</v>
      </c>
      <c r="C52" s="20"/>
      <c r="D52" s="85">
        <f>ABS('P1dB CL'!C52-D$5)</f>
        <v>0</v>
      </c>
      <c r="E52" s="44">
        <f>ABS('P1dB CL'!C108-E$5)</f>
        <v>0</v>
      </c>
      <c r="F52" s="44">
        <f>ABS('P1dB CL'!C164-F$5)</f>
        <v>0</v>
      </c>
      <c r="G52" s="44">
        <f>ABS('P1dB CL'!C220-G$5)</f>
        <v>0</v>
      </c>
      <c r="H52" s="44">
        <f>ABS('P1dB CL'!C276-H$5)</f>
        <v>0</v>
      </c>
      <c r="I52" s="44">
        <f>ABS('P1dB CL'!C332-I$5)</f>
        <v>0</v>
      </c>
      <c r="J52" s="44">
        <f>ABS('P1dB CL'!C388-J$5)</f>
        <v>0</v>
      </c>
      <c r="K52" s="20"/>
      <c r="L52" s="44">
        <f>ABS('P1dB CL'!C443-L$5)</f>
        <v>0</v>
      </c>
      <c r="M52" s="44">
        <f>ABS('P1dB CL'!C498-M$5)</f>
        <v>0</v>
      </c>
      <c r="N52" s="44">
        <f>ABS('P1dB CL'!C553-N$5)</f>
        <v>0</v>
      </c>
      <c r="O52" s="44">
        <f>ABS('P1dB CL'!C608-O$5)</f>
        <v>0</v>
      </c>
      <c r="P52" s="44">
        <f>ABS('P1dB CL'!C663-P$5)</f>
        <v>0</v>
      </c>
      <c r="Q52" s="44">
        <f>ABS('P1dB CL'!C714-Q$5)</f>
        <v>0</v>
      </c>
      <c r="S52" s="77">
        <f>'P1dB CL'!E48</f>
        <v>0</v>
      </c>
      <c r="T52" s="20"/>
      <c r="U52" s="85">
        <f>ABS('P1dB CL'!V52-U$5)</f>
        <v>0</v>
      </c>
      <c r="V52" s="44">
        <f>ABS('P1dB CL'!V108-V$5)</f>
        <v>0</v>
      </c>
      <c r="W52" s="44">
        <f>ABS('P1dB CL'!V164-W$5)</f>
        <v>0</v>
      </c>
      <c r="X52" s="44">
        <f>ABS('P1dB CL'!V220-X$5)</f>
        <v>0</v>
      </c>
      <c r="Y52" s="44">
        <f>ABS('P1dB CL'!V276-Y$5)</f>
        <v>0</v>
      </c>
      <c r="Z52" s="44">
        <f>ABS('P1dB CL'!V332-Z$5)</f>
        <v>0</v>
      </c>
      <c r="AA52" s="44">
        <f>ABS('P1dB CL'!V388-AA$5)</f>
        <v>0</v>
      </c>
      <c r="AB52" s="20"/>
      <c r="AC52" s="44">
        <f>ABS('P1dB CL'!V443-0)</f>
        <v>0</v>
      </c>
      <c r="AD52" s="44">
        <f>ABS('P1dB CL'!V498-0)</f>
        <v>0</v>
      </c>
      <c r="AE52" s="44">
        <f>ABS('P1dB CL'!V553-0)</f>
        <v>0</v>
      </c>
      <c r="AF52" s="44">
        <f>ABS('P1dB CL'!V608-0)</f>
        <v>0</v>
      </c>
      <c r="AG52" s="44">
        <f>ABS('P1dB CL'!V663-0)</f>
        <v>0</v>
      </c>
      <c r="AH52" s="44">
        <f>ABS('P1dB CL'!V718-0)</f>
        <v>0</v>
      </c>
      <c r="AI52" s="20"/>
    </row>
    <row r="53" spans="2:35" x14ac:dyDescent="0.25">
      <c r="B53" s="77">
        <f>'P1dB CL'!E49</f>
        <v>0</v>
      </c>
      <c r="C53" s="20"/>
      <c r="D53" s="85">
        <f>ABS('P1dB CL'!C53-D$5)</f>
        <v>0</v>
      </c>
      <c r="E53" s="44">
        <f>ABS('P1dB CL'!C109-E$5)</f>
        <v>0</v>
      </c>
      <c r="F53" s="44">
        <f>ABS('P1dB CL'!C165-F$5)</f>
        <v>0</v>
      </c>
      <c r="G53" s="44">
        <f>ABS('P1dB CL'!C221-G$5)</f>
        <v>0</v>
      </c>
      <c r="H53" s="44">
        <f>ABS('P1dB CL'!C277-H$5)</f>
        <v>0</v>
      </c>
      <c r="I53" s="44">
        <f>ABS('P1dB CL'!C333-I$5)</f>
        <v>0</v>
      </c>
      <c r="J53" s="44">
        <f>ABS('P1dB CL'!C389-J$5)</f>
        <v>0</v>
      </c>
      <c r="K53" s="20"/>
      <c r="L53" s="44">
        <f>ABS('P1dB CL'!C444-L$5)</f>
        <v>0</v>
      </c>
      <c r="M53" s="44">
        <f>ABS('P1dB CL'!C499-M$5)</f>
        <v>0</v>
      </c>
      <c r="N53" s="44">
        <f>ABS('P1dB CL'!C554-N$5)</f>
        <v>0</v>
      </c>
      <c r="O53" s="44">
        <f>ABS('P1dB CL'!C609-O$5)</f>
        <v>0</v>
      </c>
      <c r="P53" s="44">
        <f>ABS('P1dB CL'!C664-P$5)</f>
        <v>0</v>
      </c>
      <c r="Q53" s="44">
        <f>ABS('P1dB CL'!C715-Q$5)</f>
        <v>0</v>
      </c>
      <c r="S53" s="77">
        <f>'P1dB CL'!E49</f>
        <v>0</v>
      </c>
      <c r="T53" s="20"/>
      <c r="U53" s="85">
        <f>ABS('P1dB CL'!V53-U$5)</f>
        <v>0</v>
      </c>
      <c r="V53" s="44">
        <f>ABS('P1dB CL'!V109-V$5)</f>
        <v>0</v>
      </c>
      <c r="W53" s="44">
        <f>ABS('P1dB CL'!V165-W$5)</f>
        <v>0</v>
      </c>
      <c r="X53" s="44">
        <f>ABS('P1dB CL'!V221-X$5)</f>
        <v>0</v>
      </c>
      <c r="Y53" s="44">
        <f>ABS('P1dB CL'!V277-Y$5)</f>
        <v>0</v>
      </c>
      <c r="Z53" s="44">
        <f>ABS('P1dB CL'!V333-Z$5)</f>
        <v>0</v>
      </c>
      <c r="AA53" s="44">
        <f>ABS('P1dB CL'!V389-AA$5)</f>
        <v>0</v>
      </c>
      <c r="AB53" s="20"/>
      <c r="AC53" s="44">
        <f>ABS('P1dB CL'!V444-0)</f>
        <v>0</v>
      </c>
      <c r="AD53" s="44">
        <f>ABS('P1dB CL'!V499-0)</f>
        <v>0</v>
      </c>
      <c r="AE53" s="44">
        <f>ABS('P1dB CL'!V554-0)</f>
        <v>0</v>
      </c>
      <c r="AF53" s="44">
        <f>ABS('P1dB CL'!V609-0)</f>
        <v>0</v>
      </c>
      <c r="AG53" s="44">
        <f>ABS('P1dB CL'!V664-0)</f>
        <v>0</v>
      </c>
      <c r="AH53" s="44">
        <f>ABS('P1dB CL'!V719-0)</f>
        <v>0</v>
      </c>
      <c r="AI53" s="20"/>
    </row>
    <row r="54" spans="2:35" x14ac:dyDescent="0.25">
      <c r="B54" s="77">
        <f>'P1dB CL'!E50</f>
        <v>0</v>
      </c>
      <c r="C54" s="20"/>
      <c r="D54" s="85">
        <f>ABS('P1dB CL'!C54-D$5)</f>
        <v>0</v>
      </c>
      <c r="E54" s="44">
        <f>ABS('P1dB CL'!C110-E$5)</f>
        <v>0</v>
      </c>
      <c r="F54" s="44">
        <f>ABS('P1dB CL'!C166-F$5)</f>
        <v>0</v>
      </c>
      <c r="G54" s="44">
        <f>ABS('P1dB CL'!C222-G$5)</f>
        <v>0</v>
      </c>
      <c r="H54" s="44">
        <f>ABS('P1dB CL'!C278-H$5)</f>
        <v>0</v>
      </c>
      <c r="I54" s="44">
        <f>ABS('P1dB CL'!C334-I$5)</f>
        <v>0</v>
      </c>
      <c r="J54" s="44">
        <f>ABS('P1dB CL'!C390-J$5)</f>
        <v>0</v>
      </c>
      <c r="K54" s="20"/>
      <c r="L54" s="44">
        <f>ABS('P1dB CL'!C445-L$5)</f>
        <v>0</v>
      </c>
      <c r="M54" s="44">
        <f>ABS('P1dB CL'!C500-M$5)</f>
        <v>0</v>
      </c>
      <c r="N54" s="44">
        <f>ABS('P1dB CL'!C555-N$5)</f>
        <v>0</v>
      </c>
      <c r="O54" s="44">
        <f>ABS('P1dB CL'!C610-O$5)</f>
        <v>0</v>
      </c>
      <c r="P54" s="44">
        <f>ABS('P1dB CL'!C665-P$5)</f>
        <v>0</v>
      </c>
      <c r="Q54" s="44">
        <f>ABS('P1dB CL'!C716-Q$5)</f>
        <v>0</v>
      </c>
      <c r="S54" s="77">
        <f>'P1dB CL'!E50</f>
        <v>0</v>
      </c>
      <c r="T54" s="20"/>
      <c r="U54" s="85">
        <f>ABS('P1dB CL'!V54-U$5)</f>
        <v>0</v>
      </c>
      <c r="V54" s="44">
        <f>ABS('P1dB CL'!V110-V$5)</f>
        <v>0</v>
      </c>
      <c r="W54" s="44">
        <f>ABS('P1dB CL'!V166-W$5)</f>
        <v>0</v>
      </c>
      <c r="X54" s="44">
        <f>ABS('P1dB CL'!V222-X$5)</f>
        <v>0</v>
      </c>
      <c r="Y54" s="44">
        <f>ABS('P1dB CL'!V278-Y$5)</f>
        <v>0</v>
      </c>
      <c r="Z54" s="44">
        <f>ABS('P1dB CL'!V334-Z$5)</f>
        <v>0</v>
      </c>
      <c r="AA54" s="44">
        <f>ABS('P1dB CL'!V390-AA$5)</f>
        <v>0</v>
      </c>
      <c r="AB54" s="20"/>
      <c r="AC54" s="44">
        <f>ABS('P1dB CL'!V445-0)</f>
        <v>0</v>
      </c>
      <c r="AD54" s="44">
        <f>ABS('P1dB CL'!V500-0)</f>
        <v>0</v>
      </c>
      <c r="AE54" s="44">
        <f>ABS('P1dB CL'!V555-0)</f>
        <v>0</v>
      </c>
      <c r="AF54" s="44">
        <f>ABS('P1dB CL'!V610-0)</f>
        <v>0</v>
      </c>
      <c r="AG54" s="44">
        <f>ABS('P1dB CL'!V665-0)</f>
        <v>0</v>
      </c>
      <c r="AH54" s="44">
        <f>ABS('P1dB CL'!V720-0)</f>
        <v>0</v>
      </c>
      <c r="AI54" s="20"/>
    </row>
    <row r="55" spans="2:35" x14ac:dyDescent="0.25">
      <c r="B55" s="77">
        <f>'P1dB CL'!E51</f>
        <v>0</v>
      </c>
      <c r="C55" s="20"/>
      <c r="D55" s="85">
        <f>ABS('P1dB CL'!C55-D$5)</f>
        <v>0</v>
      </c>
      <c r="E55" s="44">
        <f>ABS('P1dB CL'!C111-E$5)</f>
        <v>0</v>
      </c>
      <c r="F55" s="44">
        <f>ABS('P1dB CL'!C167-F$5)</f>
        <v>0</v>
      </c>
      <c r="G55" s="44">
        <f>ABS('P1dB CL'!C223-G$5)</f>
        <v>0</v>
      </c>
      <c r="H55" s="44">
        <f>ABS('P1dB CL'!C279-H$5)</f>
        <v>0</v>
      </c>
      <c r="I55" s="44">
        <f>ABS('P1dB CL'!C335-I$5)</f>
        <v>0</v>
      </c>
      <c r="J55" s="44">
        <f>ABS('P1dB CL'!C391-J$5)</f>
        <v>0</v>
      </c>
      <c r="K55" s="20"/>
      <c r="L55" s="44">
        <f>ABS('P1dB CL'!C446-L$5)</f>
        <v>0</v>
      </c>
      <c r="M55" s="44">
        <f>ABS('P1dB CL'!C501-M$5)</f>
        <v>0</v>
      </c>
      <c r="N55" s="44">
        <f>ABS('P1dB CL'!C556-N$5)</f>
        <v>0</v>
      </c>
      <c r="O55" s="44">
        <f>ABS('P1dB CL'!C611-O$5)</f>
        <v>0</v>
      </c>
      <c r="P55" s="44">
        <f>ABS('P1dB CL'!C666-P$5)</f>
        <v>0</v>
      </c>
      <c r="Q55" s="44">
        <f>ABS('P1dB CL'!C717-Q$5)</f>
        <v>0</v>
      </c>
      <c r="S55" s="77">
        <f>'P1dB CL'!E51</f>
        <v>0</v>
      </c>
      <c r="T55" s="20"/>
      <c r="U55" s="85">
        <f>ABS('P1dB CL'!V55-U$5)</f>
        <v>0</v>
      </c>
      <c r="V55" s="44">
        <f>ABS('P1dB CL'!V111-V$5)</f>
        <v>0</v>
      </c>
      <c r="W55" s="44">
        <f>ABS('P1dB CL'!V167-W$5)</f>
        <v>0</v>
      </c>
      <c r="X55" s="44">
        <f>ABS('P1dB CL'!V223-X$5)</f>
        <v>0</v>
      </c>
      <c r="Y55" s="44">
        <f>ABS('P1dB CL'!V279-Y$5)</f>
        <v>0</v>
      </c>
      <c r="Z55" s="44">
        <f>ABS('P1dB CL'!V335-Z$5)</f>
        <v>0</v>
      </c>
      <c r="AA55" s="44">
        <f>ABS('P1dB CL'!V391-AA$5)</f>
        <v>0</v>
      </c>
      <c r="AB55" s="20"/>
      <c r="AC55" s="44">
        <f>ABS('P1dB CL'!V446-0)</f>
        <v>0</v>
      </c>
      <c r="AD55" s="44">
        <f>ABS('P1dB CL'!V501-0)</f>
        <v>0</v>
      </c>
      <c r="AE55" s="44">
        <f>ABS('P1dB CL'!V556-0)</f>
        <v>0</v>
      </c>
      <c r="AF55" s="44">
        <f>ABS('P1dB CL'!V611-0)</f>
        <v>0</v>
      </c>
      <c r="AG55" s="44">
        <f>ABS('P1dB CL'!V666-0)</f>
        <v>0</v>
      </c>
      <c r="AH55" s="44">
        <f>ABS('P1dB CL'!V721-0)</f>
        <v>0</v>
      </c>
      <c r="AI55" s="20"/>
    </row>
    <row r="56" spans="2:35" x14ac:dyDescent="0.25">
      <c r="B56" s="77">
        <f>'P1dB CL'!E52</f>
        <v>0</v>
      </c>
      <c r="D56" s="85">
        <f>ABS('P1dB CL'!C56-D$5)</f>
        <v>0</v>
      </c>
      <c r="E56" s="44">
        <f>ABS('P1dB CL'!C112-E$5)</f>
        <v>0</v>
      </c>
      <c r="F56" s="44">
        <f>ABS('P1dB CL'!C168-F$5)</f>
        <v>0</v>
      </c>
      <c r="G56" s="44">
        <f>ABS('P1dB CL'!C224-G$5)</f>
        <v>0</v>
      </c>
      <c r="H56" s="44">
        <f>ABS('P1dB CL'!C280-H$5)</f>
        <v>0</v>
      </c>
      <c r="I56" s="44">
        <f>ABS('P1dB CL'!C336-I$5)</f>
        <v>0</v>
      </c>
      <c r="J56" s="44">
        <f>ABS('P1dB CL'!C392-J$5)</f>
        <v>0</v>
      </c>
      <c r="K56" s="20"/>
      <c r="L56" s="44">
        <f>ABS('P1dB CL'!C447-L$5)</f>
        <v>0</v>
      </c>
      <c r="M56" s="44">
        <f>ABS('P1dB CL'!C502-M$5)</f>
        <v>0</v>
      </c>
      <c r="N56" s="44">
        <f>ABS('P1dB CL'!C557-N$5)</f>
        <v>0</v>
      </c>
      <c r="O56" s="44">
        <f>ABS('P1dB CL'!C612-O$5)</f>
        <v>0</v>
      </c>
      <c r="P56" s="44">
        <f>ABS('P1dB CL'!C667-P$5)</f>
        <v>0</v>
      </c>
      <c r="Q56" s="44">
        <f>ABS('P1dB CL'!C718-Q$5)</f>
        <v>0</v>
      </c>
      <c r="S56" s="77">
        <f>'P1dB CL'!E52</f>
        <v>0</v>
      </c>
      <c r="U56" s="85">
        <f>ABS('P1dB CL'!V56-U$5)</f>
        <v>0</v>
      </c>
      <c r="V56" s="44">
        <f>ABS('P1dB CL'!V112-V$5)</f>
        <v>0</v>
      </c>
      <c r="W56" s="44">
        <f>ABS('P1dB CL'!V168-W$5)</f>
        <v>0</v>
      </c>
      <c r="X56" s="44">
        <f>ABS('P1dB CL'!V224-X$5)</f>
        <v>0</v>
      </c>
      <c r="Y56" s="44">
        <f>ABS('P1dB CL'!V280-Y$5)</f>
        <v>0</v>
      </c>
      <c r="Z56" s="44">
        <f>ABS('P1dB CL'!V336-Z$5)</f>
        <v>0</v>
      </c>
      <c r="AA56" s="44">
        <f>ABS('P1dB CL'!V392-AA$5)</f>
        <v>0</v>
      </c>
      <c r="AB56" s="20"/>
      <c r="AC56" s="44">
        <f>ABS('P1dB CL'!V447-0)</f>
        <v>0</v>
      </c>
      <c r="AD56" s="44">
        <f>ABS('P1dB CL'!V502-0)</f>
        <v>0</v>
      </c>
      <c r="AE56" s="44">
        <f>ABS('P1dB CL'!V557-0)</f>
        <v>0</v>
      </c>
      <c r="AF56" s="44">
        <f>ABS('P1dB CL'!V612-0)</f>
        <v>0</v>
      </c>
      <c r="AG56" s="44">
        <f>ABS('P1dB CL'!V667-0)</f>
        <v>0</v>
      </c>
      <c r="AH56" s="44">
        <f>ABS('P1dB CL'!V722-0)</f>
        <v>0</v>
      </c>
    </row>
    <row r="57" spans="2:35" x14ac:dyDescent="0.25">
      <c r="B57" s="77">
        <f>'P1dB CL'!E53</f>
        <v>0</v>
      </c>
      <c r="D57" s="85">
        <f>ABS('P1dB CL'!C57-D$5)</f>
        <v>0</v>
      </c>
      <c r="E57" s="44">
        <f>ABS('P1dB CL'!C113-E$5)</f>
        <v>0</v>
      </c>
      <c r="F57" s="44">
        <f>ABS('P1dB CL'!C169-F$5)</f>
        <v>0</v>
      </c>
      <c r="G57" s="44">
        <f>ABS('P1dB CL'!C225-G$5)</f>
        <v>0</v>
      </c>
      <c r="H57" s="44">
        <f>ABS('P1dB CL'!C281-H$5)</f>
        <v>0</v>
      </c>
      <c r="I57" s="44">
        <f>ABS('P1dB CL'!C337-I$5)</f>
        <v>0</v>
      </c>
      <c r="J57" s="44">
        <f>ABS('P1dB CL'!C393-J$5)</f>
        <v>0</v>
      </c>
      <c r="K57" s="20"/>
      <c r="L57" s="44">
        <f>ABS('P1dB CL'!C448-L$5)</f>
        <v>0</v>
      </c>
      <c r="M57" s="44">
        <f>ABS('P1dB CL'!C503-M$5)</f>
        <v>0</v>
      </c>
      <c r="N57" s="44">
        <f>ABS('P1dB CL'!C558-N$5)</f>
        <v>0</v>
      </c>
      <c r="O57" s="44">
        <f>ABS('P1dB CL'!C613-O$5)</f>
        <v>0</v>
      </c>
      <c r="P57" s="44">
        <f>ABS('P1dB CL'!C668-P$5)</f>
        <v>0</v>
      </c>
      <c r="Q57" s="44">
        <f>ABS('P1dB CL'!C719-Q$5)</f>
        <v>0</v>
      </c>
      <c r="S57" s="77">
        <f>'P1dB CL'!E53</f>
        <v>0</v>
      </c>
      <c r="U57" s="85">
        <f>ABS('P1dB CL'!V57-U$5)</f>
        <v>0</v>
      </c>
      <c r="V57" s="44">
        <f>ABS('P1dB CL'!V113-V$5)</f>
        <v>0</v>
      </c>
      <c r="W57" s="44">
        <f>ABS('P1dB CL'!V169-W$5)</f>
        <v>0</v>
      </c>
      <c r="X57" s="44">
        <f>ABS('P1dB CL'!V225-X$5)</f>
        <v>0</v>
      </c>
      <c r="Y57" s="44">
        <f>ABS('P1dB CL'!V281-Y$5)</f>
        <v>0</v>
      </c>
      <c r="Z57" s="44">
        <f>ABS('P1dB CL'!V337-Z$5)</f>
        <v>0</v>
      </c>
      <c r="AA57" s="44">
        <f>ABS('P1dB CL'!V393-AA$5)</f>
        <v>0</v>
      </c>
      <c r="AB57" s="20"/>
      <c r="AC57" s="44">
        <f>ABS('P1dB CL'!V448-0)</f>
        <v>0</v>
      </c>
      <c r="AD57" s="44">
        <f>ABS('P1dB CL'!V503-0)</f>
        <v>0</v>
      </c>
      <c r="AE57" s="44">
        <f>ABS('P1dB CL'!V558-0)</f>
        <v>0</v>
      </c>
      <c r="AF57" s="44">
        <f>ABS('P1dB CL'!V613-0)</f>
        <v>0</v>
      </c>
      <c r="AG57" s="44">
        <f>ABS('P1dB CL'!V668-0)</f>
        <v>0</v>
      </c>
      <c r="AH57" s="44">
        <f>ABS('P1dB CL'!V723-0)</f>
        <v>0</v>
      </c>
    </row>
    <row r="58" spans="2:35" x14ac:dyDescent="0.25">
      <c r="B58" s="77">
        <f>'P1dB CL'!E54</f>
        <v>0</v>
      </c>
      <c r="D58" s="85">
        <f>ABS('P1dB CL'!C58-D$5)</f>
        <v>0</v>
      </c>
      <c r="E58" s="44">
        <f>ABS('P1dB CL'!C114-E$5)</f>
        <v>0</v>
      </c>
      <c r="F58" s="44">
        <f>ABS('P1dB CL'!C170-F$5)</f>
        <v>0</v>
      </c>
      <c r="G58" s="44">
        <f>ABS('P1dB CL'!C226-G$5)</f>
        <v>0</v>
      </c>
      <c r="H58" s="44">
        <f>ABS('P1dB CL'!C282-H$5)</f>
        <v>0</v>
      </c>
      <c r="I58" s="44">
        <f>ABS('P1dB CL'!C338-I$5)</f>
        <v>0</v>
      </c>
      <c r="J58" s="44">
        <f>ABS('P1dB CL'!C394-J$5)</f>
        <v>0</v>
      </c>
      <c r="K58" s="20"/>
      <c r="L58" s="44">
        <f>ABS('P1dB CL'!C449-L$5)</f>
        <v>0</v>
      </c>
      <c r="M58" s="44">
        <f>ABS('P1dB CL'!C504-M$5)</f>
        <v>0</v>
      </c>
      <c r="N58" s="44">
        <f>ABS('P1dB CL'!C559-N$5)</f>
        <v>0</v>
      </c>
      <c r="O58" s="44">
        <f>ABS('P1dB CL'!C614-O$5)</f>
        <v>0</v>
      </c>
      <c r="P58" s="44">
        <f>ABS('P1dB CL'!C669-P$5)</f>
        <v>0</v>
      </c>
      <c r="Q58" s="44">
        <f>ABS('P1dB CL'!C720-Q$5)</f>
        <v>0</v>
      </c>
      <c r="S58" s="77">
        <f>'P1dB CL'!E54</f>
        <v>0</v>
      </c>
      <c r="U58" s="85">
        <f>ABS('P1dB CL'!V58-U$5)</f>
        <v>0</v>
      </c>
      <c r="V58" s="44">
        <f>ABS('P1dB CL'!V114-V$5)</f>
        <v>0</v>
      </c>
      <c r="W58" s="44">
        <f>ABS('P1dB CL'!V170-W$5)</f>
        <v>0</v>
      </c>
      <c r="X58" s="44">
        <f>ABS('P1dB CL'!V226-X$5)</f>
        <v>0</v>
      </c>
      <c r="Y58" s="44">
        <f>ABS('P1dB CL'!V282-Y$5)</f>
        <v>0</v>
      </c>
      <c r="Z58" s="44">
        <f>ABS('P1dB CL'!V338-Z$5)</f>
        <v>0</v>
      </c>
      <c r="AA58" s="44">
        <f>ABS('P1dB CL'!V394-AA$5)</f>
        <v>0</v>
      </c>
      <c r="AB58" s="20"/>
      <c r="AC58" s="44">
        <f>ABS('P1dB CL'!V449-0)</f>
        <v>0</v>
      </c>
      <c r="AD58" s="44">
        <f>ABS('P1dB CL'!V504-0)</f>
        <v>0</v>
      </c>
      <c r="AE58" s="44">
        <f>ABS('P1dB CL'!V559-0)</f>
        <v>0</v>
      </c>
      <c r="AF58" s="44">
        <f>ABS('P1dB CL'!V614-0)</f>
        <v>0</v>
      </c>
      <c r="AG58" s="44">
        <f>ABS('P1dB CL'!V669-0)</f>
        <v>0</v>
      </c>
      <c r="AH58" s="44">
        <f>ABS('P1dB CL'!V724-0)</f>
        <v>0</v>
      </c>
    </row>
    <row r="59" spans="2:35" x14ac:dyDescent="0.25">
      <c r="B59" s="77">
        <f>'P1dB CL'!E55</f>
        <v>0</v>
      </c>
      <c r="D59" s="85">
        <f>ABS('P1dB CL'!C59-D$5)</f>
        <v>0</v>
      </c>
      <c r="E59" s="44">
        <f>ABS('P1dB CL'!C115-E$5)</f>
        <v>0</v>
      </c>
      <c r="F59" s="44">
        <f>ABS('P1dB CL'!C171-F$5)</f>
        <v>0</v>
      </c>
      <c r="G59" s="44">
        <f>ABS('P1dB CL'!C227-G$5)</f>
        <v>0</v>
      </c>
      <c r="H59" s="44">
        <f>ABS('P1dB CL'!C283-H$5)</f>
        <v>0</v>
      </c>
      <c r="I59" s="44">
        <f>ABS('P1dB CL'!C339-I$5)</f>
        <v>0</v>
      </c>
      <c r="J59" s="44">
        <f>ABS('P1dB CL'!C395-J$5)</f>
        <v>0</v>
      </c>
      <c r="K59" s="20"/>
      <c r="L59" s="44">
        <f>ABS('P1dB CL'!C450-L$5)</f>
        <v>0</v>
      </c>
      <c r="M59" s="44">
        <f>ABS('P1dB CL'!C505-M$5)</f>
        <v>0</v>
      </c>
      <c r="N59" s="44">
        <f>ABS('P1dB CL'!C560-N$5)</f>
        <v>0</v>
      </c>
      <c r="O59" s="44">
        <f>ABS('P1dB CL'!C615-O$5)</f>
        <v>0</v>
      </c>
      <c r="P59" s="44">
        <f>ABS('P1dB CL'!C670-P$5)</f>
        <v>0</v>
      </c>
      <c r="Q59" s="44">
        <f>ABS('P1dB CL'!C721-Q$5)</f>
        <v>0</v>
      </c>
      <c r="S59" s="77">
        <f>'P1dB CL'!E55</f>
        <v>0</v>
      </c>
      <c r="U59" s="85">
        <f>ABS('P1dB CL'!V59-U$5)</f>
        <v>0</v>
      </c>
      <c r="V59" s="44">
        <f>ABS('P1dB CL'!V115-V$5)</f>
        <v>0</v>
      </c>
      <c r="W59" s="44">
        <f>ABS('P1dB CL'!V171-W$5)</f>
        <v>0</v>
      </c>
      <c r="X59" s="44">
        <f>ABS('P1dB CL'!V227-X$5)</f>
        <v>0</v>
      </c>
      <c r="Y59" s="44">
        <f>ABS('P1dB CL'!V283-Y$5)</f>
        <v>0</v>
      </c>
      <c r="Z59" s="44">
        <f>ABS('P1dB CL'!V339-Z$5)</f>
        <v>0</v>
      </c>
      <c r="AA59" s="44">
        <f>ABS('P1dB CL'!V395-AA$5)</f>
        <v>0</v>
      </c>
      <c r="AB59" s="20"/>
      <c r="AC59" s="44">
        <f>ABS('P1dB CL'!V450-0)</f>
        <v>0</v>
      </c>
      <c r="AD59" s="44">
        <f>ABS('P1dB CL'!V505-0)</f>
        <v>0</v>
      </c>
      <c r="AE59" s="44">
        <f>ABS('P1dB CL'!V560-0)</f>
        <v>0</v>
      </c>
      <c r="AF59" s="44">
        <f>ABS('P1dB CL'!V615-0)</f>
        <v>0</v>
      </c>
      <c r="AG59" s="44">
        <f>ABS('P1dB CL'!V670-0)</f>
        <v>0</v>
      </c>
      <c r="AH59" s="44">
        <f>ABS('P1dB CL'!V725-0)</f>
        <v>0</v>
      </c>
    </row>
    <row r="60" spans="2:35" x14ac:dyDescent="0.25">
      <c r="B60" s="77"/>
      <c r="D60" s="44"/>
      <c r="E60" s="44"/>
      <c r="F60" s="44"/>
      <c r="G60" s="44"/>
      <c r="H60" s="44"/>
      <c r="I60" s="44"/>
      <c r="J60" s="44"/>
      <c r="L60" s="44"/>
      <c r="M60" s="44"/>
      <c r="N60" s="44"/>
      <c r="O60" s="44"/>
      <c r="P60" s="44"/>
      <c r="Q60" s="44"/>
      <c r="S60" s="77"/>
      <c r="U60" s="44"/>
      <c r="V60" s="44"/>
      <c r="W60" s="44"/>
      <c r="X60" s="44"/>
      <c r="Y60" s="44"/>
      <c r="Z60" s="44"/>
      <c r="AA60" s="44"/>
      <c r="AC60" s="44"/>
      <c r="AD60" s="44"/>
      <c r="AE60" s="44"/>
      <c r="AF60" s="44"/>
      <c r="AG60" s="44"/>
      <c r="AH60" s="44"/>
    </row>
    <row r="61" spans="2:35" x14ac:dyDescent="0.25">
      <c r="B61" s="77"/>
      <c r="D61" s="44"/>
      <c r="E61" s="44"/>
      <c r="F61" s="44"/>
      <c r="G61" s="44"/>
      <c r="H61" s="44"/>
      <c r="I61" s="44"/>
      <c r="J61" s="44"/>
      <c r="L61" s="44"/>
      <c r="M61" s="44"/>
      <c r="N61" s="44"/>
      <c r="O61" s="44"/>
      <c r="P61" s="44"/>
      <c r="Q61" s="44"/>
      <c r="S61" s="77"/>
      <c r="U61" s="44"/>
      <c r="V61" s="44"/>
      <c r="W61" s="44"/>
      <c r="X61" s="44"/>
      <c r="Y61" s="44"/>
      <c r="Z61" s="44"/>
      <c r="AA61" s="44"/>
      <c r="AC61" s="44"/>
      <c r="AD61" s="44"/>
      <c r="AE61" s="44"/>
      <c r="AF61" s="44"/>
      <c r="AG61" s="44"/>
      <c r="AH61" s="44"/>
    </row>
    <row r="62" spans="2:35" x14ac:dyDescent="0.25">
      <c r="B62" s="77"/>
      <c r="D62" s="44"/>
      <c r="E62" s="44"/>
      <c r="F62" s="44"/>
      <c r="G62" s="44"/>
      <c r="H62" s="44"/>
      <c r="I62" s="44"/>
      <c r="J62" s="44"/>
      <c r="L62" s="44"/>
      <c r="M62" s="44"/>
      <c r="N62" s="44"/>
      <c r="O62" s="44"/>
      <c r="P62" s="44"/>
      <c r="Q62" s="44"/>
      <c r="S62" s="77"/>
      <c r="U62" s="44"/>
      <c r="V62" s="44"/>
      <c r="W62" s="44"/>
      <c r="X62" s="44"/>
      <c r="Y62" s="44"/>
      <c r="Z62" s="44"/>
      <c r="AA62" s="44"/>
      <c r="AC62" s="44"/>
      <c r="AD62" s="44"/>
      <c r="AE62" s="44"/>
      <c r="AF62" s="44"/>
      <c r="AG62" s="44"/>
      <c r="AH62" s="44"/>
    </row>
    <row r="63" spans="2:35" x14ac:dyDescent="0.25">
      <c r="B63" s="77"/>
      <c r="D63" s="44"/>
      <c r="E63" s="44"/>
      <c r="F63" s="44"/>
      <c r="G63" s="44"/>
      <c r="H63" s="44"/>
      <c r="I63" s="44"/>
      <c r="J63" s="44"/>
      <c r="L63" s="44"/>
      <c r="M63" s="44"/>
      <c r="N63" s="44"/>
      <c r="O63" s="44"/>
      <c r="P63" s="44"/>
      <c r="Q63" s="44"/>
      <c r="S63" s="77"/>
      <c r="U63" s="44"/>
      <c r="V63" s="44"/>
      <c r="W63" s="44"/>
      <c r="X63" s="44"/>
      <c r="Y63" s="44"/>
      <c r="Z63" s="44"/>
      <c r="AA63" s="44"/>
      <c r="AC63" s="44"/>
      <c r="AD63" s="44"/>
      <c r="AE63" s="44"/>
      <c r="AF63" s="44"/>
      <c r="AG63" s="44"/>
      <c r="AH63" s="44"/>
    </row>
    <row r="64" spans="2:35" x14ac:dyDescent="0.25">
      <c r="B64" s="77"/>
      <c r="D64" s="44"/>
      <c r="E64" s="44"/>
      <c r="F64" s="44"/>
      <c r="G64" s="44"/>
      <c r="H64" s="44"/>
      <c r="I64" s="44"/>
      <c r="J64" s="44"/>
      <c r="L64" s="44"/>
      <c r="M64" s="44"/>
      <c r="N64" s="44"/>
      <c r="O64" s="44"/>
      <c r="P64" s="44"/>
      <c r="Q64" s="44"/>
      <c r="S64" s="77"/>
      <c r="U64" s="44"/>
      <c r="V64" s="44"/>
      <c r="W64" s="44"/>
      <c r="X64" s="44"/>
      <c r="Y64" s="44"/>
      <c r="Z64" s="44"/>
      <c r="AA64" s="44"/>
      <c r="AC64" s="44"/>
      <c r="AD64" s="44"/>
      <c r="AE64" s="44"/>
      <c r="AF64" s="44"/>
      <c r="AG64" s="44"/>
      <c r="AH64" s="44"/>
    </row>
    <row r="65" spans="2:34" x14ac:dyDescent="0.25">
      <c r="B65" s="77"/>
      <c r="D65" s="44"/>
      <c r="E65" s="44"/>
      <c r="F65" s="44"/>
      <c r="G65" s="44"/>
      <c r="H65" s="44"/>
      <c r="I65" s="44"/>
      <c r="J65" s="44"/>
      <c r="L65" s="44"/>
      <c r="M65" s="44"/>
      <c r="N65" s="44"/>
      <c r="O65" s="44"/>
      <c r="P65" s="44"/>
      <c r="Q65" s="44"/>
      <c r="S65" s="77"/>
      <c r="U65" s="44"/>
      <c r="V65" s="44"/>
      <c r="W65" s="44"/>
      <c r="X65" s="44"/>
      <c r="Y65" s="44"/>
      <c r="Z65" s="44"/>
      <c r="AA65" s="44"/>
      <c r="AC65" s="44"/>
      <c r="AD65" s="44"/>
      <c r="AE65" s="44"/>
      <c r="AF65" s="44"/>
      <c r="AG65" s="44"/>
      <c r="AH65" s="44"/>
    </row>
    <row r="66" spans="2:34" x14ac:dyDescent="0.25">
      <c r="B66" s="77"/>
      <c r="D66" s="44"/>
      <c r="E66" s="44"/>
      <c r="F66" s="44"/>
      <c r="G66" s="44"/>
      <c r="H66" s="44"/>
      <c r="I66" s="44"/>
      <c r="J66" s="44"/>
      <c r="L66" s="44"/>
      <c r="M66" s="44"/>
      <c r="N66" s="44"/>
      <c r="O66" s="44"/>
      <c r="P66" s="44"/>
      <c r="Q66" s="44"/>
      <c r="S66" s="77"/>
      <c r="U66" s="44"/>
      <c r="V66" s="44"/>
      <c r="W66" s="44"/>
      <c r="X66" s="44"/>
      <c r="Y66" s="44"/>
      <c r="Z66" s="44"/>
      <c r="AA66" s="44"/>
      <c r="AC66" s="44"/>
      <c r="AD66" s="44"/>
      <c r="AE66" s="44"/>
      <c r="AF66" s="44"/>
      <c r="AG66" s="44"/>
      <c r="AH66" s="44"/>
    </row>
    <row r="67" spans="2:34" x14ac:dyDescent="0.25">
      <c r="B67" s="77"/>
      <c r="D67" s="44"/>
      <c r="E67" s="44"/>
      <c r="F67" s="44"/>
      <c r="G67" s="44"/>
      <c r="H67" s="44"/>
      <c r="I67" s="44"/>
      <c r="J67" s="44"/>
      <c r="L67" s="44"/>
      <c r="M67" s="44"/>
      <c r="N67" s="44"/>
      <c r="O67" s="44"/>
      <c r="P67" s="44"/>
      <c r="Q67" s="44"/>
      <c r="S67" s="77"/>
      <c r="U67" s="44"/>
      <c r="V67" s="44"/>
      <c r="W67" s="44"/>
      <c r="X67" s="44"/>
      <c r="Y67" s="44"/>
      <c r="Z67" s="44"/>
      <c r="AA67" s="44"/>
      <c r="AC67" s="44"/>
      <c r="AD67" s="44"/>
      <c r="AE67" s="44"/>
      <c r="AF67" s="44"/>
      <c r="AG67" s="44"/>
      <c r="AH67" s="44"/>
    </row>
    <row r="68" spans="2:34" x14ac:dyDescent="0.25">
      <c r="B68" s="77"/>
      <c r="D68" s="44"/>
      <c r="E68" s="44"/>
      <c r="F68" s="44"/>
      <c r="G68" s="44"/>
      <c r="H68" s="44"/>
      <c r="I68" s="44"/>
      <c r="J68" s="44"/>
      <c r="L68" s="44"/>
      <c r="M68" s="44"/>
      <c r="N68" s="44"/>
      <c r="O68" s="44"/>
      <c r="P68" s="44"/>
      <c r="Q68" s="44"/>
      <c r="S68" s="77"/>
      <c r="U68" s="44"/>
      <c r="V68" s="44"/>
      <c r="W68" s="44"/>
      <c r="X68" s="44"/>
      <c r="Y68" s="44"/>
      <c r="Z68" s="44"/>
      <c r="AA68" s="44"/>
      <c r="AC68" s="44"/>
      <c r="AD68" s="44"/>
      <c r="AE68" s="44"/>
      <c r="AF68" s="44"/>
      <c r="AG68" s="44"/>
      <c r="AH68" s="44"/>
    </row>
    <row r="69" spans="2:34" x14ac:dyDescent="0.25">
      <c r="B69" s="77"/>
      <c r="D69" s="44"/>
      <c r="E69" s="44"/>
      <c r="F69" s="44"/>
      <c r="G69" s="44"/>
      <c r="H69" s="44"/>
      <c r="I69" s="44"/>
      <c r="J69" s="44"/>
      <c r="L69" s="44"/>
      <c r="M69" s="44"/>
      <c r="N69" s="44"/>
      <c r="O69" s="44"/>
      <c r="P69" s="44"/>
      <c r="Q69" s="44"/>
      <c r="S69" s="77"/>
      <c r="U69" s="44"/>
      <c r="V69" s="44"/>
      <c r="W69" s="44"/>
      <c r="X69" s="44"/>
      <c r="Y69" s="44"/>
      <c r="Z69" s="44"/>
      <c r="AA69" s="44"/>
      <c r="AC69" s="44"/>
      <c r="AD69" s="44"/>
      <c r="AE69" s="44"/>
      <c r="AF69" s="44"/>
      <c r="AG69" s="44"/>
      <c r="AH69" s="44"/>
    </row>
    <row r="70" spans="2:34" x14ac:dyDescent="0.25">
      <c r="B70" s="77"/>
      <c r="D70" s="44"/>
      <c r="E70" s="44"/>
      <c r="F70" s="44"/>
      <c r="G70" s="44"/>
      <c r="H70" s="44"/>
      <c r="I70" s="44"/>
      <c r="J70" s="44"/>
      <c r="L70" s="44"/>
      <c r="M70" s="44"/>
      <c r="N70" s="44"/>
      <c r="O70" s="44"/>
      <c r="P70" s="44"/>
      <c r="Q70" s="44"/>
      <c r="S70" s="77"/>
      <c r="U70" s="44"/>
      <c r="V70" s="44"/>
      <c r="W70" s="44"/>
      <c r="X70" s="44"/>
      <c r="Y70" s="44"/>
      <c r="Z70" s="44"/>
      <c r="AA70" s="44"/>
      <c r="AC70" s="44"/>
      <c r="AD70" s="44"/>
      <c r="AE70" s="44"/>
      <c r="AF70" s="44"/>
      <c r="AG70" s="44"/>
      <c r="AH70" s="44"/>
    </row>
    <row r="71" spans="2:34" x14ac:dyDescent="0.25">
      <c r="B71" s="77"/>
      <c r="D71" s="44"/>
      <c r="E71" s="44"/>
      <c r="F71" s="44"/>
      <c r="G71" s="44"/>
      <c r="H71" s="44"/>
      <c r="I71" s="44"/>
      <c r="J71" s="44"/>
      <c r="L71" s="44"/>
      <c r="M71" s="44"/>
      <c r="N71" s="44"/>
      <c r="O71" s="44"/>
      <c r="P71" s="44"/>
      <c r="Q71" s="44"/>
      <c r="S71" s="77"/>
      <c r="U71" s="44"/>
      <c r="V71" s="44"/>
      <c r="W71" s="44"/>
      <c r="X71" s="44"/>
      <c r="Y71" s="44"/>
      <c r="Z71" s="44"/>
      <c r="AA71" s="44"/>
      <c r="AC71" s="44"/>
      <c r="AD71" s="44"/>
      <c r="AE71" s="44"/>
      <c r="AF71" s="44"/>
      <c r="AG71" s="44"/>
      <c r="AH71" s="44"/>
    </row>
    <row r="72" spans="2:34" x14ac:dyDescent="0.25">
      <c r="B72" s="77"/>
      <c r="D72" s="44"/>
      <c r="E72" s="44"/>
      <c r="F72" s="44"/>
      <c r="G72" s="44"/>
      <c r="H72" s="44"/>
      <c r="I72" s="44"/>
      <c r="J72" s="44"/>
      <c r="L72" s="44"/>
      <c r="M72" s="44"/>
      <c r="N72" s="44"/>
      <c r="O72" s="44"/>
      <c r="P72" s="44"/>
      <c r="Q72" s="44"/>
      <c r="S72" s="77"/>
      <c r="U72" s="44"/>
      <c r="V72" s="44"/>
      <c r="W72" s="44"/>
      <c r="X72" s="44"/>
      <c r="Y72" s="44"/>
      <c r="Z72" s="44"/>
      <c r="AA72" s="44"/>
      <c r="AC72" s="44"/>
      <c r="AD72" s="44"/>
      <c r="AE72" s="44"/>
      <c r="AF72" s="44"/>
      <c r="AG72" s="44"/>
      <c r="AH72" s="44"/>
    </row>
    <row r="73" spans="2:34" x14ac:dyDescent="0.25">
      <c r="B73" s="77"/>
      <c r="D73" s="44"/>
      <c r="E73" s="44"/>
      <c r="F73" s="44"/>
      <c r="G73" s="44"/>
      <c r="H73" s="44"/>
      <c r="I73" s="44"/>
      <c r="J73" s="44"/>
      <c r="L73" s="44"/>
      <c r="M73" s="44"/>
      <c r="N73" s="44"/>
      <c r="O73" s="44"/>
      <c r="P73" s="44"/>
      <c r="Q73" s="44"/>
      <c r="S73" s="77"/>
      <c r="U73" s="44"/>
      <c r="V73" s="44"/>
      <c r="W73" s="44"/>
      <c r="X73" s="44"/>
      <c r="Y73" s="44"/>
      <c r="Z73" s="44"/>
      <c r="AA73" s="44"/>
      <c r="AC73" s="44"/>
      <c r="AD73" s="44"/>
      <c r="AE73" s="44"/>
      <c r="AF73" s="44"/>
      <c r="AG73" s="44"/>
      <c r="AH73" s="44"/>
    </row>
    <row r="74" spans="2:34" x14ac:dyDescent="0.25">
      <c r="B74" s="77"/>
      <c r="D74" s="44"/>
      <c r="E74" s="44"/>
      <c r="F74" s="44"/>
      <c r="G74" s="44"/>
      <c r="H74" s="44"/>
      <c r="I74" s="44"/>
      <c r="J74" s="44"/>
      <c r="L74" s="44"/>
      <c r="M74" s="44"/>
      <c r="N74" s="44"/>
      <c r="O74" s="44"/>
      <c r="P74" s="44"/>
      <c r="Q74" s="44"/>
      <c r="S74" s="77"/>
      <c r="U74" s="44"/>
      <c r="V74" s="44"/>
      <c r="W74" s="44"/>
      <c r="X74" s="44"/>
      <c r="Y74" s="44"/>
      <c r="Z74" s="44"/>
      <c r="AA74" s="44"/>
      <c r="AC74" s="44"/>
      <c r="AD74" s="44"/>
      <c r="AE74" s="44"/>
      <c r="AF74" s="44"/>
      <c r="AG74" s="44"/>
      <c r="AH74" s="44"/>
    </row>
    <row r="75" spans="2:34" x14ac:dyDescent="0.25">
      <c r="B75" s="77"/>
      <c r="D75" s="44"/>
      <c r="E75" s="44"/>
      <c r="F75" s="44"/>
      <c r="G75" s="44"/>
      <c r="H75" s="44"/>
      <c r="I75" s="44"/>
      <c r="J75" s="44"/>
      <c r="L75" s="44"/>
      <c r="M75" s="44"/>
      <c r="N75" s="44"/>
      <c r="O75" s="44"/>
      <c r="P75" s="44"/>
      <c r="Q75" s="44"/>
      <c r="S75" s="77"/>
      <c r="U75" s="44"/>
      <c r="V75" s="44"/>
      <c r="W75" s="44"/>
      <c r="X75" s="44"/>
      <c r="Y75" s="44"/>
      <c r="Z75" s="44"/>
      <c r="AA75" s="44"/>
      <c r="AC75" s="44"/>
      <c r="AD75" s="44"/>
      <c r="AE75" s="44"/>
      <c r="AF75" s="44"/>
      <c r="AG75" s="44"/>
      <c r="AH75" s="44"/>
    </row>
    <row r="76" spans="2:34" x14ac:dyDescent="0.25">
      <c r="B76" s="77"/>
      <c r="D76" s="44"/>
      <c r="E76" s="44"/>
      <c r="F76" s="44"/>
      <c r="G76" s="44"/>
      <c r="H76" s="44"/>
      <c r="I76" s="44"/>
      <c r="J76" s="44"/>
      <c r="L76" s="44"/>
      <c r="M76" s="44"/>
      <c r="N76" s="44"/>
      <c r="O76" s="44"/>
      <c r="P76" s="44"/>
      <c r="Q76" s="44"/>
      <c r="S76" s="77"/>
      <c r="U76" s="44"/>
      <c r="V76" s="44"/>
      <c r="W76" s="44"/>
      <c r="X76" s="44"/>
      <c r="Y76" s="44"/>
      <c r="Z76" s="44"/>
      <c r="AA76" s="44"/>
      <c r="AC76" s="44"/>
      <c r="AD76" s="44"/>
      <c r="AE76" s="44"/>
      <c r="AF76" s="44"/>
      <c r="AG76" s="44"/>
      <c r="AH76" s="44"/>
    </row>
    <row r="77" spans="2:34" x14ac:dyDescent="0.25">
      <c r="B77" s="77"/>
      <c r="D77" s="44"/>
      <c r="E77" s="44"/>
      <c r="F77" s="44"/>
      <c r="G77" s="44"/>
      <c r="H77" s="44"/>
      <c r="I77" s="44"/>
      <c r="J77" s="44"/>
      <c r="L77" s="44"/>
      <c r="M77" s="44"/>
      <c r="N77" s="44"/>
      <c r="O77" s="44"/>
      <c r="P77" s="44"/>
      <c r="Q77" s="44"/>
      <c r="S77" s="77"/>
      <c r="U77" s="44"/>
      <c r="V77" s="44"/>
      <c r="W77" s="44"/>
      <c r="X77" s="44"/>
      <c r="Y77" s="44"/>
      <c r="Z77" s="44"/>
      <c r="AA77" s="44"/>
      <c r="AC77" s="44"/>
      <c r="AD77" s="44"/>
      <c r="AE77" s="44"/>
      <c r="AF77" s="44"/>
      <c r="AG77" s="44"/>
      <c r="AH77" s="44"/>
    </row>
    <row r="78" spans="2:34" x14ac:dyDescent="0.25">
      <c r="B78" s="77"/>
      <c r="D78" s="44"/>
      <c r="E78" s="44"/>
      <c r="F78" s="44"/>
      <c r="G78" s="44"/>
      <c r="H78" s="44"/>
      <c r="I78" s="44"/>
      <c r="J78" s="44"/>
      <c r="L78" s="44"/>
      <c r="M78" s="44"/>
      <c r="N78" s="44"/>
      <c r="O78" s="44"/>
      <c r="P78" s="44"/>
      <c r="Q78" s="44"/>
      <c r="S78" s="77"/>
      <c r="U78" s="44"/>
      <c r="V78" s="44"/>
      <c r="W78" s="44"/>
      <c r="X78" s="44"/>
      <c r="Y78" s="44"/>
      <c r="Z78" s="44"/>
      <c r="AA78" s="44"/>
      <c r="AC78" s="44"/>
      <c r="AD78" s="44"/>
      <c r="AE78" s="44"/>
      <c r="AF78" s="44"/>
      <c r="AG78" s="44"/>
      <c r="AH78" s="44"/>
    </row>
    <row r="79" spans="2:34" x14ac:dyDescent="0.25">
      <c r="B79" s="77"/>
      <c r="D79" s="44"/>
      <c r="E79" s="44"/>
      <c r="F79" s="44"/>
      <c r="G79" s="44"/>
      <c r="H79" s="44"/>
      <c r="I79" s="44"/>
      <c r="J79" s="44"/>
      <c r="L79" s="44"/>
      <c r="M79" s="44"/>
      <c r="N79" s="44"/>
      <c r="O79" s="44"/>
      <c r="P79" s="44"/>
      <c r="Q79" s="44"/>
      <c r="S79" s="77"/>
      <c r="U79" s="44"/>
      <c r="V79" s="44"/>
      <c r="W79" s="44"/>
      <c r="X79" s="44"/>
      <c r="Y79" s="44"/>
      <c r="Z79" s="44"/>
      <c r="AA79" s="44"/>
      <c r="AC79" s="44"/>
      <c r="AD79" s="44"/>
      <c r="AE79" s="44"/>
      <c r="AF79" s="44"/>
      <c r="AG79" s="44"/>
      <c r="AH79" s="44"/>
    </row>
    <row r="80" spans="2:34" x14ac:dyDescent="0.25">
      <c r="B80" s="77"/>
      <c r="D80" s="44"/>
      <c r="E80" s="44"/>
      <c r="F80" s="44"/>
      <c r="G80" s="44"/>
      <c r="H80" s="44"/>
      <c r="I80" s="44"/>
      <c r="J80" s="44"/>
      <c r="L80" s="44"/>
      <c r="M80" s="44"/>
      <c r="N80" s="44"/>
      <c r="O80" s="44"/>
      <c r="P80" s="44"/>
      <c r="Q80" s="44"/>
      <c r="S80" s="77"/>
      <c r="U80" s="44"/>
      <c r="V80" s="44"/>
      <c r="W80" s="44"/>
      <c r="X80" s="44"/>
      <c r="Y80" s="44"/>
      <c r="Z80" s="44"/>
      <c r="AA80" s="44"/>
      <c r="AC80" s="44"/>
      <c r="AD80" s="44"/>
      <c r="AE80" s="44"/>
      <c r="AF80" s="44"/>
      <c r="AG80" s="44"/>
      <c r="AH80" s="44"/>
    </row>
    <row r="81" spans="2:34" x14ac:dyDescent="0.25">
      <c r="B81" s="77"/>
      <c r="D81" s="44"/>
      <c r="E81" s="44"/>
      <c r="F81" s="44"/>
      <c r="G81" s="44"/>
      <c r="H81" s="44"/>
      <c r="I81" s="44"/>
      <c r="J81" s="44"/>
      <c r="L81" s="44"/>
      <c r="M81" s="44"/>
      <c r="N81" s="44"/>
      <c r="O81" s="44"/>
      <c r="P81" s="44"/>
      <c r="Q81" s="44"/>
      <c r="S81" s="77"/>
      <c r="U81" s="44"/>
      <c r="V81" s="44"/>
      <c r="W81" s="44"/>
      <c r="X81" s="44"/>
      <c r="Y81" s="44"/>
      <c r="Z81" s="44"/>
      <c r="AA81" s="44"/>
      <c r="AC81" s="44"/>
      <c r="AD81" s="44"/>
      <c r="AE81" s="44"/>
      <c r="AF81" s="44"/>
      <c r="AG81" s="44"/>
      <c r="AH81" s="44"/>
    </row>
    <row r="82" spans="2:34" x14ac:dyDescent="0.25">
      <c r="B82" s="77"/>
      <c r="D82" s="44"/>
      <c r="E82" s="44"/>
      <c r="F82" s="44"/>
      <c r="G82" s="44"/>
      <c r="H82" s="44"/>
      <c r="I82" s="44"/>
      <c r="J82" s="44"/>
      <c r="L82" s="44"/>
      <c r="M82" s="44"/>
      <c r="N82" s="44"/>
      <c r="O82" s="44"/>
      <c r="P82" s="44"/>
      <c r="Q82" s="44"/>
      <c r="S82" s="77"/>
      <c r="U82" s="44"/>
      <c r="V82" s="44"/>
      <c r="W82" s="44"/>
      <c r="X82" s="44"/>
      <c r="Y82" s="44"/>
      <c r="Z82" s="44"/>
      <c r="AA82" s="44"/>
      <c r="AC82" s="44"/>
      <c r="AD82" s="44"/>
      <c r="AE82" s="44"/>
      <c r="AF82" s="44"/>
      <c r="AG82" s="44"/>
      <c r="AH82" s="44"/>
    </row>
    <row r="83" spans="2:34" x14ac:dyDescent="0.25">
      <c r="B83" s="77"/>
      <c r="D83" s="44"/>
      <c r="E83" s="44"/>
      <c r="F83" s="44"/>
      <c r="G83" s="44"/>
      <c r="H83" s="44"/>
      <c r="I83" s="44"/>
      <c r="J83" s="44"/>
      <c r="L83" s="44"/>
      <c r="M83" s="44"/>
      <c r="N83" s="44"/>
      <c r="O83" s="44"/>
      <c r="P83" s="44"/>
      <c r="Q83" s="44"/>
      <c r="S83" s="77"/>
      <c r="U83" s="44"/>
      <c r="V83" s="44"/>
      <c r="W83" s="44"/>
      <c r="X83" s="44"/>
      <c r="Y83" s="44"/>
      <c r="Z83" s="44"/>
      <c r="AA83" s="44"/>
      <c r="AC83" s="44"/>
      <c r="AD83" s="44"/>
      <c r="AE83" s="44"/>
      <c r="AF83" s="44"/>
      <c r="AG83" s="44"/>
      <c r="AH83" s="44"/>
    </row>
    <row r="84" spans="2:34" x14ac:dyDescent="0.25">
      <c r="B84" s="77"/>
      <c r="D84" s="44"/>
      <c r="E84" s="44"/>
      <c r="F84" s="44"/>
      <c r="G84" s="44"/>
      <c r="H84" s="44"/>
      <c r="I84" s="44"/>
      <c r="J84" s="44"/>
      <c r="L84" s="44"/>
      <c r="M84" s="44"/>
      <c r="N84" s="44"/>
      <c r="O84" s="44"/>
      <c r="P84" s="44"/>
      <c r="Q84" s="44"/>
      <c r="S84" s="77"/>
      <c r="U84" s="44"/>
      <c r="V84" s="44"/>
      <c r="W84" s="44"/>
      <c r="X84" s="44"/>
      <c r="Y84" s="44"/>
      <c r="Z84" s="44"/>
      <c r="AA84" s="44"/>
      <c r="AC84" s="44"/>
      <c r="AD84" s="44"/>
      <c r="AE84" s="44"/>
      <c r="AF84" s="44"/>
      <c r="AG84" s="44"/>
      <c r="AH84" s="44"/>
    </row>
    <row r="85" spans="2:34" x14ac:dyDescent="0.25">
      <c r="B85" s="77"/>
      <c r="D85" s="44"/>
      <c r="E85" s="44"/>
      <c r="F85" s="44"/>
      <c r="G85" s="44"/>
      <c r="H85" s="44"/>
      <c r="I85" s="44"/>
      <c r="J85" s="44"/>
      <c r="L85" s="44"/>
      <c r="M85" s="44"/>
      <c r="N85" s="44"/>
      <c r="O85" s="44"/>
      <c r="P85" s="44"/>
      <c r="Q85" s="44"/>
      <c r="S85" s="77"/>
      <c r="U85" s="44"/>
      <c r="V85" s="44"/>
      <c r="W85" s="44"/>
      <c r="X85" s="44"/>
      <c r="Y85" s="44"/>
      <c r="Z85" s="44"/>
      <c r="AA85" s="44"/>
      <c r="AC85" s="44"/>
      <c r="AD85" s="44"/>
      <c r="AE85" s="44"/>
      <c r="AF85" s="44"/>
      <c r="AG85" s="44"/>
      <c r="AH85" s="44"/>
    </row>
    <row r="86" spans="2:34" x14ac:dyDescent="0.25">
      <c r="B86" s="77"/>
      <c r="D86" s="44"/>
      <c r="E86" s="44"/>
      <c r="F86" s="44"/>
      <c r="G86" s="44"/>
      <c r="H86" s="44"/>
      <c r="I86" s="44"/>
      <c r="J86" s="44"/>
      <c r="L86" s="44"/>
      <c r="M86" s="44"/>
      <c r="N86" s="44"/>
      <c r="O86" s="44"/>
      <c r="P86" s="44"/>
      <c r="Q86" s="44"/>
      <c r="S86" s="77"/>
      <c r="U86" s="44"/>
      <c r="V86" s="44"/>
      <c r="W86" s="44"/>
      <c r="X86" s="44"/>
      <c r="Y86" s="44"/>
      <c r="Z86" s="44"/>
      <c r="AA86" s="44"/>
      <c r="AC86" s="44"/>
      <c r="AD86" s="44"/>
      <c r="AE86" s="44"/>
      <c r="AF86" s="44"/>
      <c r="AG86" s="44"/>
      <c r="AH86" s="44"/>
    </row>
    <row r="87" spans="2:34" x14ac:dyDescent="0.25">
      <c r="B87" s="77"/>
      <c r="D87" s="44"/>
      <c r="E87" s="44"/>
      <c r="F87" s="44"/>
      <c r="G87" s="44"/>
      <c r="H87" s="44"/>
      <c r="I87" s="44"/>
      <c r="J87" s="44"/>
      <c r="L87" s="44"/>
      <c r="M87" s="44"/>
      <c r="N87" s="44"/>
      <c r="O87" s="44"/>
      <c r="P87" s="44"/>
      <c r="Q87" s="44"/>
      <c r="S87" s="77"/>
      <c r="U87" s="44"/>
      <c r="V87" s="44"/>
      <c r="W87" s="44"/>
      <c r="X87" s="44"/>
      <c r="Y87" s="44"/>
      <c r="Z87" s="44"/>
      <c r="AA87" s="44"/>
      <c r="AC87" s="44"/>
      <c r="AD87" s="44"/>
      <c r="AE87" s="44"/>
      <c r="AF87" s="44"/>
      <c r="AG87" s="44"/>
      <c r="AH87" s="44"/>
    </row>
    <row r="88" spans="2:34" x14ac:dyDescent="0.25">
      <c r="B88" s="77"/>
      <c r="D88" s="44"/>
      <c r="E88" s="44"/>
      <c r="F88" s="44"/>
      <c r="G88" s="44"/>
      <c r="H88" s="44"/>
      <c r="I88" s="44"/>
      <c r="J88" s="44"/>
      <c r="L88" s="44"/>
      <c r="M88" s="44"/>
      <c r="N88" s="44"/>
      <c r="O88" s="44"/>
      <c r="P88" s="44"/>
      <c r="Q88" s="44"/>
      <c r="S88" s="77"/>
      <c r="U88" s="44"/>
      <c r="V88" s="44"/>
      <c r="W88" s="44"/>
      <c r="X88" s="44"/>
      <c r="Y88" s="44"/>
      <c r="Z88" s="44"/>
      <c r="AA88" s="44"/>
      <c r="AC88" s="44"/>
      <c r="AD88" s="44"/>
      <c r="AE88" s="44"/>
      <c r="AF88" s="44"/>
      <c r="AG88" s="44"/>
      <c r="AH88" s="44"/>
    </row>
    <row r="89" spans="2:34" x14ac:dyDescent="0.25">
      <c r="B89" s="77"/>
      <c r="D89" s="44"/>
      <c r="E89" s="44"/>
      <c r="F89" s="44"/>
      <c r="G89" s="44"/>
      <c r="H89" s="44"/>
      <c r="I89" s="44"/>
      <c r="J89" s="44"/>
      <c r="L89" s="44"/>
      <c r="M89" s="44"/>
      <c r="N89" s="44"/>
      <c r="O89" s="44"/>
      <c r="P89" s="44"/>
      <c r="Q89" s="44"/>
      <c r="S89" s="77"/>
      <c r="U89" s="44"/>
      <c r="V89" s="44"/>
      <c r="W89" s="44"/>
      <c r="X89" s="44"/>
      <c r="Y89" s="44"/>
      <c r="Z89" s="44"/>
      <c r="AA89" s="44"/>
      <c r="AC89" s="44"/>
      <c r="AD89" s="44"/>
      <c r="AE89" s="44"/>
      <c r="AF89" s="44"/>
      <c r="AG89" s="44"/>
      <c r="AH89" s="44"/>
    </row>
    <row r="90" spans="2:34" x14ac:dyDescent="0.25">
      <c r="B90" s="77"/>
      <c r="D90" s="44"/>
      <c r="E90" s="44"/>
      <c r="F90" s="44"/>
      <c r="G90" s="44"/>
      <c r="H90" s="44"/>
      <c r="I90" s="44"/>
      <c r="J90" s="44"/>
      <c r="L90" s="44"/>
      <c r="M90" s="44"/>
      <c r="N90" s="44"/>
      <c r="O90" s="44"/>
      <c r="P90" s="44"/>
      <c r="Q90" s="44"/>
      <c r="S90" s="77"/>
      <c r="U90" s="44"/>
      <c r="V90" s="44"/>
      <c r="W90" s="44"/>
      <c r="X90" s="44"/>
      <c r="Y90" s="44"/>
      <c r="Z90" s="44"/>
      <c r="AA90" s="44"/>
      <c r="AC90" s="44"/>
      <c r="AD90" s="44"/>
      <c r="AE90" s="44"/>
      <c r="AF90" s="44"/>
      <c r="AG90" s="44"/>
      <c r="AH90" s="44"/>
    </row>
    <row r="91" spans="2:34" x14ac:dyDescent="0.25">
      <c r="B91" s="77"/>
      <c r="D91" s="44"/>
      <c r="E91" s="44"/>
      <c r="F91" s="44"/>
      <c r="G91" s="44"/>
      <c r="H91" s="44"/>
      <c r="I91" s="44"/>
      <c r="J91" s="44"/>
      <c r="L91" s="44"/>
      <c r="M91" s="44"/>
      <c r="N91" s="44"/>
      <c r="O91" s="44"/>
      <c r="P91" s="44"/>
      <c r="Q91" s="44"/>
      <c r="S91" s="77"/>
      <c r="U91" s="44"/>
      <c r="V91" s="44"/>
      <c r="W91" s="44"/>
      <c r="X91" s="44"/>
      <c r="Y91" s="44"/>
      <c r="Z91" s="44"/>
      <c r="AA91" s="44"/>
      <c r="AC91" s="44"/>
      <c r="AD91" s="44"/>
      <c r="AE91" s="44"/>
      <c r="AF91" s="44"/>
      <c r="AG91" s="44"/>
      <c r="AH91" s="44"/>
    </row>
    <row r="92" spans="2:34" x14ac:dyDescent="0.25">
      <c r="B92" s="77"/>
      <c r="D92" s="44"/>
      <c r="E92" s="44"/>
      <c r="F92" s="44"/>
      <c r="G92" s="44"/>
      <c r="H92" s="44"/>
      <c r="I92" s="44"/>
      <c r="J92" s="44"/>
      <c r="L92" s="44"/>
      <c r="M92" s="44"/>
      <c r="N92" s="44"/>
      <c r="O92" s="44"/>
      <c r="P92" s="44"/>
      <c r="Q92" s="44"/>
      <c r="S92" s="77"/>
      <c r="U92" s="44"/>
      <c r="V92" s="44"/>
      <c r="W92" s="44"/>
      <c r="X92" s="44"/>
      <c r="Y92" s="44"/>
      <c r="Z92" s="44"/>
      <c r="AA92" s="44"/>
      <c r="AC92" s="44"/>
      <c r="AD92" s="44"/>
      <c r="AE92" s="44"/>
      <c r="AF92" s="44"/>
      <c r="AG92" s="44"/>
      <c r="AH92" s="44"/>
    </row>
    <row r="93" spans="2:34" x14ac:dyDescent="0.25">
      <c r="B93" s="77"/>
      <c r="D93" s="44"/>
      <c r="E93" s="44"/>
      <c r="F93" s="44"/>
      <c r="G93" s="44"/>
      <c r="H93" s="44"/>
      <c r="I93" s="44"/>
      <c r="J93" s="44"/>
      <c r="L93" s="44"/>
      <c r="M93" s="44"/>
      <c r="N93" s="44"/>
      <c r="O93" s="44"/>
      <c r="P93" s="44"/>
      <c r="Q93" s="44"/>
      <c r="S93" s="77"/>
      <c r="U93" s="44"/>
      <c r="V93" s="44"/>
      <c r="W93" s="44"/>
      <c r="X93" s="44"/>
      <c r="Y93" s="44"/>
      <c r="Z93" s="44"/>
      <c r="AA93" s="44"/>
      <c r="AC93" s="44"/>
      <c r="AD93" s="44"/>
      <c r="AE93" s="44"/>
      <c r="AF93" s="44"/>
      <c r="AG93" s="44"/>
      <c r="AH93" s="44"/>
    </row>
    <row r="94" spans="2:34" x14ac:dyDescent="0.25">
      <c r="B94" s="77"/>
      <c r="D94" s="44"/>
      <c r="E94" s="44"/>
      <c r="F94" s="44"/>
      <c r="G94" s="44"/>
      <c r="H94" s="44"/>
      <c r="I94" s="44"/>
      <c r="J94" s="44"/>
      <c r="L94" s="44"/>
      <c r="M94" s="44"/>
      <c r="N94" s="44"/>
      <c r="O94" s="44"/>
      <c r="P94" s="44"/>
      <c r="Q94" s="44"/>
      <c r="S94" s="77"/>
      <c r="U94" s="44"/>
      <c r="V94" s="44"/>
      <c r="W94" s="44"/>
      <c r="X94" s="44"/>
      <c r="Y94" s="44"/>
      <c r="Z94" s="44"/>
      <c r="AA94" s="44"/>
      <c r="AC94" s="44"/>
      <c r="AD94" s="44"/>
      <c r="AE94" s="44"/>
      <c r="AF94" s="44"/>
      <c r="AG94" s="44"/>
      <c r="AH94" s="44"/>
    </row>
    <row r="95" spans="2:34" x14ac:dyDescent="0.25">
      <c r="B95" s="77"/>
      <c r="D95" s="44"/>
      <c r="E95" s="44"/>
      <c r="F95" s="44"/>
      <c r="G95" s="44"/>
      <c r="H95" s="44"/>
      <c r="I95" s="44"/>
      <c r="J95" s="44"/>
      <c r="L95" s="44"/>
      <c r="M95" s="44"/>
      <c r="N95" s="44"/>
      <c r="O95" s="44"/>
      <c r="P95" s="44"/>
      <c r="Q95" s="44"/>
      <c r="S95" s="77"/>
      <c r="U95" s="44"/>
      <c r="V95" s="44"/>
      <c r="W95" s="44"/>
      <c r="X95" s="44"/>
      <c r="Y95" s="44"/>
      <c r="Z95" s="44"/>
      <c r="AA95" s="44"/>
      <c r="AC95" s="44"/>
      <c r="AD95" s="44"/>
      <c r="AE95" s="44"/>
      <c r="AF95" s="44"/>
      <c r="AG95" s="44"/>
      <c r="AH95" s="44"/>
    </row>
    <row r="96" spans="2:34" x14ac:dyDescent="0.25">
      <c r="B96" s="77"/>
      <c r="D96" s="44"/>
      <c r="E96" s="44"/>
      <c r="F96" s="44"/>
      <c r="G96" s="44"/>
      <c r="H96" s="44"/>
      <c r="I96" s="44"/>
      <c r="J96" s="44"/>
      <c r="L96" s="44"/>
      <c r="M96" s="44"/>
      <c r="N96" s="44"/>
      <c r="O96" s="44"/>
      <c r="P96" s="44"/>
      <c r="Q96" s="44"/>
      <c r="S96" s="77"/>
      <c r="U96" s="44"/>
      <c r="V96" s="44"/>
      <c r="W96" s="44"/>
      <c r="X96" s="44"/>
      <c r="Y96" s="44"/>
      <c r="Z96" s="44"/>
      <c r="AA96" s="44"/>
      <c r="AC96" s="44"/>
      <c r="AD96" s="44"/>
      <c r="AE96" s="44"/>
      <c r="AF96" s="44"/>
      <c r="AG96" s="44"/>
      <c r="AH96" s="44"/>
    </row>
    <row r="97" spans="2:34" x14ac:dyDescent="0.25">
      <c r="B97" s="77"/>
      <c r="D97" s="44"/>
      <c r="E97" s="44"/>
      <c r="F97" s="44"/>
      <c r="G97" s="44"/>
      <c r="H97" s="44"/>
      <c r="I97" s="44"/>
      <c r="J97" s="44"/>
      <c r="L97" s="44"/>
      <c r="M97" s="44"/>
      <c r="N97" s="44"/>
      <c r="O97" s="44"/>
      <c r="P97" s="44"/>
      <c r="Q97" s="44"/>
      <c r="S97" s="77"/>
      <c r="U97" s="44"/>
      <c r="V97" s="44"/>
      <c r="W97" s="44"/>
      <c r="X97" s="44"/>
      <c r="Y97" s="44"/>
      <c r="Z97" s="44"/>
      <c r="AA97" s="44"/>
      <c r="AC97" s="44"/>
      <c r="AD97" s="44"/>
      <c r="AE97" s="44"/>
      <c r="AF97" s="44"/>
      <c r="AG97" s="44"/>
      <c r="AH97" s="44"/>
    </row>
    <row r="98" spans="2:34" x14ac:dyDescent="0.25">
      <c r="B98" s="77"/>
      <c r="D98" s="44"/>
      <c r="E98" s="44"/>
      <c r="F98" s="44"/>
      <c r="G98" s="44"/>
      <c r="H98" s="44"/>
      <c r="I98" s="44"/>
      <c r="J98" s="44"/>
      <c r="L98" s="44"/>
      <c r="M98" s="44"/>
      <c r="N98" s="44"/>
      <c r="O98" s="44"/>
      <c r="P98" s="44"/>
      <c r="Q98" s="44"/>
      <c r="S98" s="77"/>
      <c r="U98" s="44"/>
      <c r="V98" s="44"/>
      <c r="W98" s="44"/>
      <c r="X98" s="44"/>
      <c r="Y98" s="44"/>
      <c r="Z98" s="44"/>
      <c r="AA98" s="44"/>
      <c r="AC98" s="44"/>
      <c r="AD98" s="44"/>
      <c r="AE98" s="44"/>
      <c r="AF98" s="44"/>
      <c r="AG98" s="44"/>
      <c r="AH98" s="44"/>
    </row>
    <row r="99" spans="2:34" x14ac:dyDescent="0.25">
      <c r="B99" s="77"/>
      <c r="D99" s="44"/>
      <c r="E99" s="44"/>
      <c r="F99" s="44"/>
      <c r="G99" s="44"/>
      <c r="H99" s="44"/>
      <c r="I99" s="44"/>
      <c r="J99" s="44"/>
      <c r="L99" s="44"/>
      <c r="M99" s="44"/>
      <c r="N99" s="44"/>
      <c r="O99" s="44"/>
      <c r="P99" s="44"/>
      <c r="Q99" s="44"/>
      <c r="S99" s="77"/>
      <c r="U99" s="44"/>
      <c r="V99" s="44"/>
      <c r="W99" s="44"/>
      <c r="X99" s="44"/>
      <c r="Y99" s="44"/>
      <c r="Z99" s="44"/>
      <c r="AA99" s="44"/>
      <c r="AC99" s="44"/>
      <c r="AD99" s="44"/>
      <c r="AE99" s="44"/>
      <c r="AF99" s="44"/>
      <c r="AG99" s="44"/>
      <c r="AH99" s="44"/>
    </row>
    <row r="100" spans="2:34" x14ac:dyDescent="0.25">
      <c r="B100" s="77"/>
      <c r="D100" s="44"/>
      <c r="E100" s="44"/>
      <c r="F100" s="44"/>
      <c r="G100" s="44"/>
      <c r="H100" s="44"/>
      <c r="I100" s="44"/>
      <c r="J100" s="44"/>
      <c r="L100" s="44"/>
      <c r="M100" s="44"/>
      <c r="N100" s="44"/>
      <c r="O100" s="44"/>
      <c r="P100" s="44"/>
      <c r="Q100" s="44"/>
      <c r="S100" s="77"/>
      <c r="U100" s="44"/>
      <c r="V100" s="44"/>
      <c r="W100" s="44"/>
      <c r="X100" s="44"/>
      <c r="Y100" s="44"/>
      <c r="Z100" s="44"/>
      <c r="AA100" s="44"/>
      <c r="AC100" s="44"/>
      <c r="AD100" s="44"/>
      <c r="AE100" s="44"/>
      <c r="AF100" s="44"/>
      <c r="AG100" s="44"/>
      <c r="AH100" s="44"/>
    </row>
    <row r="101" spans="2:34" x14ac:dyDescent="0.25">
      <c r="B101" s="77"/>
      <c r="D101" s="44"/>
      <c r="E101" s="44"/>
      <c r="F101" s="44"/>
      <c r="G101" s="44"/>
      <c r="H101" s="44"/>
      <c r="I101" s="44"/>
      <c r="J101" s="44"/>
      <c r="L101" s="44"/>
      <c r="M101" s="44"/>
      <c r="N101" s="44"/>
      <c r="O101" s="44"/>
      <c r="P101" s="44"/>
      <c r="Q101" s="44"/>
      <c r="S101" s="77"/>
      <c r="U101" s="44"/>
      <c r="V101" s="44"/>
      <c r="W101" s="44"/>
      <c r="X101" s="44"/>
      <c r="Y101" s="44"/>
      <c r="Z101" s="44"/>
      <c r="AA101" s="44"/>
      <c r="AC101" s="44"/>
      <c r="AD101" s="44"/>
      <c r="AE101" s="44"/>
      <c r="AF101" s="44"/>
      <c r="AG101" s="44"/>
      <c r="AH101" s="44"/>
    </row>
    <row r="102" spans="2:34" x14ac:dyDescent="0.25">
      <c r="B102" s="77"/>
      <c r="D102" s="44"/>
      <c r="E102" s="44"/>
      <c r="F102" s="44"/>
      <c r="G102" s="44"/>
      <c r="H102" s="44"/>
      <c r="I102" s="44"/>
      <c r="J102" s="44"/>
      <c r="L102" s="44"/>
      <c r="M102" s="44"/>
      <c r="N102" s="44"/>
      <c r="O102" s="44"/>
      <c r="P102" s="44"/>
      <c r="Q102" s="44"/>
      <c r="S102" s="77"/>
      <c r="U102" s="44"/>
      <c r="V102" s="44"/>
      <c r="W102" s="44"/>
      <c r="X102" s="44"/>
      <c r="Y102" s="44"/>
      <c r="Z102" s="44"/>
      <c r="AA102" s="44"/>
      <c r="AC102" s="44"/>
      <c r="AD102" s="44"/>
      <c r="AE102" s="44"/>
      <c r="AF102" s="44"/>
      <c r="AG102" s="44"/>
      <c r="AH102" s="44"/>
    </row>
    <row r="103" spans="2:34" x14ac:dyDescent="0.25">
      <c r="B103" s="77"/>
      <c r="D103" s="44"/>
      <c r="E103" s="44"/>
      <c r="F103" s="44"/>
      <c r="G103" s="44"/>
      <c r="H103" s="44"/>
      <c r="I103" s="44"/>
      <c r="J103" s="44"/>
      <c r="L103" s="44"/>
      <c r="M103" s="44"/>
      <c r="N103" s="44"/>
      <c r="O103" s="44"/>
      <c r="P103" s="44"/>
      <c r="Q103" s="44"/>
      <c r="S103" s="77"/>
      <c r="U103" s="44"/>
      <c r="V103" s="44"/>
      <c r="W103" s="44"/>
      <c r="X103" s="44"/>
      <c r="Y103" s="44"/>
      <c r="Z103" s="44"/>
      <c r="AA103" s="44"/>
      <c r="AC103" s="44"/>
      <c r="AD103" s="44"/>
      <c r="AE103" s="44"/>
      <c r="AF103" s="44"/>
      <c r="AG103" s="44"/>
      <c r="AH103" s="44"/>
    </row>
    <row r="104" spans="2:34" x14ac:dyDescent="0.25">
      <c r="B104" s="77"/>
      <c r="D104" s="44"/>
      <c r="E104" s="44"/>
      <c r="F104" s="44"/>
      <c r="G104" s="44"/>
      <c r="H104" s="44"/>
      <c r="I104" s="44"/>
      <c r="J104" s="44"/>
      <c r="L104" s="44"/>
      <c r="M104" s="44"/>
      <c r="N104" s="44"/>
      <c r="O104" s="44"/>
      <c r="P104" s="44"/>
      <c r="Q104" s="44"/>
      <c r="S104" s="77"/>
      <c r="U104" s="44"/>
      <c r="V104" s="44"/>
      <c r="W104" s="44"/>
      <c r="X104" s="44"/>
      <c r="Y104" s="44"/>
      <c r="Z104" s="44"/>
      <c r="AA104" s="44"/>
      <c r="AC104" s="44"/>
      <c r="AD104" s="44"/>
      <c r="AE104" s="44"/>
      <c r="AF104" s="44"/>
      <c r="AG104" s="44"/>
      <c r="AH104" s="44"/>
    </row>
    <row r="105" spans="2:34" x14ac:dyDescent="0.25">
      <c r="B105" s="77"/>
      <c r="D105" s="44"/>
      <c r="E105" s="44"/>
      <c r="F105" s="44"/>
      <c r="G105" s="44"/>
      <c r="H105" s="44"/>
      <c r="I105" s="44"/>
      <c r="J105" s="44"/>
      <c r="L105" s="44"/>
      <c r="M105" s="44"/>
      <c r="N105" s="44"/>
      <c r="O105" s="44"/>
      <c r="P105" s="44"/>
      <c r="Q105" s="44"/>
      <c r="S105" s="77"/>
      <c r="U105" s="44"/>
      <c r="V105" s="44"/>
      <c r="W105" s="44"/>
      <c r="X105" s="44"/>
      <c r="Y105" s="44"/>
      <c r="Z105" s="44"/>
      <c r="AA105" s="44"/>
      <c r="AC105" s="44"/>
      <c r="AD105" s="44"/>
      <c r="AE105" s="44"/>
      <c r="AF105" s="44"/>
      <c r="AG105" s="44"/>
      <c r="AH105" s="44"/>
    </row>
    <row r="106" spans="2:34" x14ac:dyDescent="0.25">
      <c r="B106" s="77"/>
      <c r="D106" s="44"/>
      <c r="E106" s="44"/>
      <c r="F106" s="44"/>
      <c r="G106" s="44"/>
      <c r="H106" s="44"/>
      <c r="I106" s="44"/>
      <c r="J106" s="44"/>
      <c r="L106" s="44"/>
      <c r="M106" s="44"/>
      <c r="N106" s="44"/>
      <c r="O106" s="44"/>
      <c r="P106" s="44"/>
      <c r="Q106" s="44"/>
      <c r="S106" s="77"/>
      <c r="U106" s="44"/>
      <c r="V106" s="44"/>
      <c r="W106" s="44"/>
      <c r="X106" s="44"/>
      <c r="Y106" s="44"/>
      <c r="Z106" s="44"/>
      <c r="AA106" s="44"/>
      <c r="AC106" s="44"/>
      <c r="AD106" s="44"/>
      <c r="AE106" s="44"/>
      <c r="AF106" s="44"/>
      <c r="AG106" s="44"/>
      <c r="AH106" s="44"/>
    </row>
    <row r="107" spans="2:34" x14ac:dyDescent="0.25">
      <c r="B107" s="77"/>
      <c r="D107" s="44"/>
      <c r="E107" s="44"/>
      <c r="F107" s="44"/>
      <c r="G107" s="44"/>
      <c r="H107" s="44"/>
      <c r="I107" s="44"/>
      <c r="J107" s="44"/>
      <c r="L107" s="44"/>
      <c r="M107" s="44"/>
      <c r="N107" s="44"/>
      <c r="O107" s="44"/>
      <c r="P107" s="44"/>
      <c r="Q107" s="44"/>
      <c r="S107" s="77"/>
      <c r="U107" s="44"/>
      <c r="V107" s="44"/>
      <c r="W107" s="44"/>
      <c r="X107" s="44"/>
      <c r="Y107" s="44"/>
      <c r="Z107" s="44"/>
      <c r="AA107" s="44"/>
      <c r="AC107" s="44"/>
      <c r="AD107" s="44"/>
      <c r="AE107" s="44"/>
      <c r="AF107" s="44"/>
      <c r="AG107" s="44"/>
      <c r="AH107" s="44"/>
    </row>
    <row r="108" spans="2:34" x14ac:dyDescent="0.25">
      <c r="B108" s="77"/>
      <c r="D108" s="44"/>
      <c r="E108" s="44"/>
      <c r="F108" s="44"/>
      <c r="G108" s="44"/>
      <c r="H108" s="44"/>
      <c r="I108" s="44"/>
      <c r="J108" s="44"/>
      <c r="L108" s="44"/>
      <c r="M108" s="44"/>
      <c r="N108" s="44"/>
      <c r="O108" s="44"/>
      <c r="P108" s="44"/>
      <c r="Q108" s="44"/>
      <c r="S108" s="77"/>
      <c r="U108" s="44"/>
      <c r="V108" s="44"/>
      <c r="W108" s="44"/>
      <c r="X108" s="44"/>
      <c r="Y108" s="44"/>
      <c r="Z108" s="44"/>
      <c r="AA108" s="44"/>
      <c r="AC108" s="44"/>
      <c r="AD108" s="44"/>
      <c r="AE108" s="44"/>
      <c r="AF108" s="44"/>
      <c r="AG108" s="44"/>
      <c r="AH108" s="44"/>
    </row>
    <row r="109" spans="2:34" x14ac:dyDescent="0.25">
      <c r="B109" s="77"/>
      <c r="D109" s="44"/>
      <c r="E109" s="44"/>
      <c r="F109" s="44"/>
      <c r="G109" s="44"/>
      <c r="H109" s="44"/>
      <c r="I109" s="44"/>
      <c r="J109" s="44"/>
      <c r="L109" s="44"/>
      <c r="M109" s="44"/>
      <c r="N109" s="44"/>
      <c r="O109" s="44"/>
      <c r="P109" s="44"/>
      <c r="Q109" s="44"/>
      <c r="S109" s="77"/>
      <c r="U109" s="44"/>
      <c r="V109" s="44"/>
      <c r="W109" s="44"/>
      <c r="X109" s="44"/>
      <c r="Y109" s="44"/>
      <c r="Z109" s="44"/>
      <c r="AA109" s="44"/>
      <c r="AC109" s="44"/>
      <c r="AD109" s="44"/>
      <c r="AE109" s="44"/>
      <c r="AF109" s="44"/>
      <c r="AG109" s="44"/>
      <c r="AH109" s="44"/>
    </row>
    <row r="110" spans="2:34" x14ac:dyDescent="0.25">
      <c r="B110" s="77"/>
      <c r="D110" s="44"/>
      <c r="E110" s="44"/>
      <c r="F110" s="44"/>
      <c r="G110" s="44"/>
      <c r="H110" s="44"/>
      <c r="I110" s="44"/>
      <c r="J110" s="44"/>
      <c r="L110" s="44"/>
      <c r="M110" s="44"/>
      <c r="N110" s="44"/>
      <c r="O110" s="44"/>
      <c r="P110" s="44"/>
      <c r="Q110" s="44"/>
      <c r="S110" s="77"/>
      <c r="U110" s="44"/>
      <c r="V110" s="44"/>
      <c r="W110" s="44"/>
      <c r="X110" s="44"/>
      <c r="Y110" s="44"/>
      <c r="Z110" s="44"/>
      <c r="AA110" s="44"/>
      <c r="AC110" s="44"/>
      <c r="AD110" s="44"/>
      <c r="AE110" s="44"/>
      <c r="AF110" s="44"/>
      <c r="AG110" s="44"/>
      <c r="AH110" s="44"/>
    </row>
    <row r="111" spans="2:34" x14ac:dyDescent="0.25">
      <c r="B111" s="77"/>
      <c r="D111" s="44"/>
      <c r="E111" s="44"/>
      <c r="F111" s="44"/>
      <c r="G111" s="44"/>
      <c r="H111" s="44"/>
      <c r="I111" s="44"/>
      <c r="J111" s="44"/>
      <c r="L111" s="44"/>
      <c r="M111" s="44"/>
      <c r="N111" s="44"/>
      <c r="O111" s="44"/>
      <c r="P111" s="44"/>
      <c r="Q111" s="44"/>
      <c r="S111" s="77"/>
      <c r="U111" s="44"/>
      <c r="V111" s="44"/>
      <c r="W111" s="44"/>
      <c r="X111" s="44"/>
      <c r="Y111" s="44"/>
      <c r="Z111" s="44"/>
      <c r="AA111" s="44"/>
      <c r="AC111" s="44"/>
      <c r="AD111" s="44"/>
      <c r="AE111" s="44"/>
      <c r="AF111" s="44"/>
      <c r="AG111" s="44"/>
      <c r="AH111" s="44"/>
    </row>
    <row r="112" spans="2:34" x14ac:dyDescent="0.25">
      <c r="B112" s="77"/>
      <c r="D112" s="44"/>
      <c r="E112" s="44"/>
      <c r="F112" s="44"/>
      <c r="G112" s="44"/>
      <c r="H112" s="44"/>
      <c r="I112" s="44"/>
      <c r="J112" s="44"/>
      <c r="L112" s="44"/>
      <c r="M112" s="44"/>
      <c r="N112" s="44"/>
      <c r="O112" s="44"/>
      <c r="P112" s="44"/>
      <c r="Q112" s="44"/>
      <c r="S112" s="77"/>
      <c r="U112" s="44"/>
      <c r="V112" s="44"/>
      <c r="W112" s="44"/>
      <c r="X112" s="44"/>
      <c r="Y112" s="44"/>
      <c r="Z112" s="44"/>
      <c r="AA112" s="44"/>
      <c r="AC112" s="44"/>
      <c r="AD112" s="44"/>
      <c r="AE112" s="44"/>
      <c r="AF112" s="44"/>
      <c r="AG112" s="44"/>
      <c r="AH112" s="44"/>
    </row>
    <row r="113" spans="2:34" x14ac:dyDescent="0.25">
      <c r="B113" s="77"/>
      <c r="D113" s="44"/>
      <c r="E113" s="44"/>
      <c r="F113" s="44"/>
      <c r="G113" s="44"/>
      <c r="H113" s="44"/>
      <c r="I113" s="44"/>
      <c r="J113" s="44"/>
      <c r="L113" s="44"/>
      <c r="M113" s="44"/>
      <c r="N113" s="44"/>
      <c r="O113" s="44"/>
      <c r="P113" s="44"/>
      <c r="Q113" s="44"/>
      <c r="S113" s="77"/>
      <c r="U113" s="44"/>
      <c r="V113" s="44"/>
      <c r="W113" s="44"/>
      <c r="X113" s="44"/>
      <c r="Y113" s="44"/>
      <c r="Z113" s="44"/>
      <c r="AA113" s="44"/>
      <c r="AC113" s="44"/>
      <c r="AD113" s="44"/>
      <c r="AE113" s="44"/>
      <c r="AF113" s="44"/>
      <c r="AG113" s="44"/>
      <c r="AH113" s="44"/>
    </row>
    <row r="114" spans="2:34" x14ac:dyDescent="0.25">
      <c r="B114" s="77"/>
      <c r="D114" s="44"/>
      <c r="E114" s="44"/>
      <c r="F114" s="44"/>
      <c r="G114" s="44"/>
      <c r="H114" s="44"/>
      <c r="I114" s="44"/>
      <c r="J114" s="44"/>
      <c r="L114" s="44"/>
      <c r="M114" s="44"/>
      <c r="N114" s="44"/>
      <c r="O114" s="44"/>
      <c r="P114" s="44"/>
      <c r="Q114" s="44"/>
      <c r="S114" s="77"/>
      <c r="U114" s="44"/>
      <c r="V114" s="44"/>
      <c r="W114" s="44"/>
      <c r="X114" s="44"/>
      <c r="Y114" s="44"/>
      <c r="Z114" s="44"/>
      <c r="AA114" s="44"/>
      <c r="AC114" s="44"/>
      <c r="AD114" s="44"/>
      <c r="AE114" s="44"/>
      <c r="AF114" s="44"/>
      <c r="AG114" s="44"/>
      <c r="AH114" s="44"/>
    </row>
    <row r="115" spans="2:34" x14ac:dyDescent="0.25">
      <c r="B115" s="77"/>
      <c r="D115" s="44"/>
      <c r="E115" s="44"/>
      <c r="F115" s="44"/>
      <c r="G115" s="44"/>
      <c r="H115" s="44"/>
      <c r="I115" s="44"/>
      <c r="J115" s="44"/>
      <c r="L115" s="44"/>
      <c r="M115" s="44"/>
      <c r="N115" s="44"/>
      <c r="O115" s="44"/>
      <c r="P115" s="44"/>
      <c r="Q115" s="44"/>
      <c r="S115" s="77"/>
      <c r="U115" s="44"/>
      <c r="V115" s="44"/>
      <c r="W115" s="44"/>
      <c r="X115" s="44"/>
      <c r="Y115" s="44"/>
      <c r="Z115" s="44"/>
      <c r="AA115" s="44"/>
      <c r="AC115" s="44"/>
      <c r="AD115" s="44"/>
      <c r="AE115" s="44"/>
      <c r="AF115" s="44"/>
      <c r="AG115" s="44"/>
      <c r="AH115" s="44"/>
    </row>
    <row r="116" spans="2:34" x14ac:dyDescent="0.25">
      <c r="B116" s="77"/>
      <c r="D116" s="44"/>
      <c r="E116" s="44"/>
      <c r="F116" s="44"/>
      <c r="G116" s="44"/>
      <c r="H116" s="44"/>
      <c r="I116" s="44"/>
      <c r="J116" s="44"/>
      <c r="L116" s="44"/>
      <c r="M116" s="44"/>
      <c r="N116" s="44"/>
      <c r="O116" s="44"/>
      <c r="P116" s="44"/>
      <c r="Q116" s="44"/>
      <c r="S116" s="77"/>
      <c r="U116" s="44"/>
      <c r="V116" s="44"/>
      <c r="W116" s="44"/>
      <c r="X116" s="44"/>
      <c r="Y116" s="44"/>
      <c r="Z116" s="44"/>
      <c r="AA116" s="44"/>
      <c r="AC116" s="44"/>
      <c r="AD116" s="44"/>
      <c r="AE116" s="44"/>
      <c r="AF116" s="44"/>
      <c r="AG116" s="44"/>
      <c r="AH116" s="44"/>
    </row>
    <row r="117" spans="2:34" x14ac:dyDescent="0.25">
      <c r="B117" s="77"/>
      <c r="D117" s="44"/>
      <c r="E117" s="44"/>
      <c r="F117" s="44"/>
      <c r="G117" s="44"/>
      <c r="H117" s="44"/>
      <c r="I117" s="44"/>
      <c r="J117" s="44"/>
      <c r="L117" s="44"/>
      <c r="M117" s="44"/>
      <c r="N117" s="44"/>
      <c r="O117" s="44"/>
      <c r="P117" s="44"/>
      <c r="Q117" s="44"/>
      <c r="S117" s="77"/>
      <c r="U117" s="44"/>
      <c r="V117" s="44"/>
      <c r="W117" s="44"/>
      <c r="X117" s="44"/>
      <c r="Y117" s="44"/>
      <c r="Z117" s="44"/>
      <c r="AA117" s="44"/>
      <c r="AC117" s="44"/>
      <c r="AD117" s="44"/>
      <c r="AE117" s="44"/>
      <c r="AF117" s="44"/>
      <c r="AG117" s="44"/>
      <c r="AH117" s="44"/>
    </row>
    <row r="118" spans="2:34" x14ac:dyDescent="0.25">
      <c r="B118" s="77"/>
      <c r="D118" s="44"/>
      <c r="E118" s="44"/>
      <c r="F118" s="44"/>
      <c r="G118" s="44"/>
      <c r="H118" s="44"/>
      <c r="I118" s="44"/>
      <c r="J118" s="44"/>
      <c r="L118" s="44"/>
      <c r="M118" s="44"/>
      <c r="N118" s="44"/>
      <c r="O118" s="44"/>
      <c r="P118" s="44"/>
      <c r="Q118" s="44"/>
      <c r="S118" s="77"/>
      <c r="U118" s="44"/>
      <c r="V118" s="44"/>
      <c r="W118" s="44"/>
      <c r="X118" s="44"/>
      <c r="Y118" s="44"/>
      <c r="Z118" s="44"/>
      <c r="AA118" s="44"/>
      <c r="AC118" s="44"/>
      <c r="AD118" s="44"/>
      <c r="AE118" s="44"/>
      <c r="AF118" s="44"/>
      <c r="AG118" s="44"/>
      <c r="AH118" s="44"/>
    </row>
    <row r="119" spans="2:34" x14ac:dyDescent="0.25">
      <c r="B119" s="77"/>
      <c r="D119" s="44"/>
      <c r="E119" s="44"/>
      <c r="F119" s="44"/>
      <c r="G119" s="44"/>
      <c r="H119" s="44"/>
      <c r="I119" s="44"/>
      <c r="J119" s="44"/>
      <c r="L119" s="44"/>
      <c r="M119" s="44"/>
      <c r="N119" s="44"/>
      <c r="O119" s="44"/>
      <c r="P119" s="44"/>
      <c r="Q119" s="44"/>
      <c r="S119" s="77"/>
      <c r="U119" s="44"/>
      <c r="V119" s="44"/>
      <c r="W119" s="44"/>
      <c r="X119" s="44"/>
      <c r="Y119" s="44"/>
      <c r="Z119" s="44"/>
      <c r="AA119" s="44"/>
      <c r="AC119" s="44"/>
      <c r="AD119" s="44"/>
      <c r="AE119" s="44"/>
      <c r="AF119" s="44"/>
      <c r="AG119" s="44"/>
      <c r="AH119" s="44"/>
    </row>
    <row r="120" spans="2:34" x14ac:dyDescent="0.25">
      <c r="B120" s="77"/>
      <c r="D120" s="44"/>
      <c r="E120" s="44"/>
      <c r="F120" s="44"/>
      <c r="G120" s="44"/>
      <c r="H120" s="44"/>
      <c r="I120" s="44"/>
      <c r="J120" s="44"/>
      <c r="L120" s="44"/>
      <c r="M120" s="44"/>
      <c r="N120" s="44"/>
      <c r="O120" s="44"/>
      <c r="P120" s="44"/>
      <c r="Q120" s="44"/>
      <c r="S120" s="77"/>
      <c r="U120" s="44"/>
      <c r="V120" s="44"/>
      <c r="W120" s="44"/>
      <c r="X120" s="44"/>
      <c r="Y120" s="44"/>
      <c r="Z120" s="44"/>
      <c r="AA120" s="44"/>
      <c r="AC120" s="44"/>
      <c r="AD120" s="44"/>
      <c r="AE120" s="44"/>
      <c r="AF120" s="44"/>
      <c r="AG120" s="44"/>
      <c r="AH120" s="44"/>
    </row>
    <row r="121" spans="2:34" x14ac:dyDescent="0.25">
      <c r="B121" s="77"/>
      <c r="D121" s="44"/>
      <c r="E121" s="44"/>
      <c r="F121" s="44"/>
      <c r="G121" s="44"/>
      <c r="H121" s="44"/>
      <c r="I121" s="44"/>
      <c r="J121" s="44"/>
      <c r="L121" s="44"/>
      <c r="M121" s="44"/>
      <c r="N121" s="44"/>
      <c r="O121" s="44"/>
      <c r="P121" s="44"/>
      <c r="Q121" s="44"/>
      <c r="S121" s="77"/>
      <c r="U121" s="44"/>
      <c r="V121" s="44"/>
      <c r="W121" s="44"/>
      <c r="X121" s="44"/>
      <c r="Y121" s="44"/>
      <c r="Z121" s="44"/>
      <c r="AA121" s="44"/>
      <c r="AC121" s="44"/>
      <c r="AD121" s="44"/>
      <c r="AE121" s="44"/>
      <c r="AF121" s="44"/>
      <c r="AG121" s="44"/>
      <c r="AH121" s="44"/>
    </row>
    <row r="122" spans="2:34" x14ac:dyDescent="0.25">
      <c r="B122" s="77"/>
      <c r="D122" s="44"/>
      <c r="E122" s="44"/>
      <c r="F122" s="44"/>
      <c r="G122" s="44"/>
      <c r="H122" s="44"/>
      <c r="I122" s="44"/>
      <c r="J122" s="44"/>
      <c r="L122" s="44"/>
      <c r="M122" s="44"/>
      <c r="N122" s="44"/>
      <c r="O122" s="44"/>
      <c r="P122" s="44"/>
      <c r="Q122" s="44"/>
      <c r="S122" s="77"/>
      <c r="U122" s="44"/>
      <c r="V122" s="44"/>
      <c r="W122" s="44"/>
      <c r="X122" s="44"/>
      <c r="Y122" s="44"/>
      <c r="Z122" s="44"/>
      <c r="AA122" s="44"/>
      <c r="AC122" s="44"/>
      <c r="AD122" s="44"/>
      <c r="AE122" s="44"/>
      <c r="AF122" s="44"/>
      <c r="AG122" s="44"/>
      <c r="AH122" s="44"/>
    </row>
    <row r="123" spans="2:34" x14ac:dyDescent="0.25">
      <c r="B123" s="77"/>
      <c r="D123" s="44"/>
      <c r="E123" s="44"/>
      <c r="F123" s="44"/>
      <c r="G123" s="44"/>
      <c r="H123" s="44"/>
      <c r="I123" s="44"/>
      <c r="J123" s="44"/>
      <c r="L123" s="44"/>
      <c r="M123" s="44"/>
      <c r="N123" s="44"/>
      <c r="O123" s="44"/>
      <c r="P123" s="44"/>
      <c r="Q123" s="44"/>
      <c r="S123" s="77"/>
      <c r="U123" s="44"/>
      <c r="V123" s="44"/>
      <c r="W123" s="44"/>
      <c r="X123" s="44"/>
      <c r="Y123" s="44"/>
      <c r="Z123" s="44"/>
      <c r="AA123" s="44"/>
      <c r="AC123" s="44"/>
      <c r="AD123" s="44"/>
      <c r="AE123" s="44"/>
      <c r="AF123" s="44"/>
      <c r="AG123" s="44"/>
      <c r="AH123" s="44"/>
    </row>
    <row r="124" spans="2:34" x14ac:dyDescent="0.25">
      <c r="B124" s="77"/>
      <c r="D124" s="44"/>
      <c r="E124" s="44"/>
      <c r="F124" s="44"/>
      <c r="G124" s="44"/>
      <c r="H124" s="44"/>
      <c r="I124" s="44"/>
      <c r="J124" s="44"/>
      <c r="L124" s="44"/>
      <c r="M124" s="44"/>
      <c r="N124" s="44"/>
      <c r="O124" s="44"/>
      <c r="P124" s="44"/>
      <c r="Q124" s="44"/>
      <c r="S124" s="77"/>
      <c r="U124" s="44"/>
      <c r="V124" s="44"/>
      <c r="W124" s="44"/>
      <c r="X124" s="44"/>
      <c r="Y124" s="44"/>
      <c r="Z124" s="44"/>
      <c r="AA124" s="44"/>
      <c r="AC124" s="44"/>
      <c r="AD124" s="44"/>
      <c r="AE124" s="44"/>
      <c r="AF124" s="44"/>
      <c r="AG124" s="44"/>
      <c r="AH124" s="44"/>
    </row>
    <row r="125" spans="2:34" x14ac:dyDescent="0.25">
      <c r="B125" s="77"/>
      <c r="D125" s="44"/>
      <c r="E125" s="44"/>
      <c r="F125" s="44"/>
      <c r="G125" s="44"/>
      <c r="H125" s="44"/>
      <c r="I125" s="44"/>
      <c r="J125" s="44"/>
      <c r="L125" s="44"/>
      <c r="M125" s="44"/>
      <c r="N125" s="44"/>
      <c r="O125" s="44"/>
      <c r="P125" s="44"/>
      <c r="Q125" s="44"/>
      <c r="S125" s="77"/>
      <c r="U125" s="44"/>
      <c r="V125" s="44"/>
      <c r="W125" s="44"/>
      <c r="X125" s="44"/>
      <c r="Y125" s="44"/>
      <c r="Z125" s="44"/>
      <c r="AA125" s="44"/>
      <c r="AC125" s="44"/>
      <c r="AD125" s="44"/>
      <c r="AE125" s="44"/>
      <c r="AF125" s="44"/>
      <c r="AG125" s="44"/>
      <c r="AH125" s="44"/>
    </row>
    <row r="126" spans="2:34" x14ac:dyDescent="0.25">
      <c r="B126" s="77"/>
      <c r="D126" s="44"/>
      <c r="E126" s="44"/>
      <c r="F126" s="44"/>
      <c r="G126" s="44"/>
      <c r="H126" s="44"/>
      <c r="I126" s="44"/>
      <c r="J126" s="44"/>
      <c r="L126" s="44"/>
      <c r="M126" s="44"/>
      <c r="N126" s="44"/>
      <c r="O126" s="44"/>
      <c r="P126" s="44"/>
      <c r="Q126" s="44"/>
      <c r="S126" s="77"/>
      <c r="U126" s="44"/>
      <c r="V126" s="44"/>
      <c r="W126" s="44"/>
      <c r="X126" s="44"/>
      <c r="Y126" s="44"/>
      <c r="Z126" s="44"/>
      <c r="AA126" s="44"/>
      <c r="AC126" s="44"/>
      <c r="AD126" s="44"/>
      <c r="AE126" s="44"/>
      <c r="AF126" s="44"/>
      <c r="AG126" s="44"/>
      <c r="AH126" s="44"/>
    </row>
    <row r="127" spans="2:34" x14ac:dyDescent="0.25">
      <c r="B127" s="77"/>
      <c r="D127" s="44"/>
      <c r="E127" s="44"/>
      <c r="F127" s="44"/>
      <c r="G127" s="44"/>
      <c r="H127" s="44"/>
      <c r="I127" s="44"/>
      <c r="J127" s="44"/>
      <c r="L127" s="44"/>
      <c r="M127" s="44"/>
      <c r="N127" s="44"/>
      <c r="O127" s="44"/>
      <c r="P127" s="44"/>
      <c r="Q127" s="44"/>
      <c r="S127" s="77"/>
      <c r="U127" s="44"/>
      <c r="V127" s="44"/>
      <c r="W127" s="44"/>
      <c r="X127" s="44"/>
      <c r="Y127" s="44"/>
      <c r="Z127" s="44"/>
      <c r="AA127" s="44"/>
      <c r="AC127" s="44"/>
      <c r="AD127" s="44"/>
      <c r="AE127" s="44"/>
      <c r="AF127" s="44"/>
      <c r="AG127" s="44"/>
      <c r="AH127" s="44"/>
    </row>
    <row r="128" spans="2:34" x14ac:dyDescent="0.25">
      <c r="B128" s="77"/>
      <c r="D128" s="44"/>
      <c r="E128" s="44"/>
      <c r="F128" s="44"/>
      <c r="G128" s="44"/>
      <c r="H128" s="44"/>
      <c r="I128" s="44"/>
      <c r="J128" s="44"/>
      <c r="L128" s="44"/>
      <c r="M128" s="44"/>
      <c r="N128" s="44"/>
      <c r="O128" s="44"/>
      <c r="P128" s="44"/>
      <c r="Q128" s="44"/>
      <c r="S128" s="77"/>
      <c r="U128" s="44"/>
      <c r="V128" s="44"/>
      <c r="W128" s="44"/>
      <c r="X128" s="44"/>
      <c r="Y128" s="44"/>
      <c r="Z128" s="44"/>
      <c r="AA128" s="44"/>
      <c r="AC128" s="44"/>
      <c r="AD128" s="44"/>
      <c r="AE128" s="44"/>
      <c r="AF128" s="44"/>
      <c r="AG128" s="44"/>
      <c r="AH128" s="44"/>
    </row>
    <row r="129" spans="2:34" x14ac:dyDescent="0.25">
      <c r="B129" s="77"/>
      <c r="D129" s="44"/>
      <c r="E129" s="44"/>
      <c r="F129" s="44"/>
      <c r="G129" s="44"/>
      <c r="H129" s="44"/>
      <c r="I129" s="44"/>
      <c r="J129" s="44"/>
      <c r="L129" s="44"/>
      <c r="M129" s="44"/>
      <c r="N129" s="44"/>
      <c r="O129" s="44"/>
      <c r="P129" s="44"/>
      <c r="Q129" s="44"/>
      <c r="S129" s="77"/>
      <c r="U129" s="44"/>
      <c r="V129" s="44"/>
      <c r="W129" s="44"/>
      <c r="X129" s="44"/>
      <c r="Y129" s="44"/>
      <c r="Z129" s="44"/>
      <c r="AA129" s="44"/>
      <c r="AC129" s="44"/>
      <c r="AD129" s="44"/>
      <c r="AE129" s="44"/>
      <c r="AF129" s="44"/>
      <c r="AG129" s="44"/>
      <c r="AH129" s="44"/>
    </row>
    <row r="130" spans="2:34" x14ac:dyDescent="0.25">
      <c r="B130" s="77"/>
      <c r="D130" s="44"/>
      <c r="E130" s="44"/>
      <c r="F130" s="44"/>
      <c r="G130" s="44"/>
      <c r="H130" s="44"/>
      <c r="I130" s="44"/>
      <c r="J130" s="44"/>
      <c r="L130" s="44"/>
      <c r="M130" s="44"/>
      <c r="N130" s="44"/>
      <c r="O130" s="44"/>
      <c r="P130" s="44"/>
      <c r="Q130" s="44"/>
      <c r="S130" s="77"/>
      <c r="U130" s="44"/>
      <c r="V130" s="44"/>
      <c r="W130" s="44"/>
      <c r="X130" s="44"/>
      <c r="Y130" s="44"/>
      <c r="Z130" s="44"/>
      <c r="AA130" s="44"/>
      <c r="AC130" s="44"/>
      <c r="AD130" s="44"/>
      <c r="AE130" s="44"/>
      <c r="AF130" s="44"/>
      <c r="AG130" s="44"/>
      <c r="AH130" s="44"/>
    </row>
    <row r="131" spans="2:34" x14ac:dyDescent="0.25">
      <c r="B131" s="77"/>
      <c r="D131" s="44"/>
      <c r="E131" s="44"/>
      <c r="F131" s="44"/>
      <c r="G131" s="44"/>
      <c r="H131" s="44"/>
      <c r="I131" s="44"/>
      <c r="J131" s="44"/>
      <c r="L131" s="44"/>
      <c r="M131" s="44"/>
      <c r="N131" s="44"/>
      <c r="O131" s="44"/>
      <c r="P131" s="44"/>
      <c r="Q131" s="44"/>
      <c r="S131" s="77"/>
      <c r="U131" s="44"/>
      <c r="V131" s="44"/>
      <c r="W131" s="44"/>
      <c r="X131" s="44"/>
      <c r="Y131" s="44"/>
      <c r="Z131" s="44"/>
      <c r="AA131" s="44"/>
      <c r="AC131" s="44"/>
      <c r="AD131" s="44"/>
      <c r="AE131" s="44"/>
      <c r="AF131" s="44"/>
      <c r="AG131" s="44"/>
      <c r="AH131" s="44"/>
    </row>
    <row r="132" spans="2:34" x14ac:dyDescent="0.25">
      <c r="B132" s="77"/>
      <c r="D132" s="44"/>
      <c r="E132" s="44"/>
      <c r="F132" s="44"/>
      <c r="G132" s="44"/>
      <c r="H132" s="44"/>
      <c r="I132" s="44"/>
      <c r="J132" s="44"/>
      <c r="L132" s="44"/>
      <c r="M132" s="44"/>
      <c r="N132" s="44"/>
      <c r="O132" s="44"/>
      <c r="P132" s="44"/>
      <c r="Q132" s="44"/>
      <c r="S132" s="77"/>
      <c r="U132" s="44"/>
      <c r="V132" s="44"/>
      <c r="W132" s="44"/>
      <c r="X132" s="44"/>
      <c r="Y132" s="44"/>
      <c r="Z132" s="44"/>
      <c r="AA132" s="44"/>
      <c r="AC132" s="44"/>
      <c r="AD132" s="44"/>
      <c r="AE132" s="44"/>
      <c r="AF132" s="44"/>
      <c r="AG132" s="44"/>
      <c r="AH132" s="44"/>
    </row>
    <row r="133" spans="2:34" x14ac:dyDescent="0.25">
      <c r="B133" s="77"/>
      <c r="D133" s="44"/>
      <c r="E133" s="44"/>
      <c r="F133" s="44"/>
      <c r="G133" s="44"/>
      <c r="H133" s="44"/>
      <c r="I133" s="44"/>
      <c r="J133" s="44"/>
      <c r="L133" s="44"/>
      <c r="M133" s="44"/>
      <c r="N133" s="44"/>
      <c r="O133" s="44"/>
      <c r="P133" s="44"/>
      <c r="Q133" s="44"/>
      <c r="S133" s="77"/>
      <c r="U133" s="44"/>
      <c r="V133" s="44"/>
      <c r="W133" s="44"/>
      <c r="X133" s="44"/>
      <c r="Y133" s="44"/>
      <c r="Z133" s="44"/>
      <c r="AA133" s="44"/>
      <c r="AC133" s="44"/>
      <c r="AD133" s="44"/>
      <c r="AE133" s="44"/>
      <c r="AF133" s="44"/>
      <c r="AG133" s="44"/>
      <c r="AH133" s="44"/>
    </row>
    <row r="134" spans="2:34" x14ac:dyDescent="0.25">
      <c r="B134" s="77"/>
      <c r="D134" s="44"/>
      <c r="E134" s="44"/>
      <c r="F134" s="44"/>
      <c r="G134" s="44"/>
      <c r="H134" s="44"/>
      <c r="I134" s="44"/>
      <c r="J134" s="44"/>
      <c r="L134" s="44"/>
      <c r="M134" s="44"/>
      <c r="N134" s="44"/>
      <c r="O134" s="44"/>
      <c r="P134" s="44"/>
      <c r="Q134" s="44"/>
      <c r="S134" s="77"/>
      <c r="U134" s="44"/>
      <c r="V134" s="44"/>
      <c r="W134" s="44"/>
      <c r="X134" s="44"/>
      <c r="Y134" s="44"/>
      <c r="Z134" s="44"/>
      <c r="AA134" s="44"/>
      <c r="AC134" s="44"/>
      <c r="AD134" s="44"/>
      <c r="AE134" s="44"/>
      <c r="AF134" s="44"/>
      <c r="AG134" s="44"/>
      <c r="AH134" s="44"/>
    </row>
    <row r="135" spans="2:34" x14ac:dyDescent="0.25">
      <c r="B135" s="77"/>
      <c r="D135" s="44"/>
      <c r="E135" s="44"/>
      <c r="F135" s="44"/>
      <c r="G135" s="44"/>
      <c r="H135" s="44"/>
      <c r="I135" s="44"/>
      <c r="J135" s="44"/>
      <c r="L135" s="44"/>
      <c r="M135" s="44"/>
      <c r="N135" s="44"/>
      <c r="O135" s="44"/>
      <c r="P135" s="44"/>
      <c r="Q135" s="44"/>
      <c r="S135" s="77"/>
      <c r="U135" s="44"/>
      <c r="V135" s="44"/>
      <c r="W135" s="44"/>
      <c r="X135" s="44"/>
      <c r="Y135" s="44"/>
      <c r="Z135" s="44"/>
      <c r="AA135" s="44"/>
      <c r="AC135" s="44"/>
      <c r="AD135" s="44"/>
      <c r="AE135" s="44"/>
      <c r="AF135" s="44"/>
      <c r="AG135" s="44"/>
      <c r="AH135" s="44"/>
    </row>
    <row r="136" spans="2:34" x14ac:dyDescent="0.25">
      <c r="B136" s="77"/>
      <c r="D136" s="44"/>
      <c r="E136" s="44"/>
      <c r="F136" s="44"/>
      <c r="G136" s="44"/>
      <c r="H136" s="44"/>
      <c r="I136" s="44"/>
      <c r="J136" s="44"/>
      <c r="L136" s="44"/>
      <c r="M136" s="44"/>
      <c r="N136" s="44"/>
      <c r="O136" s="44"/>
      <c r="P136" s="44"/>
      <c r="Q136" s="44"/>
      <c r="S136" s="77"/>
      <c r="U136" s="44"/>
      <c r="V136" s="44"/>
      <c r="W136" s="44"/>
      <c r="X136" s="44"/>
      <c r="Y136" s="44"/>
      <c r="Z136" s="44"/>
      <c r="AA136" s="44"/>
      <c r="AC136" s="44"/>
      <c r="AD136" s="44"/>
      <c r="AE136" s="44"/>
      <c r="AF136" s="44"/>
      <c r="AG136" s="44"/>
      <c r="AH136" s="44"/>
    </row>
    <row r="137" spans="2:34" x14ac:dyDescent="0.25">
      <c r="B137" s="77"/>
      <c r="D137" s="44"/>
      <c r="E137" s="44"/>
      <c r="F137" s="44"/>
      <c r="G137" s="44"/>
      <c r="H137" s="44"/>
      <c r="I137" s="44"/>
      <c r="J137" s="44"/>
      <c r="L137" s="44"/>
      <c r="M137" s="44"/>
      <c r="N137" s="44"/>
      <c r="O137" s="44"/>
      <c r="P137" s="44"/>
      <c r="Q137" s="44"/>
      <c r="S137" s="77"/>
      <c r="U137" s="44"/>
      <c r="V137" s="44"/>
      <c r="W137" s="44"/>
      <c r="X137" s="44"/>
      <c r="Y137" s="44"/>
      <c r="Z137" s="44"/>
      <c r="AA137" s="44"/>
      <c r="AC137" s="44"/>
      <c r="AD137" s="44"/>
      <c r="AE137" s="44"/>
      <c r="AF137" s="44"/>
      <c r="AG137" s="44"/>
      <c r="AH137" s="44"/>
    </row>
    <row r="138" spans="2:34" x14ac:dyDescent="0.25">
      <c r="B138" s="77"/>
      <c r="D138" s="44"/>
      <c r="E138" s="44"/>
      <c r="F138" s="44"/>
      <c r="G138" s="44"/>
      <c r="H138" s="44"/>
      <c r="I138" s="44"/>
      <c r="J138" s="44"/>
      <c r="L138" s="44"/>
      <c r="M138" s="44"/>
      <c r="N138" s="44"/>
      <c r="O138" s="44"/>
      <c r="P138" s="44"/>
      <c r="Q138" s="44"/>
      <c r="S138" s="77"/>
      <c r="U138" s="44"/>
      <c r="V138" s="44"/>
      <c r="W138" s="44"/>
      <c r="X138" s="44"/>
      <c r="Y138" s="44"/>
      <c r="Z138" s="44"/>
      <c r="AA138" s="44"/>
      <c r="AC138" s="44"/>
      <c r="AD138" s="44"/>
      <c r="AE138" s="44"/>
      <c r="AF138" s="44"/>
      <c r="AG138" s="44"/>
      <c r="AH138" s="44"/>
    </row>
    <row r="139" spans="2:34" x14ac:dyDescent="0.25">
      <c r="B139" s="77"/>
      <c r="D139" s="44"/>
      <c r="E139" s="44"/>
      <c r="F139" s="44"/>
      <c r="G139" s="44"/>
      <c r="H139" s="44"/>
      <c r="I139" s="44"/>
      <c r="J139" s="44"/>
      <c r="L139" s="44"/>
      <c r="M139" s="44"/>
      <c r="N139" s="44"/>
      <c r="O139" s="44"/>
      <c r="P139" s="44"/>
      <c r="Q139" s="44"/>
      <c r="S139" s="77"/>
      <c r="U139" s="44"/>
      <c r="V139" s="44"/>
      <c r="W139" s="44"/>
      <c r="X139" s="44"/>
      <c r="Y139" s="44"/>
      <c r="Z139" s="44"/>
      <c r="AA139" s="44"/>
      <c r="AC139" s="44"/>
      <c r="AD139" s="44"/>
      <c r="AE139" s="44"/>
      <c r="AF139" s="44"/>
      <c r="AG139" s="44"/>
      <c r="AH139" s="44"/>
    </row>
    <row r="140" spans="2:34" x14ac:dyDescent="0.25">
      <c r="B140" s="77"/>
      <c r="D140" s="44"/>
      <c r="E140" s="44"/>
      <c r="F140" s="44"/>
      <c r="G140" s="44"/>
      <c r="H140" s="44"/>
      <c r="I140" s="44"/>
      <c r="J140" s="44"/>
      <c r="L140" s="44"/>
      <c r="M140" s="44"/>
      <c r="N140" s="44"/>
      <c r="O140" s="44"/>
      <c r="P140" s="44"/>
      <c r="Q140" s="44"/>
      <c r="S140" s="77"/>
      <c r="U140" s="44"/>
      <c r="V140" s="44"/>
      <c r="W140" s="44"/>
      <c r="X140" s="44"/>
      <c r="Y140" s="44"/>
      <c r="Z140" s="44"/>
      <c r="AA140" s="44"/>
      <c r="AC140" s="44"/>
      <c r="AD140" s="44"/>
      <c r="AE140" s="44"/>
      <c r="AF140" s="44"/>
      <c r="AG140" s="44"/>
      <c r="AH140" s="44"/>
    </row>
    <row r="141" spans="2:34" x14ac:dyDescent="0.25">
      <c r="B141" s="77"/>
      <c r="D141" s="44"/>
      <c r="E141" s="44"/>
      <c r="F141" s="44"/>
      <c r="G141" s="44"/>
      <c r="H141" s="44"/>
      <c r="I141" s="44"/>
      <c r="J141" s="44"/>
      <c r="L141" s="44"/>
      <c r="M141" s="44"/>
      <c r="N141" s="44"/>
      <c r="O141" s="44"/>
      <c r="P141" s="44"/>
      <c r="Q141" s="44"/>
      <c r="S141" s="77"/>
      <c r="U141" s="44"/>
      <c r="V141" s="44"/>
      <c r="W141" s="44"/>
      <c r="X141" s="44"/>
      <c r="Y141" s="44"/>
      <c r="Z141" s="44"/>
      <c r="AA141" s="44"/>
      <c r="AC141" s="44"/>
      <c r="AD141" s="44"/>
      <c r="AE141" s="44"/>
      <c r="AF141" s="44"/>
      <c r="AG141" s="44"/>
      <c r="AH141" s="44"/>
    </row>
    <row r="142" spans="2:34" x14ac:dyDescent="0.25">
      <c r="B142" s="77"/>
      <c r="D142" s="44"/>
      <c r="E142" s="44"/>
      <c r="F142" s="44"/>
      <c r="G142" s="44"/>
      <c r="H142" s="44"/>
      <c r="I142" s="44"/>
      <c r="J142" s="44"/>
      <c r="L142" s="44"/>
      <c r="M142" s="44"/>
      <c r="N142" s="44"/>
      <c r="O142" s="44"/>
      <c r="P142" s="44"/>
      <c r="Q142" s="44"/>
      <c r="S142" s="77"/>
      <c r="U142" s="44"/>
      <c r="V142" s="44"/>
      <c r="W142" s="44"/>
      <c r="X142" s="44"/>
      <c r="Y142" s="44"/>
      <c r="Z142" s="44"/>
      <c r="AA142" s="44"/>
      <c r="AC142" s="44"/>
      <c r="AD142" s="44"/>
      <c r="AE142" s="44"/>
      <c r="AF142" s="44"/>
      <c r="AG142" s="44"/>
      <c r="AH142" s="44"/>
    </row>
    <row r="143" spans="2:34" x14ac:dyDescent="0.25">
      <c r="B143" s="77"/>
      <c r="D143" s="44"/>
      <c r="E143" s="44"/>
      <c r="F143" s="44"/>
      <c r="G143" s="44"/>
      <c r="H143" s="44"/>
      <c r="I143" s="44"/>
      <c r="J143" s="44"/>
      <c r="L143" s="44"/>
      <c r="M143" s="44"/>
      <c r="N143" s="44"/>
      <c r="O143" s="44"/>
      <c r="P143" s="44"/>
      <c r="Q143" s="44"/>
      <c r="S143" s="77"/>
      <c r="U143" s="44"/>
      <c r="V143" s="44"/>
      <c r="W143" s="44"/>
      <c r="X143" s="44"/>
      <c r="Y143" s="44"/>
      <c r="Z143" s="44"/>
      <c r="AA143" s="44"/>
      <c r="AC143" s="44"/>
      <c r="AD143" s="44"/>
      <c r="AE143" s="44"/>
      <c r="AF143" s="44"/>
      <c r="AG143" s="44"/>
      <c r="AH143" s="44"/>
    </row>
    <row r="144" spans="2:34" x14ac:dyDescent="0.25">
      <c r="B144" s="77"/>
      <c r="D144" s="44"/>
      <c r="E144" s="44"/>
      <c r="F144" s="44"/>
      <c r="G144" s="44"/>
      <c r="H144" s="44"/>
      <c r="I144" s="44"/>
      <c r="J144" s="44"/>
      <c r="L144" s="44"/>
      <c r="M144" s="44"/>
      <c r="N144" s="44"/>
      <c r="O144" s="44"/>
      <c r="P144" s="44"/>
      <c r="Q144" s="44"/>
      <c r="S144" s="77"/>
      <c r="U144" s="44"/>
      <c r="V144" s="44"/>
      <c r="W144" s="44"/>
      <c r="X144" s="44"/>
      <c r="Y144" s="44"/>
      <c r="Z144" s="44"/>
      <c r="AA144" s="44"/>
      <c r="AC144" s="44"/>
      <c r="AD144" s="44"/>
      <c r="AE144" s="44"/>
      <c r="AF144" s="44"/>
      <c r="AG144" s="44"/>
      <c r="AH144" s="44"/>
    </row>
    <row r="145" spans="2:34" x14ac:dyDescent="0.25">
      <c r="B145" s="77"/>
      <c r="D145" s="44"/>
      <c r="E145" s="44"/>
      <c r="F145" s="44"/>
      <c r="G145" s="44"/>
      <c r="H145" s="44"/>
      <c r="I145" s="44"/>
      <c r="J145" s="44"/>
      <c r="L145" s="44"/>
      <c r="M145" s="44"/>
      <c r="N145" s="44"/>
      <c r="O145" s="44"/>
      <c r="P145" s="44"/>
      <c r="Q145" s="44"/>
      <c r="S145" s="77"/>
      <c r="U145" s="44"/>
      <c r="V145" s="44"/>
      <c r="W145" s="44"/>
      <c r="X145" s="44"/>
      <c r="Y145" s="44"/>
      <c r="Z145" s="44"/>
      <c r="AA145" s="44"/>
      <c r="AC145" s="44"/>
      <c r="AD145" s="44"/>
      <c r="AE145" s="44"/>
      <c r="AF145" s="44"/>
      <c r="AG145" s="44"/>
      <c r="AH145" s="44"/>
    </row>
    <row r="146" spans="2:34" x14ac:dyDescent="0.25">
      <c r="B146" s="77"/>
      <c r="D146" s="44"/>
      <c r="E146" s="44"/>
      <c r="F146" s="44"/>
      <c r="G146" s="44"/>
      <c r="H146" s="44"/>
      <c r="I146" s="44"/>
      <c r="J146" s="44"/>
      <c r="L146" s="44"/>
      <c r="M146" s="44"/>
      <c r="N146" s="44"/>
      <c r="O146" s="44"/>
      <c r="P146" s="44"/>
      <c r="Q146" s="44"/>
      <c r="S146" s="77"/>
      <c r="U146" s="44"/>
      <c r="V146" s="44"/>
      <c r="W146" s="44"/>
      <c r="X146" s="44"/>
      <c r="Y146" s="44"/>
      <c r="Z146" s="44"/>
      <c r="AA146" s="44"/>
      <c r="AC146" s="44"/>
      <c r="AD146" s="44"/>
      <c r="AE146" s="44"/>
      <c r="AF146" s="44"/>
      <c r="AG146" s="44"/>
      <c r="AH146" s="44"/>
    </row>
    <row r="147" spans="2:34" x14ac:dyDescent="0.25">
      <c r="B147" s="77"/>
      <c r="D147" s="44"/>
      <c r="E147" s="44"/>
      <c r="F147" s="44"/>
      <c r="G147" s="44"/>
      <c r="H147" s="44"/>
      <c r="I147" s="44"/>
      <c r="J147" s="44"/>
      <c r="L147" s="44"/>
      <c r="M147" s="44"/>
      <c r="N147" s="44"/>
      <c r="O147" s="44"/>
      <c r="P147" s="44"/>
      <c r="Q147" s="44"/>
      <c r="S147" s="77"/>
      <c r="U147" s="44"/>
      <c r="V147" s="44"/>
      <c r="W147" s="44"/>
      <c r="X147" s="44"/>
      <c r="Y147" s="44"/>
      <c r="Z147" s="44"/>
      <c r="AA147" s="44"/>
      <c r="AC147" s="44"/>
      <c r="AD147" s="44"/>
      <c r="AE147" s="44"/>
      <c r="AF147" s="44"/>
      <c r="AG147" s="44"/>
      <c r="AH147" s="44"/>
    </row>
    <row r="148" spans="2:34" x14ac:dyDescent="0.25">
      <c r="B148" s="77"/>
      <c r="D148" s="44"/>
      <c r="E148" s="44"/>
      <c r="F148" s="44"/>
      <c r="G148" s="44"/>
      <c r="H148" s="44"/>
      <c r="I148" s="44"/>
      <c r="J148" s="44"/>
      <c r="L148" s="44"/>
      <c r="M148" s="44"/>
      <c r="N148" s="44"/>
      <c r="O148" s="44"/>
      <c r="P148" s="44"/>
      <c r="Q148" s="44"/>
      <c r="S148" s="77"/>
      <c r="U148" s="44"/>
      <c r="V148" s="44"/>
      <c r="W148" s="44"/>
      <c r="X148" s="44"/>
      <c r="Y148" s="44"/>
      <c r="Z148" s="44"/>
      <c r="AA148" s="44"/>
      <c r="AC148" s="44"/>
      <c r="AD148" s="44"/>
      <c r="AE148" s="44"/>
      <c r="AF148" s="44"/>
      <c r="AG148" s="44"/>
      <c r="AH148" s="44"/>
    </row>
    <row r="149" spans="2:34" x14ac:dyDescent="0.25">
      <c r="B149" s="77"/>
      <c r="D149" s="44"/>
      <c r="E149" s="44"/>
      <c r="F149" s="44"/>
      <c r="G149" s="44"/>
      <c r="H149" s="44"/>
      <c r="I149" s="44"/>
      <c r="J149" s="44"/>
      <c r="L149" s="44"/>
      <c r="M149" s="44"/>
      <c r="N149" s="44"/>
      <c r="O149" s="44"/>
      <c r="P149" s="44"/>
      <c r="Q149" s="44"/>
      <c r="S149" s="77"/>
      <c r="U149" s="44"/>
      <c r="V149" s="44"/>
      <c r="W149" s="44"/>
      <c r="X149" s="44"/>
      <c r="Y149" s="44"/>
      <c r="Z149" s="44"/>
      <c r="AA149" s="44"/>
      <c r="AC149" s="44"/>
      <c r="AD149" s="44"/>
      <c r="AE149" s="44"/>
      <c r="AF149" s="44"/>
      <c r="AG149" s="44"/>
      <c r="AH149" s="44"/>
    </row>
    <row r="150" spans="2:34" x14ac:dyDescent="0.25">
      <c r="B150" s="77"/>
      <c r="D150" s="44"/>
      <c r="E150" s="44"/>
      <c r="F150" s="44"/>
      <c r="G150" s="44"/>
      <c r="H150" s="44"/>
      <c r="I150" s="44"/>
      <c r="J150" s="44"/>
      <c r="L150" s="44"/>
      <c r="M150" s="44"/>
      <c r="N150" s="44"/>
      <c r="O150" s="44"/>
      <c r="P150" s="44"/>
      <c r="Q150" s="44"/>
      <c r="S150" s="77"/>
      <c r="U150" s="44"/>
      <c r="V150" s="44"/>
      <c r="W150" s="44"/>
      <c r="X150" s="44"/>
      <c r="Y150" s="44"/>
      <c r="Z150" s="44"/>
      <c r="AA150" s="44"/>
      <c r="AC150" s="44"/>
      <c r="AD150" s="44"/>
      <c r="AE150" s="44"/>
      <c r="AF150" s="44"/>
      <c r="AG150" s="44"/>
      <c r="AH150" s="44"/>
    </row>
    <row r="151" spans="2:34" x14ac:dyDescent="0.25">
      <c r="B151" s="77"/>
      <c r="D151" s="44"/>
      <c r="E151" s="44"/>
      <c r="F151" s="44"/>
      <c r="G151" s="44"/>
      <c r="H151" s="44"/>
      <c r="I151" s="44"/>
      <c r="J151" s="44"/>
      <c r="L151" s="44"/>
      <c r="M151" s="44"/>
      <c r="N151" s="44"/>
      <c r="O151" s="44"/>
      <c r="P151" s="44"/>
      <c r="Q151" s="44"/>
      <c r="S151" s="77"/>
      <c r="U151" s="44"/>
      <c r="V151" s="44"/>
      <c r="W151" s="44"/>
      <c r="X151" s="44"/>
      <c r="Y151" s="44"/>
      <c r="Z151" s="44"/>
      <c r="AA151" s="44"/>
      <c r="AC151" s="44"/>
      <c r="AD151" s="44"/>
      <c r="AE151" s="44"/>
      <c r="AF151" s="44"/>
      <c r="AG151" s="44"/>
      <c r="AH151" s="44"/>
    </row>
    <row r="152" spans="2:34" x14ac:dyDescent="0.25">
      <c r="B152" s="77"/>
      <c r="D152" s="44"/>
      <c r="E152" s="44"/>
      <c r="F152" s="44"/>
      <c r="G152" s="44"/>
      <c r="H152" s="44"/>
      <c r="I152" s="44"/>
      <c r="J152" s="44"/>
      <c r="L152" s="44"/>
      <c r="M152" s="44"/>
      <c r="N152" s="44"/>
      <c r="O152" s="44"/>
      <c r="P152" s="44"/>
      <c r="Q152" s="44"/>
      <c r="S152" s="77"/>
      <c r="U152" s="44"/>
      <c r="V152" s="44"/>
      <c r="W152" s="44"/>
      <c r="X152" s="44"/>
      <c r="Y152" s="44"/>
      <c r="Z152" s="44"/>
      <c r="AA152" s="44"/>
      <c r="AC152" s="44"/>
      <c r="AD152" s="44"/>
      <c r="AE152" s="44"/>
      <c r="AF152" s="44"/>
      <c r="AG152" s="44"/>
      <c r="AH152" s="44"/>
    </row>
    <row r="153" spans="2:34" x14ac:dyDescent="0.25">
      <c r="B153" s="77"/>
      <c r="D153" s="44"/>
      <c r="E153" s="44"/>
      <c r="F153" s="44"/>
      <c r="G153" s="44"/>
      <c r="H153" s="44"/>
      <c r="I153" s="44"/>
      <c r="J153" s="44"/>
      <c r="L153" s="44"/>
      <c r="M153" s="44"/>
      <c r="N153" s="44"/>
      <c r="O153" s="44"/>
      <c r="P153" s="44"/>
      <c r="Q153" s="44"/>
      <c r="S153" s="77"/>
      <c r="U153" s="44"/>
      <c r="V153" s="44"/>
      <c r="W153" s="44"/>
      <c r="X153" s="44"/>
      <c r="Y153" s="44"/>
      <c r="Z153" s="44"/>
      <c r="AA153" s="44"/>
      <c r="AC153" s="44"/>
      <c r="AD153" s="44"/>
      <c r="AE153" s="44"/>
      <c r="AF153" s="44"/>
      <c r="AG153" s="44"/>
      <c r="AH153" s="44"/>
    </row>
    <row r="154" spans="2:34" x14ac:dyDescent="0.25">
      <c r="B154" s="77"/>
      <c r="D154" s="44"/>
      <c r="E154" s="44"/>
      <c r="F154" s="44"/>
      <c r="G154" s="44"/>
      <c r="H154" s="44"/>
      <c r="I154" s="44"/>
      <c r="J154" s="44"/>
      <c r="L154" s="44"/>
      <c r="M154" s="44"/>
      <c r="N154" s="44"/>
      <c r="O154" s="44"/>
      <c r="P154" s="44"/>
      <c r="Q154" s="44"/>
      <c r="S154" s="77"/>
      <c r="U154" s="44"/>
      <c r="V154" s="44"/>
      <c r="W154" s="44"/>
      <c r="X154" s="44"/>
      <c r="Y154" s="44"/>
      <c r="Z154" s="44"/>
      <c r="AA154" s="44"/>
      <c r="AC154" s="44"/>
      <c r="AD154" s="44"/>
      <c r="AE154" s="44"/>
      <c r="AF154" s="44"/>
      <c r="AG154" s="44"/>
      <c r="AH154" s="44"/>
    </row>
    <row r="155" spans="2:34" x14ac:dyDescent="0.25">
      <c r="B155" s="77"/>
      <c r="D155" s="44"/>
      <c r="E155" s="44"/>
      <c r="F155" s="44"/>
      <c r="G155" s="44"/>
      <c r="H155" s="44"/>
      <c r="I155" s="44"/>
      <c r="J155" s="44"/>
      <c r="L155" s="44"/>
      <c r="M155" s="44"/>
      <c r="N155" s="44"/>
      <c r="O155" s="44"/>
      <c r="P155" s="44"/>
      <c r="Q155" s="44"/>
      <c r="S155" s="77"/>
      <c r="U155" s="44"/>
      <c r="V155" s="44"/>
      <c r="W155" s="44"/>
      <c r="X155" s="44"/>
      <c r="Y155" s="44"/>
      <c r="Z155" s="44"/>
      <c r="AA155" s="44"/>
      <c r="AC155" s="44"/>
      <c r="AD155" s="44"/>
      <c r="AE155" s="44"/>
      <c r="AF155" s="44"/>
      <c r="AG155" s="44"/>
      <c r="AH155" s="44"/>
    </row>
    <row r="156" spans="2:34" x14ac:dyDescent="0.25">
      <c r="B156" s="77"/>
      <c r="D156" s="44"/>
      <c r="E156" s="44"/>
      <c r="F156" s="44"/>
      <c r="G156" s="44"/>
      <c r="H156" s="44"/>
      <c r="I156" s="44"/>
      <c r="J156" s="44"/>
      <c r="L156" s="44"/>
      <c r="M156" s="44"/>
      <c r="N156" s="44"/>
      <c r="O156" s="44"/>
      <c r="P156" s="44"/>
      <c r="Q156" s="44"/>
      <c r="S156" s="77"/>
      <c r="U156" s="44"/>
      <c r="V156" s="44"/>
      <c r="W156" s="44"/>
      <c r="X156" s="44"/>
      <c r="Y156" s="44"/>
      <c r="Z156" s="44"/>
      <c r="AA156" s="44"/>
      <c r="AC156" s="44"/>
      <c r="AD156" s="44"/>
      <c r="AE156" s="44"/>
      <c r="AF156" s="44"/>
      <c r="AG156" s="44"/>
      <c r="AH156" s="44"/>
    </row>
    <row r="157" spans="2:34" x14ac:dyDescent="0.25">
      <c r="B157" s="77"/>
      <c r="D157" s="44"/>
      <c r="E157" s="44"/>
      <c r="F157" s="44"/>
      <c r="G157" s="44"/>
      <c r="H157" s="44"/>
      <c r="I157" s="44"/>
      <c r="J157" s="44"/>
      <c r="L157" s="44"/>
      <c r="M157" s="44"/>
      <c r="N157" s="44"/>
      <c r="O157" s="44"/>
      <c r="P157" s="44"/>
      <c r="Q157" s="44"/>
      <c r="S157" s="77"/>
      <c r="U157" s="44"/>
      <c r="V157" s="44"/>
      <c r="W157" s="44"/>
      <c r="X157" s="44"/>
      <c r="Y157" s="44"/>
      <c r="Z157" s="44"/>
      <c r="AA157" s="44"/>
      <c r="AC157" s="44"/>
      <c r="AD157" s="44"/>
      <c r="AE157" s="44"/>
      <c r="AF157" s="44"/>
      <c r="AG157" s="44"/>
      <c r="AH157" s="44"/>
    </row>
    <row r="158" spans="2:34" x14ac:dyDescent="0.25">
      <c r="B158" s="77"/>
      <c r="D158" s="44"/>
      <c r="E158" s="44"/>
      <c r="F158" s="44"/>
      <c r="G158" s="44"/>
      <c r="H158" s="44"/>
      <c r="I158" s="44"/>
      <c r="J158" s="44"/>
      <c r="L158" s="44"/>
      <c r="M158" s="44"/>
      <c r="N158" s="44"/>
      <c r="O158" s="44"/>
      <c r="P158" s="44"/>
      <c r="Q158" s="44"/>
      <c r="S158" s="77"/>
      <c r="U158" s="44"/>
      <c r="V158" s="44"/>
      <c r="W158" s="44"/>
      <c r="X158" s="44"/>
      <c r="Y158" s="44"/>
      <c r="Z158" s="44"/>
      <c r="AA158" s="44"/>
      <c r="AC158" s="44"/>
      <c r="AD158" s="44"/>
      <c r="AE158" s="44"/>
      <c r="AF158" s="44"/>
      <c r="AG158" s="44"/>
      <c r="AH158" s="44"/>
    </row>
    <row r="159" spans="2:34" x14ac:dyDescent="0.25">
      <c r="B159" s="77"/>
      <c r="D159" s="44"/>
      <c r="E159" s="44"/>
      <c r="F159" s="44"/>
      <c r="G159" s="44"/>
      <c r="H159" s="44"/>
      <c r="I159" s="44"/>
      <c r="J159" s="44"/>
      <c r="L159" s="44"/>
      <c r="M159" s="44"/>
      <c r="N159" s="44"/>
      <c r="O159" s="44"/>
      <c r="P159" s="44"/>
      <c r="Q159" s="44"/>
      <c r="S159" s="77"/>
      <c r="U159" s="44"/>
      <c r="V159" s="44"/>
      <c r="W159" s="44"/>
      <c r="X159" s="44"/>
      <c r="Y159" s="44"/>
      <c r="Z159" s="44"/>
      <c r="AA159" s="44"/>
      <c r="AC159" s="44"/>
      <c r="AD159" s="44"/>
      <c r="AE159" s="44"/>
      <c r="AF159" s="44"/>
      <c r="AG159" s="44"/>
      <c r="AH159" s="44"/>
    </row>
    <row r="160" spans="2:34" x14ac:dyDescent="0.25">
      <c r="B160" s="77"/>
      <c r="D160" s="44"/>
      <c r="E160" s="44"/>
      <c r="F160" s="44"/>
      <c r="G160" s="44"/>
      <c r="H160" s="44"/>
      <c r="I160" s="44"/>
      <c r="J160" s="44"/>
      <c r="L160" s="44"/>
      <c r="M160" s="44"/>
      <c r="N160" s="44"/>
      <c r="O160" s="44"/>
      <c r="P160" s="44"/>
      <c r="Q160" s="44"/>
      <c r="S160" s="77"/>
      <c r="U160" s="44"/>
      <c r="V160" s="44"/>
      <c r="W160" s="44"/>
      <c r="X160" s="44"/>
      <c r="Y160" s="44"/>
      <c r="Z160" s="44"/>
      <c r="AA160" s="44"/>
      <c r="AC160" s="44"/>
      <c r="AD160" s="44"/>
      <c r="AE160" s="44"/>
      <c r="AF160" s="44"/>
      <c r="AG160" s="44"/>
      <c r="AH160" s="44"/>
    </row>
    <row r="161" spans="2:34" x14ac:dyDescent="0.25">
      <c r="B161" s="77"/>
      <c r="D161" s="44"/>
      <c r="E161" s="44"/>
      <c r="F161" s="44"/>
      <c r="G161" s="44"/>
      <c r="H161" s="44"/>
      <c r="I161" s="44"/>
      <c r="J161" s="44"/>
      <c r="L161" s="44"/>
      <c r="M161" s="44"/>
      <c r="N161" s="44"/>
      <c r="O161" s="44"/>
      <c r="P161" s="44"/>
      <c r="Q161" s="44"/>
      <c r="S161" s="77"/>
      <c r="U161" s="44"/>
      <c r="V161" s="44"/>
      <c r="W161" s="44"/>
      <c r="X161" s="44"/>
      <c r="Y161" s="44"/>
      <c r="Z161" s="44"/>
      <c r="AA161" s="44"/>
      <c r="AC161" s="44"/>
      <c r="AD161" s="44"/>
      <c r="AE161" s="44"/>
      <c r="AF161" s="44"/>
      <c r="AG161" s="44"/>
      <c r="AH161" s="44"/>
    </row>
    <row r="162" spans="2:34" x14ac:dyDescent="0.25">
      <c r="B162" s="77"/>
      <c r="D162" s="44"/>
      <c r="E162" s="44"/>
      <c r="F162" s="44"/>
      <c r="G162" s="44"/>
      <c r="H162" s="44"/>
      <c r="I162" s="44"/>
      <c r="J162" s="44"/>
      <c r="L162" s="44"/>
      <c r="M162" s="44"/>
      <c r="N162" s="44"/>
      <c r="O162" s="44"/>
      <c r="P162" s="44"/>
      <c r="Q162" s="44"/>
      <c r="S162" s="77"/>
      <c r="U162" s="44"/>
      <c r="V162" s="44"/>
      <c r="W162" s="44"/>
      <c r="X162" s="44"/>
      <c r="Y162" s="44"/>
      <c r="Z162" s="44"/>
      <c r="AA162" s="44"/>
      <c r="AC162" s="44"/>
      <c r="AD162" s="44"/>
      <c r="AE162" s="44"/>
      <c r="AF162" s="44"/>
      <c r="AG162" s="44"/>
      <c r="AH162" s="44"/>
    </row>
    <row r="163" spans="2:34" x14ac:dyDescent="0.25">
      <c r="B163" s="77"/>
      <c r="D163" s="44"/>
      <c r="E163" s="44"/>
      <c r="F163" s="44"/>
      <c r="G163" s="44"/>
      <c r="H163" s="44"/>
      <c r="I163" s="44"/>
      <c r="J163" s="44"/>
      <c r="L163" s="44"/>
      <c r="M163" s="44"/>
      <c r="N163" s="44"/>
      <c r="O163" s="44"/>
      <c r="P163" s="44"/>
      <c r="Q163" s="44"/>
      <c r="S163" s="77"/>
      <c r="U163" s="44"/>
      <c r="V163" s="44"/>
      <c r="W163" s="44"/>
      <c r="X163" s="44"/>
      <c r="Y163" s="44"/>
      <c r="Z163" s="44"/>
      <c r="AA163" s="44"/>
      <c r="AC163" s="44"/>
      <c r="AD163" s="44"/>
      <c r="AE163" s="44"/>
      <c r="AF163" s="44"/>
      <c r="AG163" s="44"/>
      <c r="AH163" s="44"/>
    </row>
    <row r="164" spans="2:34" x14ac:dyDescent="0.25">
      <c r="B164" s="77"/>
      <c r="D164" s="44"/>
      <c r="E164" s="44"/>
      <c r="F164" s="44"/>
      <c r="G164" s="44"/>
      <c r="H164" s="44"/>
      <c r="I164" s="44"/>
      <c r="J164" s="44"/>
      <c r="L164" s="44"/>
      <c r="M164" s="44"/>
      <c r="N164" s="44"/>
      <c r="O164" s="44"/>
      <c r="P164" s="44"/>
      <c r="Q164" s="44"/>
      <c r="S164" s="77"/>
      <c r="U164" s="44"/>
      <c r="V164" s="44"/>
      <c r="W164" s="44"/>
      <c r="X164" s="44"/>
      <c r="Y164" s="44"/>
      <c r="Z164" s="44"/>
      <c r="AA164" s="44"/>
      <c r="AC164" s="44"/>
      <c r="AD164" s="44"/>
      <c r="AE164" s="44"/>
      <c r="AF164" s="44"/>
      <c r="AG164" s="44"/>
      <c r="AH164" s="44"/>
    </row>
    <row r="165" spans="2:34" x14ac:dyDescent="0.25">
      <c r="B165" s="77"/>
      <c r="D165" s="44"/>
      <c r="E165" s="44"/>
      <c r="F165" s="44"/>
      <c r="G165" s="44"/>
      <c r="H165" s="44"/>
      <c r="I165" s="44"/>
      <c r="J165" s="44"/>
      <c r="L165" s="44"/>
      <c r="M165" s="44"/>
      <c r="N165" s="44"/>
      <c r="O165" s="44"/>
      <c r="P165" s="44"/>
      <c r="Q165" s="44"/>
      <c r="S165" s="77"/>
      <c r="U165" s="44"/>
      <c r="V165" s="44"/>
      <c r="W165" s="44"/>
      <c r="X165" s="44"/>
      <c r="Y165" s="44"/>
      <c r="Z165" s="44"/>
      <c r="AA165" s="44"/>
      <c r="AC165" s="44"/>
      <c r="AD165" s="44"/>
      <c r="AE165" s="44"/>
      <c r="AF165" s="44"/>
      <c r="AG165" s="44"/>
      <c r="AH165" s="44"/>
    </row>
    <row r="166" spans="2:34" x14ac:dyDescent="0.25">
      <c r="B166" s="77"/>
      <c r="D166" s="44"/>
      <c r="E166" s="44"/>
      <c r="F166" s="44"/>
      <c r="G166" s="44"/>
      <c r="H166" s="44"/>
      <c r="I166" s="44"/>
      <c r="J166" s="44"/>
      <c r="L166" s="44"/>
      <c r="M166" s="44"/>
      <c r="N166" s="44"/>
      <c r="O166" s="44"/>
      <c r="P166" s="44"/>
      <c r="Q166" s="44"/>
      <c r="S166" s="77"/>
      <c r="U166" s="44"/>
      <c r="V166" s="44"/>
      <c r="W166" s="44"/>
      <c r="X166" s="44"/>
      <c r="Y166" s="44"/>
      <c r="Z166" s="44"/>
      <c r="AA166" s="44"/>
      <c r="AC166" s="44"/>
      <c r="AD166" s="44"/>
      <c r="AE166" s="44"/>
      <c r="AF166" s="44"/>
      <c r="AG166" s="44"/>
      <c r="AH166" s="44"/>
    </row>
    <row r="167" spans="2:34" x14ac:dyDescent="0.25">
      <c r="B167" s="77"/>
      <c r="D167" s="44"/>
      <c r="E167" s="44"/>
      <c r="F167" s="44"/>
      <c r="G167" s="44"/>
      <c r="H167" s="44"/>
      <c r="I167" s="44"/>
      <c r="J167" s="44"/>
      <c r="L167" s="44"/>
      <c r="M167" s="44"/>
      <c r="N167" s="44"/>
      <c r="O167" s="44"/>
      <c r="P167" s="44"/>
      <c r="Q167" s="44"/>
      <c r="S167" s="77"/>
      <c r="U167" s="44"/>
      <c r="V167" s="44"/>
      <c r="W167" s="44"/>
      <c r="X167" s="44"/>
      <c r="Y167" s="44"/>
      <c r="Z167" s="44"/>
      <c r="AA167" s="44"/>
      <c r="AC167" s="44"/>
      <c r="AD167" s="44"/>
      <c r="AE167" s="44"/>
      <c r="AF167" s="44"/>
      <c r="AG167" s="44"/>
      <c r="AH167" s="44"/>
    </row>
    <row r="168" spans="2:34" x14ac:dyDescent="0.25">
      <c r="B168" s="77"/>
      <c r="D168" s="44"/>
      <c r="E168" s="44"/>
      <c r="F168" s="44"/>
      <c r="G168" s="44"/>
      <c r="H168" s="44"/>
      <c r="I168" s="44"/>
      <c r="J168" s="44"/>
      <c r="L168" s="44"/>
      <c r="M168" s="44"/>
      <c r="N168" s="44"/>
      <c r="O168" s="44"/>
      <c r="P168" s="44"/>
      <c r="Q168" s="44"/>
      <c r="S168" s="77"/>
      <c r="U168" s="44"/>
      <c r="V168" s="44"/>
      <c r="W168" s="44"/>
      <c r="X168" s="44"/>
      <c r="Y168" s="44"/>
      <c r="Z168" s="44"/>
      <c r="AA168" s="44"/>
      <c r="AC168" s="44"/>
      <c r="AD168" s="44"/>
      <c r="AE168" s="44"/>
      <c r="AF168" s="44"/>
      <c r="AG168" s="44"/>
      <c r="AH168" s="44"/>
    </row>
    <row r="169" spans="2:34" x14ac:dyDescent="0.25">
      <c r="B169" s="77"/>
      <c r="D169" s="44"/>
      <c r="E169" s="44"/>
      <c r="F169" s="44"/>
      <c r="G169" s="44"/>
      <c r="H169" s="44"/>
      <c r="I169" s="44"/>
      <c r="J169" s="44"/>
      <c r="L169" s="44"/>
      <c r="M169" s="44"/>
      <c r="N169" s="44"/>
      <c r="O169" s="44"/>
      <c r="P169" s="44"/>
      <c r="Q169" s="44"/>
      <c r="S169" s="77"/>
      <c r="U169" s="44"/>
      <c r="V169" s="44"/>
      <c r="W169" s="44"/>
      <c r="X169" s="44"/>
      <c r="Y169" s="44"/>
      <c r="Z169" s="44"/>
      <c r="AA169" s="44"/>
      <c r="AC169" s="44"/>
      <c r="AD169" s="44"/>
      <c r="AE169" s="44"/>
      <c r="AF169" s="44"/>
      <c r="AG169" s="44"/>
      <c r="AH169" s="44"/>
    </row>
    <row r="170" spans="2:34" x14ac:dyDescent="0.25">
      <c r="B170" s="77"/>
      <c r="D170" s="44"/>
      <c r="E170" s="44"/>
      <c r="F170" s="44"/>
      <c r="G170" s="44"/>
      <c r="H170" s="44"/>
      <c r="I170" s="44"/>
      <c r="J170" s="44"/>
      <c r="L170" s="44"/>
      <c r="M170" s="44"/>
      <c r="N170" s="44"/>
      <c r="O170" s="44"/>
      <c r="P170" s="44"/>
      <c r="Q170" s="44"/>
      <c r="S170" s="77"/>
      <c r="U170" s="44"/>
      <c r="V170" s="44"/>
      <c r="W170" s="44"/>
      <c r="X170" s="44"/>
      <c r="Y170" s="44"/>
      <c r="Z170" s="44"/>
      <c r="AA170" s="44"/>
      <c r="AC170" s="44"/>
      <c r="AD170" s="44"/>
      <c r="AE170" s="44"/>
      <c r="AF170" s="44"/>
      <c r="AG170" s="44"/>
      <c r="AH170" s="44"/>
    </row>
    <row r="171" spans="2:34" x14ac:dyDescent="0.25">
      <c r="B171" s="77"/>
      <c r="D171" s="44"/>
      <c r="E171" s="44"/>
      <c r="F171" s="44"/>
      <c r="G171" s="44"/>
      <c r="H171" s="44"/>
      <c r="I171" s="44"/>
      <c r="J171" s="44"/>
      <c r="L171" s="44"/>
      <c r="M171" s="44"/>
      <c r="N171" s="44"/>
      <c r="O171" s="44"/>
      <c r="P171" s="44"/>
      <c r="Q171" s="44"/>
      <c r="S171" s="77"/>
      <c r="U171" s="44"/>
      <c r="V171" s="44"/>
      <c r="W171" s="44"/>
      <c r="X171" s="44"/>
      <c r="Y171" s="44"/>
      <c r="Z171" s="44"/>
      <c r="AA171" s="44"/>
      <c r="AC171" s="44"/>
      <c r="AD171" s="44"/>
      <c r="AE171" s="44"/>
      <c r="AF171" s="44"/>
      <c r="AG171" s="44"/>
      <c r="AH171" s="44"/>
    </row>
    <row r="172" spans="2:34" x14ac:dyDescent="0.25">
      <c r="B172" s="77"/>
      <c r="D172" s="44"/>
      <c r="E172" s="44"/>
      <c r="F172" s="44"/>
      <c r="G172" s="44"/>
      <c r="H172" s="44"/>
      <c r="I172" s="44"/>
      <c r="J172" s="44"/>
      <c r="L172" s="44"/>
      <c r="M172" s="44"/>
      <c r="N172" s="44"/>
      <c r="O172" s="44"/>
      <c r="P172" s="44"/>
      <c r="Q172" s="44"/>
      <c r="S172" s="77"/>
      <c r="U172" s="44"/>
      <c r="V172" s="44"/>
      <c r="W172" s="44"/>
      <c r="X172" s="44"/>
      <c r="Y172" s="44"/>
      <c r="Z172" s="44"/>
      <c r="AA172" s="44"/>
      <c r="AC172" s="44"/>
      <c r="AD172" s="44"/>
      <c r="AE172" s="44"/>
      <c r="AF172" s="44"/>
      <c r="AG172" s="44"/>
      <c r="AH172" s="44"/>
    </row>
    <row r="173" spans="2:34" x14ac:dyDescent="0.25">
      <c r="B173" s="77"/>
      <c r="D173" s="44"/>
      <c r="E173" s="44"/>
      <c r="F173" s="44"/>
      <c r="G173" s="44"/>
      <c r="H173" s="44"/>
      <c r="I173" s="44"/>
      <c r="J173" s="44"/>
      <c r="L173" s="44"/>
      <c r="M173" s="44"/>
      <c r="N173" s="44"/>
      <c r="O173" s="44"/>
      <c r="P173" s="44"/>
      <c r="Q173" s="44"/>
      <c r="S173" s="77"/>
      <c r="U173" s="44"/>
      <c r="V173" s="44"/>
      <c r="W173" s="44"/>
      <c r="X173" s="44"/>
      <c r="Y173" s="44"/>
      <c r="Z173" s="44"/>
      <c r="AA173" s="44"/>
      <c r="AC173" s="44"/>
      <c r="AD173" s="44"/>
      <c r="AE173" s="44"/>
      <c r="AF173" s="44"/>
      <c r="AG173" s="44"/>
      <c r="AH173" s="44"/>
    </row>
    <row r="174" spans="2:34" x14ac:dyDescent="0.25">
      <c r="B174" s="77"/>
      <c r="D174" s="44"/>
      <c r="E174" s="44"/>
      <c r="F174" s="44"/>
      <c r="G174" s="44"/>
      <c r="H174" s="44"/>
      <c r="I174" s="44"/>
      <c r="J174" s="44"/>
      <c r="L174" s="44"/>
      <c r="M174" s="44"/>
      <c r="N174" s="44"/>
      <c r="O174" s="44"/>
      <c r="P174" s="44"/>
      <c r="Q174" s="44"/>
      <c r="S174" s="77"/>
      <c r="U174" s="44"/>
      <c r="V174" s="44"/>
      <c r="W174" s="44"/>
      <c r="X174" s="44"/>
      <c r="Y174" s="44"/>
      <c r="Z174" s="44"/>
      <c r="AA174" s="44"/>
      <c r="AC174" s="44"/>
      <c r="AD174" s="44"/>
      <c r="AE174" s="44"/>
      <c r="AF174" s="44"/>
      <c r="AG174" s="44"/>
      <c r="AH174" s="44"/>
    </row>
    <row r="175" spans="2:34" x14ac:dyDescent="0.25">
      <c r="B175" s="77"/>
      <c r="D175" s="44"/>
      <c r="E175" s="44"/>
      <c r="F175" s="44"/>
      <c r="G175" s="44"/>
      <c r="H175" s="44"/>
      <c r="I175" s="44"/>
      <c r="J175" s="44"/>
      <c r="L175" s="44"/>
      <c r="M175" s="44"/>
      <c r="N175" s="44"/>
      <c r="O175" s="44"/>
      <c r="P175" s="44"/>
      <c r="Q175" s="44"/>
      <c r="S175" s="77"/>
      <c r="U175" s="44"/>
      <c r="V175" s="44"/>
      <c r="W175" s="44"/>
      <c r="X175" s="44"/>
      <c r="Y175" s="44"/>
      <c r="Z175" s="44"/>
      <c r="AA175" s="44"/>
      <c r="AC175" s="44"/>
      <c r="AD175" s="44"/>
      <c r="AE175" s="44"/>
      <c r="AF175" s="44"/>
      <c r="AG175" s="44"/>
      <c r="AH175" s="44"/>
    </row>
    <row r="176" spans="2:34" x14ac:dyDescent="0.25">
      <c r="B176" s="77"/>
      <c r="D176" s="44"/>
      <c r="E176" s="44"/>
      <c r="F176" s="44"/>
      <c r="G176" s="44"/>
      <c r="H176" s="44"/>
      <c r="I176" s="44"/>
      <c r="J176" s="44"/>
      <c r="L176" s="44"/>
      <c r="M176" s="44"/>
      <c r="N176" s="44"/>
      <c r="O176" s="44"/>
      <c r="P176" s="44"/>
      <c r="Q176" s="44"/>
      <c r="S176" s="77"/>
      <c r="U176" s="44"/>
      <c r="V176" s="44"/>
      <c r="W176" s="44"/>
      <c r="X176" s="44"/>
      <c r="Y176" s="44"/>
      <c r="Z176" s="44"/>
      <c r="AA176" s="44"/>
      <c r="AC176" s="44"/>
      <c r="AD176" s="44"/>
      <c r="AE176" s="44"/>
      <c r="AF176" s="44"/>
      <c r="AG176" s="44"/>
      <c r="AH176" s="44"/>
    </row>
    <row r="177" spans="2:34" x14ac:dyDescent="0.25">
      <c r="B177" s="77"/>
      <c r="D177" s="44"/>
      <c r="E177" s="44"/>
      <c r="F177" s="44"/>
      <c r="G177" s="44"/>
      <c r="H177" s="44"/>
      <c r="I177" s="44"/>
      <c r="J177" s="44"/>
      <c r="L177" s="44"/>
      <c r="M177" s="44"/>
      <c r="N177" s="44"/>
      <c r="O177" s="44"/>
      <c r="P177" s="44"/>
      <c r="Q177" s="44"/>
      <c r="S177" s="77"/>
      <c r="U177" s="44"/>
      <c r="V177" s="44"/>
      <c r="W177" s="44"/>
      <c r="X177" s="44"/>
      <c r="Y177" s="44"/>
      <c r="Z177" s="44"/>
      <c r="AA177" s="44"/>
      <c r="AC177" s="44"/>
      <c r="AD177" s="44"/>
      <c r="AE177" s="44"/>
      <c r="AF177" s="44"/>
      <c r="AG177" s="44"/>
      <c r="AH177" s="44"/>
    </row>
    <row r="178" spans="2:34" x14ac:dyDescent="0.25">
      <c r="B178" s="77"/>
      <c r="D178" s="44"/>
      <c r="E178" s="44"/>
      <c r="F178" s="44"/>
      <c r="G178" s="44"/>
      <c r="H178" s="44"/>
      <c r="I178" s="44"/>
      <c r="J178" s="44"/>
      <c r="L178" s="44"/>
      <c r="M178" s="44"/>
      <c r="N178" s="44"/>
      <c r="O178" s="44"/>
      <c r="P178" s="44"/>
      <c r="Q178" s="44"/>
      <c r="S178" s="77"/>
      <c r="U178" s="44"/>
      <c r="V178" s="44"/>
      <c r="W178" s="44"/>
      <c r="X178" s="44"/>
      <c r="Y178" s="44"/>
      <c r="Z178" s="44"/>
      <c r="AA178" s="44"/>
      <c r="AC178" s="44"/>
      <c r="AD178" s="44"/>
      <c r="AE178" s="44"/>
      <c r="AF178" s="44"/>
      <c r="AG178" s="44"/>
      <c r="AH178" s="44"/>
    </row>
    <row r="179" spans="2:34" x14ac:dyDescent="0.25">
      <c r="B179" s="77"/>
      <c r="D179" s="44"/>
      <c r="E179" s="44"/>
      <c r="F179" s="44"/>
      <c r="G179" s="44"/>
      <c r="H179" s="44"/>
      <c r="I179" s="44"/>
      <c r="J179" s="44"/>
      <c r="L179" s="44"/>
      <c r="M179" s="44"/>
      <c r="N179" s="44"/>
      <c r="O179" s="44"/>
      <c r="P179" s="44"/>
      <c r="Q179" s="44"/>
      <c r="S179" s="77"/>
      <c r="U179" s="44"/>
      <c r="V179" s="44"/>
      <c r="W179" s="44"/>
      <c r="X179" s="44"/>
      <c r="Y179" s="44"/>
      <c r="Z179" s="44"/>
      <c r="AA179" s="44"/>
      <c r="AC179" s="44"/>
      <c r="AD179" s="44"/>
      <c r="AE179" s="44"/>
      <c r="AF179" s="44"/>
      <c r="AG179" s="44"/>
      <c r="AH179" s="44"/>
    </row>
    <row r="180" spans="2:34" x14ac:dyDescent="0.25">
      <c r="B180" s="77"/>
      <c r="D180" s="44"/>
      <c r="E180" s="44"/>
      <c r="F180" s="44"/>
      <c r="G180" s="44"/>
      <c r="H180" s="44"/>
      <c r="I180" s="44"/>
      <c r="J180" s="44"/>
      <c r="L180" s="44"/>
      <c r="M180" s="44"/>
      <c r="N180" s="44"/>
      <c r="O180" s="44"/>
      <c r="P180" s="44"/>
      <c r="Q180" s="44"/>
      <c r="S180" s="77"/>
      <c r="U180" s="44"/>
      <c r="V180" s="44"/>
      <c r="W180" s="44"/>
      <c r="X180" s="44"/>
      <c r="Y180" s="44"/>
      <c r="Z180" s="44"/>
      <c r="AA180" s="44"/>
      <c r="AC180" s="44"/>
      <c r="AD180" s="44"/>
      <c r="AE180" s="44"/>
      <c r="AF180" s="44"/>
      <c r="AG180" s="44"/>
      <c r="AH180" s="44"/>
    </row>
    <row r="181" spans="2:34" x14ac:dyDescent="0.25">
      <c r="B181" s="77"/>
      <c r="D181" s="44"/>
      <c r="E181" s="44"/>
      <c r="F181" s="44"/>
      <c r="G181" s="44"/>
      <c r="H181" s="44"/>
      <c r="I181" s="44"/>
      <c r="J181" s="44"/>
      <c r="L181" s="44"/>
      <c r="M181" s="44"/>
      <c r="N181" s="44"/>
      <c r="O181" s="44"/>
      <c r="P181" s="44"/>
      <c r="Q181" s="44"/>
      <c r="S181" s="77"/>
      <c r="U181" s="44"/>
      <c r="V181" s="44"/>
      <c r="W181" s="44"/>
      <c r="X181" s="44"/>
      <c r="Y181" s="44"/>
      <c r="Z181" s="44"/>
      <c r="AA181" s="44"/>
      <c r="AC181" s="44"/>
      <c r="AD181" s="44"/>
      <c r="AE181" s="44"/>
      <c r="AF181" s="44"/>
      <c r="AG181" s="44"/>
      <c r="AH181" s="44"/>
    </row>
    <row r="182" spans="2:34" x14ac:dyDescent="0.25">
      <c r="B182" s="77"/>
      <c r="D182" s="44"/>
      <c r="E182" s="44"/>
      <c r="F182" s="44"/>
      <c r="G182" s="44"/>
      <c r="H182" s="44"/>
      <c r="I182" s="44"/>
      <c r="J182" s="44"/>
      <c r="L182" s="44"/>
      <c r="M182" s="44"/>
      <c r="N182" s="44"/>
      <c r="O182" s="44"/>
      <c r="P182" s="44"/>
      <c r="Q182" s="44"/>
      <c r="S182" s="77"/>
      <c r="U182" s="44"/>
      <c r="V182" s="44"/>
      <c r="W182" s="44"/>
      <c r="X182" s="44"/>
      <c r="Y182" s="44"/>
      <c r="Z182" s="44"/>
      <c r="AA182" s="44"/>
      <c r="AC182" s="44"/>
      <c r="AD182" s="44"/>
      <c r="AE182" s="44"/>
      <c r="AF182" s="44"/>
      <c r="AG182" s="44"/>
      <c r="AH182" s="44"/>
    </row>
    <row r="183" spans="2:34" x14ac:dyDescent="0.25">
      <c r="B183" s="77"/>
      <c r="D183" s="44"/>
      <c r="E183" s="44"/>
      <c r="F183" s="44"/>
      <c r="G183" s="44"/>
      <c r="H183" s="44"/>
      <c r="I183" s="44"/>
      <c r="J183" s="44"/>
      <c r="L183" s="44"/>
      <c r="M183" s="44"/>
      <c r="N183" s="44"/>
      <c r="O183" s="44"/>
      <c r="P183" s="44"/>
      <c r="Q183" s="44"/>
      <c r="S183" s="77"/>
      <c r="U183" s="44"/>
      <c r="V183" s="44"/>
      <c r="W183" s="44"/>
      <c r="X183" s="44"/>
      <c r="Y183" s="44"/>
      <c r="Z183" s="44"/>
      <c r="AA183" s="44"/>
      <c r="AC183" s="44"/>
      <c r="AD183" s="44"/>
      <c r="AE183" s="44"/>
      <c r="AF183" s="44"/>
      <c r="AG183" s="44"/>
      <c r="AH183" s="44"/>
    </row>
    <row r="184" spans="2:34" x14ac:dyDescent="0.25">
      <c r="B184" s="77"/>
      <c r="D184" s="44"/>
      <c r="E184" s="44"/>
      <c r="F184" s="44"/>
      <c r="G184" s="44"/>
      <c r="H184" s="44"/>
      <c r="I184" s="44"/>
      <c r="J184" s="44"/>
      <c r="L184" s="44"/>
      <c r="M184" s="44"/>
      <c r="N184" s="44"/>
      <c r="O184" s="44"/>
      <c r="P184" s="44"/>
      <c r="Q184" s="44"/>
      <c r="S184" s="77"/>
      <c r="U184" s="44"/>
      <c r="V184" s="44"/>
      <c r="W184" s="44"/>
      <c r="X184" s="44"/>
      <c r="Y184" s="44"/>
      <c r="Z184" s="44"/>
      <c r="AA184" s="44"/>
      <c r="AC184" s="44"/>
      <c r="AD184" s="44"/>
      <c r="AE184" s="44"/>
      <c r="AF184" s="44"/>
      <c r="AG184" s="44"/>
      <c r="AH184" s="44"/>
    </row>
    <row r="185" spans="2:34" x14ac:dyDescent="0.25">
      <c r="B185" s="77"/>
      <c r="D185" s="44"/>
      <c r="E185" s="44"/>
      <c r="F185" s="44"/>
      <c r="G185" s="44"/>
      <c r="H185" s="44"/>
      <c r="I185" s="44"/>
      <c r="J185" s="44"/>
      <c r="L185" s="44"/>
      <c r="M185" s="44"/>
      <c r="N185" s="44"/>
      <c r="O185" s="44"/>
      <c r="P185" s="44"/>
      <c r="Q185" s="44"/>
      <c r="S185" s="77"/>
      <c r="U185" s="44"/>
      <c r="V185" s="44"/>
      <c r="W185" s="44"/>
      <c r="X185" s="44"/>
      <c r="Y185" s="44"/>
      <c r="Z185" s="44"/>
      <c r="AA185" s="44"/>
      <c r="AC185" s="44"/>
      <c r="AD185" s="44"/>
      <c r="AE185" s="44"/>
      <c r="AF185" s="44"/>
      <c r="AG185" s="44"/>
      <c r="AH185" s="44"/>
    </row>
    <row r="186" spans="2:34" x14ac:dyDescent="0.25">
      <c r="B186" s="77"/>
      <c r="D186" s="44"/>
      <c r="E186" s="44"/>
      <c r="F186" s="44"/>
      <c r="G186" s="44"/>
      <c r="H186" s="44"/>
      <c r="I186" s="44"/>
      <c r="J186" s="44"/>
      <c r="L186" s="44"/>
      <c r="M186" s="44"/>
      <c r="N186" s="44"/>
      <c r="O186" s="44"/>
      <c r="P186" s="44"/>
      <c r="Q186" s="44"/>
      <c r="S186" s="77"/>
      <c r="U186" s="44"/>
      <c r="V186" s="44"/>
      <c r="W186" s="44"/>
      <c r="X186" s="44"/>
      <c r="Y186" s="44"/>
      <c r="Z186" s="44"/>
      <c r="AA186" s="44"/>
      <c r="AC186" s="44"/>
      <c r="AD186" s="44"/>
      <c r="AE186" s="44"/>
      <c r="AF186" s="44"/>
      <c r="AG186" s="44"/>
      <c r="AH186" s="44"/>
    </row>
    <row r="187" spans="2:34" x14ac:dyDescent="0.25">
      <c r="B187" s="77"/>
      <c r="D187" s="44"/>
      <c r="E187" s="44"/>
      <c r="F187" s="44"/>
      <c r="G187" s="44"/>
      <c r="H187" s="44"/>
      <c r="I187" s="44"/>
      <c r="J187" s="44"/>
      <c r="L187" s="44"/>
      <c r="M187" s="44"/>
      <c r="N187" s="44"/>
      <c r="O187" s="44"/>
      <c r="P187" s="44"/>
      <c r="Q187" s="44"/>
      <c r="S187" s="77"/>
      <c r="U187" s="44"/>
      <c r="V187" s="44"/>
      <c r="W187" s="44"/>
      <c r="X187" s="44"/>
      <c r="Y187" s="44"/>
      <c r="Z187" s="44"/>
      <c r="AA187" s="44"/>
      <c r="AC187" s="44"/>
      <c r="AD187" s="44"/>
      <c r="AE187" s="44"/>
      <c r="AF187" s="44"/>
      <c r="AG187" s="44"/>
      <c r="AH187" s="44"/>
    </row>
    <row r="188" spans="2:34" x14ac:dyDescent="0.25">
      <c r="B188" s="77"/>
      <c r="D188" s="44"/>
      <c r="E188" s="44"/>
      <c r="F188" s="44"/>
      <c r="G188" s="44"/>
      <c r="H188" s="44"/>
      <c r="I188" s="44"/>
      <c r="J188" s="44"/>
      <c r="L188" s="44"/>
      <c r="M188" s="44"/>
      <c r="N188" s="44"/>
      <c r="O188" s="44"/>
      <c r="P188" s="44"/>
      <c r="Q188" s="44"/>
      <c r="S188" s="77"/>
      <c r="U188" s="44"/>
      <c r="V188" s="44"/>
      <c r="W188" s="44"/>
      <c r="X188" s="44"/>
      <c r="Y188" s="44"/>
      <c r="Z188" s="44"/>
      <c r="AA188" s="44"/>
      <c r="AC188" s="44"/>
      <c r="AD188" s="44"/>
      <c r="AE188" s="44"/>
      <c r="AF188" s="44"/>
      <c r="AG188" s="44"/>
      <c r="AH188" s="44"/>
    </row>
    <row r="189" spans="2:34" x14ac:dyDescent="0.25">
      <c r="B189" s="77"/>
      <c r="D189" s="44"/>
      <c r="E189" s="44"/>
      <c r="F189" s="44"/>
      <c r="G189" s="44"/>
      <c r="H189" s="44"/>
      <c r="I189" s="44"/>
      <c r="J189" s="44"/>
      <c r="L189" s="44"/>
      <c r="M189" s="44"/>
      <c r="N189" s="44"/>
      <c r="O189" s="44"/>
      <c r="P189" s="44"/>
      <c r="Q189" s="44"/>
      <c r="S189" s="77"/>
      <c r="U189" s="44"/>
      <c r="V189" s="44"/>
      <c r="W189" s="44"/>
      <c r="X189" s="44"/>
      <c r="Y189" s="44"/>
      <c r="Z189" s="44"/>
      <c r="AA189" s="44"/>
      <c r="AC189" s="44"/>
      <c r="AD189" s="44"/>
      <c r="AE189" s="44"/>
      <c r="AF189" s="44"/>
      <c r="AG189" s="44"/>
      <c r="AH189" s="44"/>
    </row>
    <row r="190" spans="2:34" x14ac:dyDescent="0.25">
      <c r="B190" s="77"/>
      <c r="D190" s="44"/>
      <c r="E190" s="44"/>
      <c r="F190" s="44"/>
      <c r="G190" s="44"/>
      <c r="H190" s="44"/>
      <c r="I190" s="44"/>
      <c r="J190" s="44"/>
      <c r="L190" s="44"/>
      <c r="M190" s="44"/>
      <c r="N190" s="44"/>
      <c r="O190" s="44"/>
      <c r="P190" s="44"/>
      <c r="Q190" s="44"/>
      <c r="S190" s="77"/>
      <c r="U190" s="44"/>
      <c r="V190" s="44"/>
      <c r="W190" s="44"/>
      <c r="X190" s="44"/>
      <c r="Y190" s="44"/>
      <c r="Z190" s="44"/>
      <c r="AA190" s="44"/>
      <c r="AC190" s="44"/>
      <c r="AD190" s="44"/>
      <c r="AE190" s="44"/>
      <c r="AF190" s="44"/>
      <c r="AG190" s="44"/>
      <c r="AH190" s="44"/>
    </row>
    <row r="191" spans="2:34" x14ac:dyDescent="0.25">
      <c r="B191" s="77"/>
      <c r="D191" s="44"/>
      <c r="E191" s="44"/>
      <c r="F191" s="44"/>
      <c r="G191" s="44"/>
      <c r="H191" s="44"/>
      <c r="I191" s="44"/>
      <c r="J191" s="44"/>
      <c r="L191" s="44"/>
      <c r="M191" s="44"/>
      <c r="N191" s="44"/>
      <c r="O191" s="44"/>
      <c r="P191" s="44"/>
      <c r="Q191" s="44"/>
      <c r="S191" s="77"/>
      <c r="U191" s="44"/>
      <c r="V191" s="44"/>
      <c r="W191" s="44"/>
      <c r="X191" s="44"/>
      <c r="Y191" s="44"/>
      <c r="Z191" s="44"/>
      <c r="AA191" s="44"/>
      <c r="AC191" s="44"/>
      <c r="AD191" s="44"/>
      <c r="AE191" s="44"/>
      <c r="AF191" s="44"/>
      <c r="AG191" s="44"/>
      <c r="AH191" s="44"/>
    </row>
    <row r="192" spans="2:34" x14ac:dyDescent="0.25">
      <c r="B192" s="77"/>
      <c r="D192" s="44"/>
      <c r="E192" s="44"/>
      <c r="F192" s="44"/>
      <c r="G192" s="44"/>
      <c r="H192" s="44"/>
      <c r="I192" s="44"/>
      <c r="J192" s="44"/>
      <c r="L192" s="44"/>
      <c r="M192" s="44"/>
      <c r="N192" s="44"/>
      <c r="O192" s="44"/>
      <c r="P192" s="44"/>
      <c r="Q192" s="44"/>
      <c r="S192" s="77"/>
      <c r="U192" s="44"/>
      <c r="V192" s="44"/>
      <c r="W192" s="44"/>
      <c r="X192" s="44"/>
      <c r="Y192" s="44"/>
      <c r="Z192" s="44"/>
      <c r="AA192" s="44"/>
      <c r="AC192" s="44"/>
      <c r="AD192" s="44"/>
      <c r="AE192" s="44"/>
      <c r="AF192" s="44"/>
      <c r="AG192" s="44"/>
      <c r="AH192" s="44"/>
    </row>
    <row r="193" spans="2:34" x14ac:dyDescent="0.25">
      <c r="B193" s="77"/>
      <c r="D193" s="44"/>
      <c r="E193" s="44"/>
      <c r="F193" s="44"/>
      <c r="G193" s="44"/>
      <c r="H193" s="44"/>
      <c r="I193" s="44"/>
      <c r="J193" s="44"/>
      <c r="L193" s="44"/>
      <c r="M193" s="44"/>
      <c r="N193" s="44"/>
      <c r="O193" s="44"/>
      <c r="P193" s="44"/>
      <c r="Q193" s="44"/>
      <c r="S193" s="77"/>
      <c r="U193" s="44"/>
      <c r="V193" s="44"/>
      <c r="W193" s="44"/>
      <c r="X193" s="44"/>
      <c r="Y193" s="44"/>
      <c r="Z193" s="44"/>
      <c r="AA193" s="44"/>
      <c r="AC193" s="44"/>
      <c r="AD193" s="44"/>
      <c r="AE193" s="44"/>
      <c r="AF193" s="44"/>
      <c r="AG193" s="44"/>
      <c r="AH193" s="44"/>
    </row>
    <row r="194" spans="2:34" x14ac:dyDescent="0.25">
      <c r="B194" s="77"/>
      <c r="D194" s="44"/>
      <c r="E194" s="44"/>
      <c r="F194" s="44"/>
      <c r="G194" s="44"/>
      <c r="H194" s="44"/>
      <c r="I194" s="44"/>
      <c r="J194" s="44"/>
      <c r="L194" s="44"/>
      <c r="M194" s="44"/>
      <c r="N194" s="44"/>
      <c r="O194" s="44"/>
      <c r="P194" s="44"/>
      <c r="Q194" s="44"/>
      <c r="S194" s="77"/>
      <c r="U194" s="44"/>
      <c r="V194" s="44"/>
      <c r="W194" s="44"/>
      <c r="X194" s="44"/>
      <c r="Y194" s="44"/>
      <c r="Z194" s="44"/>
      <c r="AA194" s="44"/>
      <c r="AC194" s="44"/>
      <c r="AD194" s="44"/>
      <c r="AE194" s="44"/>
      <c r="AF194" s="44"/>
      <c r="AG194" s="44"/>
      <c r="AH194" s="44"/>
    </row>
    <row r="195" spans="2:34" x14ac:dyDescent="0.25">
      <c r="B195" s="77"/>
      <c r="D195" s="44"/>
      <c r="E195" s="44"/>
      <c r="F195" s="44"/>
      <c r="G195" s="44"/>
      <c r="H195" s="44"/>
      <c r="I195" s="44"/>
      <c r="J195" s="44"/>
      <c r="L195" s="44"/>
      <c r="M195" s="44"/>
      <c r="N195" s="44"/>
      <c r="O195" s="44"/>
      <c r="P195" s="44"/>
      <c r="Q195" s="44"/>
      <c r="S195" s="77"/>
      <c r="U195" s="44"/>
      <c r="V195" s="44"/>
      <c r="W195" s="44"/>
      <c r="X195" s="44"/>
      <c r="Y195" s="44"/>
      <c r="Z195" s="44"/>
      <c r="AA195" s="44"/>
      <c r="AC195" s="44"/>
      <c r="AD195" s="44"/>
      <c r="AE195" s="44"/>
      <c r="AF195" s="44"/>
      <c r="AG195" s="44"/>
      <c r="AH195" s="44"/>
    </row>
    <row r="196" spans="2:34" x14ac:dyDescent="0.25">
      <c r="B196" s="77"/>
      <c r="D196" s="44"/>
      <c r="E196" s="44"/>
      <c r="F196" s="44"/>
      <c r="G196" s="44"/>
      <c r="H196" s="44"/>
      <c r="I196" s="44"/>
      <c r="J196" s="44"/>
      <c r="L196" s="44"/>
      <c r="M196" s="44"/>
      <c r="N196" s="44"/>
      <c r="O196" s="44"/>
      <c r="P196" s="44"/>
      <c r="Q196" s="44"/>
      <c r="S196" s="77"/>
      <c r="U196" s="44"/>
      <c r="V196" s="44"/>
      <c r="W196" s="44"/>
      <c r="X196" s="44"/>
      <c r="Y196" s="44"/>
      <c r="Z196" s="44"/>
      <c r="AA196" s="44"/>
      <c r="AC196" s="44"/>
      <c r="AD196" s="44"/>
      <c r="AE196" s="44"/>
      <c r="AF196" s="44"/>
      <c r="AG196" s="44"/>
      <c r="AH196" s="44"/>
    </row>
    <row r="197" spans="2:34" x14ac:dyDescent="0.25">
      <c r="B197" s="77"/>
      <c r="D197" s="44"/>
      <c r="E197" s="44"/>
      <c r="F197" s="44"/>
      <c r="G197" s="44"/>
      <c r="H197" s="44"/>
      <c r="I197" s="44"/>
      <c r="J197" s="44"/>
      <c r="L197" s="44"/>
      <c r="M197" s="44"/>
      <c r="N197" s="44"/>
      <c r="O197" s="44"/>
      <c r="P197" s="44"/>
      <c r="Q197" s="44"/>
      <c r="S197" s="77"/>
      <c r="U197" s="44"/>
      <c r="V197" s="44"/>
      <c r="W197" s="44"/>
      <c r="X197" s="44"/>
      <c r="Y197" s="44"/>
      <c r="Z197" s="44"/>
      <c r="AA197" s="44"/>
      <c r="AC197" s="44"/>
      <c r="AD197" s="44"/>
      <c r="AE197" s="44"/>
      <c r="AF197" s="44"/>
      <c r="AG197" s="44"/>
      <c r="AH197" s="44"/>
    </row>
    <row r="198" spans="2:34" x14ac:dyDescent="0.25">
      <c r="B198" s="77"/>
      <c r="D198" s="44"/>
      <c r="E198" s="44"/>
      <c r="F198" s="44"/>
      <c r="G198" s="44"/>
      <c r="H198" s="44"/>
      <c r="I198" s="44"/>
      <c r="J198" s="44"/>
      <c r="L198" s="44"/>
      <c r="M198" s="44"/>
      <c r="N198" s="44"/>
      <c r="O198" s="44"/>
      <c r="P198" s="44"/>
      <c r="Q198" s="44"/>
      <c r="S198" s="77"/>
      <c r="U198" s="44"/>
      <c r="V198" s="44"/>
      <c r="W198" s="44"/>
      <c r="X198" s="44"/>
      <c r="Y198" s="44"/>
      <c r="Z198" s="44"/>
      <c r="AA198" s="44"/>
      <c r="AC198" s="44"/>
      <c r="AD198" s="44"/>
      <c r="AE198" s="44"/>
      <c r="AF198" s="44"/>
      <c r="AG198" s="44"/>
      <c r="AH198" s="44"/>
    </row>
    <row r="199" spans="2:34" x14ac:dyDescent="0.25">
      <c r="B199" s="77"/>
      <c r="D199" s="44"/>
      <c r="E199" s="44"/>
      <c r="F199" s="44"/>
      <c r="G199" s="44"/>
      <c r="H199" s="44"/>
      <c r="I199" s="44"/>
      <c r="J199" s="44"/>
      <c r="L199" s="44"/>
      <c r="M199" s="44"/>
      <c r="N199" s="44"/>
      <c r="O199" s="44"/>
      <c r="P199" s="44"/>
      <c r="Q199" s="44"/>
      <c r="S199" s="77"/>
      <c r="U199" s="44"/>
      <c r="V199" s="44"/>
      <c r="W199" s="44"/>
      <c r="X199" s="44"/>
      <c r="Y199" s="44"/>
      <c r="Z199" s="44"/>
      <c r="AA199" s="44"/>
      <c r="AC199" s="44"/>
      <c r="AD199" s="44"/>
      <c r="AE199" s="44"/>
      <c r="AF199" s="44"/>
      <c r="AG199" s="44"/>
      <c r="AH199" s="44"/>
    </row>
    <row r="200" spans="2:34" x14ac:dyDescent="0.25">
      <c r="B200" s="77"/>
      <c r="D200" s="44"/>
      <c r="E200" s="44"/>
      <c r="F200" s="44"/>
      <c r="G200" s="44"/>
      <c r="H200" s="44"/>
      <c r="I200" s="44"/>
      <c r="J200" s="44"/>
      <c r="L200" s="44"/>
      <c r="M200" s="44"/>
      <c r="N200" s="44"/>
      <c r="O200" s="44"/>
      <c r="P200" s="44"/>
      <c r="Q200" s="44"/>
      <c r="S200" s="77"/>
      <c r="U200" s="44"/>
      <c r="V200" s="44"/>
      <c r="W200" s="44"/>
      <c r="X200" s="44"/>
      <c r="Y200" s="44"/>
      <c r="Z200" s="44"/>
      <c r="AA200" s="44"/>
      <c r="AC200" s="44"/>
      <c r="AD200" s="44"/>
      <c r="AE200" s="44"/>
      <c r="AF200" s="44"/>
      <c r="AG200" s="44"/>
      <c r="AH200" s="44"/>
    </row>
    <row r="201" spans="2:34" x14ac:dyDescent="0.25">
      <c r="B201" s="77"/>
      <c r="D201" s="44"/>
      <c r="E201" s="44"/>
      <c r="F201" s="44"/>
      <c r="G201" s="44"/>
      <c r="H201" s="44"/>
      <c r="I201" s="44"/>
      <c r="J201" s="44"/>
      <c r="L201" s="44"/>
      <c r="M201" s="44"/>
      <c r="N201" s="44"/>
      <c r="O201" s="44"/>
      <c r="P201" s="44"/>
      <c r="Q201" s="44"/>
      <c r="S201" s="77"/>
      <c r="U201" s="44"/>
      <c r="V201" s="44"/>
      <c r="W201" s="44"/>
      <c r="X201" s="44"/>
      <c r="Y201" s="44"/>
      <c r="Z201" s="44"/>
      <c r="AA201" s="44"/>
      <c r="AC201" s="44"/>
      <c r="AD201" s="44"/>
      <c r="AE201" s="44"/>
      <c r="AF201" s="44"/>
      <c r="AG201" s="44"/>
      <c r="AH201" s="44"/>
    </row>
    <row r="202" spans="2:34" x14ac:dyDescent="0.25">
      <c r="B202" s="77"/>
      <c r="D202" s="44"/>
      <c r="E202" s="44"/>
      <c r="F202" s="44"/>
      <c r="G202" s="44"/>
      <c r="H202" s="44"/>
      <c r="I202" s="44"/>
      <c r="J202" s="44"/>
      <c r="L202" s="44"/>
      <c r="M202" s="44"/>
      <c r="N202" s="44"/>
      <c r="O202" s="44"/>
      <c r="P202" s="44"/>
      <c r="Q202" s="44"/>
      <c r="S202" s="77"/>
      <c r="U202" s="44"/>
      <c r="V202" s="44"/>
      <c r="W202" s="44"/>
      <c r="X202" s="44"/>
      <c r="Y202" s="44"/>
      <c r="Z202" s="44"/>
      <c r="AA202" s="44"/>
      <c r="AC202" s="44"/>
      <c r="AD202" s="44"/>
      <c r="AE202" s="44"/>
      <c r="AF202" s="44"/>
      <c r="AG202" s="44"/>
      <c r="AH202" s="44"/>
    </row>
    <row r="203" spans="2:34" x14ac:dyDescent="0.25">
      <c r="B203" s="77"/>
      <c r="D203" s="44"/>
      <c r="E203" s="44"/>
      <c r="F203" s="44"/>
      <c r="G203" s="44"/>
      <c r="H203" s="44"/>
      <c r="I203" s="44"/>
      <c r="J203" s="44"/>
      <c r="L203" s="44"/>
      <c r="M203" s="44"/>
      <c r="N203" s="44"/>
      <c r="O203" s="44"/>
      <c r="P203" s="44"/>
      <c r="Q203" s="44"/>
      <c r="S203" s="77"/>
      <c r="U203" s="44"/>
      <c r="V203" s="44"/>
      <c r="W203" s="44"/>
      <c r="X203" s="44"/>
      <c r="Y203" s="44"/>
      <c r="Z203" s="44"/>
      <c r="AA203" s="44"/>
      <c r="AC203" s="44"/>
      <c r="AD203" s="44"/>
      <c r="AE203" s="44"/>
      <c r="AF203" s="44"/>
      <c r="AG203" s="44"/>
      <c r="AH203" s="44"/>
    </row>
    <row r="204" spans="2:34" x14ac:dyDescent="0.25">
      <c r="B204" s="77"/>
      <c r="D204" s="44"/>
      <c r="E204" s="44"/>
      <c r="F204" s="44"/>
      <c r="G204" s="44"/>
      <c r="H204" s="44"/>
      <c r="I204" s="44"/>
      <c r="J204" s="44"/>
      <c r="L204" s="44"/>
      <c r="M204" s="44"/>
      <c r="N204" s="44"/>
      <c r="O204" s="44"/>
      <c r="P204" s="44"/>
      <c r="Q204" s="44"/>
      <c r="S204" s="77"/>
      <c r="U204" s="44"/>
      <c r="V204" s="44"/>
      <c r="W204" s="44"/>
      <c r="X204" s="44"/>
      <c r="Y204" s="44"/>
      <c r="Z204" s="44"/>
      <c r="AA204" s="44"/>
      <c r="AC204" s="44"/>
      <c r="AD204" s="44"/>
      <c r="AE204" s="44"/>
      <c r="AF204" s="44"/>
      <c r="AG204" s="44"/>
      <c r="AH204" s="44"/>
    </row>
    <row r="205" spans="2:34" x14ac:dyDescent="0.25">
      <c r="B205" s="77"/>
      <c r="D205" s="44"/>
      <c r="E205" s="44"/>
      <c r="F205" s="44"/>
      <c r="G205" s="44"/>
      <c r="H205" s="44"/>
      <c r="I205" s="44"/>
      <c r="J205" s="44"/>
      <c r="L205" s="44"/>
      <c r="M205" s="44"/>
      <c r="N205" s="44"/>
      <c r="O205" s="44"/>
      <c r="P205" s="44"/>
      <c r="Q205" s="44"/>
      <c r="S205" s="77"/>
      <c r="U205" s="44"/>
      <c r="V205" s="44"/>
      <c r="W205" s="44"/>
      <c r="X205" s="44"/>
      <c r="Y205" s="44"/>
      <c r="Z205" s="44"/>
      <c r="AA205" s="44"/>
      <c r="AC205" s="44"/>
      <c r="AD205" s="44"/>
      <c r="AE205" s="44"/>
      <c r="AF205" s="44"/>
      <c r="AG205" s="44"/>
      <c r="AH205" s="44"/>
    </row>
    <row r="206" spans="2:34" x14ac:dyDescent="0.25">
      <c r="B206" s="77"/>
      <c r="D206" s="44"/>
      <c r="E206" s="44"/>
      <c r="F206" s="44"/>
      <c r="G206" s="44"/>
      <c r="H206" s="44"/>
      <c r="I206" s="44"/>
      <c r="J206" s="44"/>
      <c r="L206" s="44"/>
      <c r="M206" s="44"/>
      <c r="N206" s="44"/>
      <c r="O206" s="44"/>
      <c r="P206" s="44"/>
      <c r="Q206" s="44"/>
      <c r="S206" s="77"/>
      <c r="U206" s="44"/>
      <c r="V206" s="44"/>
      <c r="W206" s="44"/>
      <c r="X206" s="44"/>
      <c r="Y206" s="44"/>
      <c r="Z206" s="44"/>
      <c r="AA206" s="44"/>
      <c r="AC206" s="44"/>
      <c r="AD206" s="44"/>
      <c r="AE206" s="44"/>
      <c r="AF206" s="44"/>
      <c r="AG206" s="44"/>
      <c r="AH206" s="44"/>
    </row>
    <row r="207" spans="2:34" x14ac:dyDescent="0.25">
      <c r="B207" s="77"/>
      <c r="D207" s="44"/>
      <c r="E207" s="44"/>
      <c r="F207" s="44"/>
      <c r="G207" s="44"/>
      <c r="H207" s="44"/>
      <c r="I207" s="44"/>
      <c r="J207" s="44"/>
      <c r="L207" s="44"/>
      <c r="M207" s="44"/>
      <c r="N207" s="44"/>
      <c r="O207" s="44"/>
      <c r="P207" s="44"/>
      <c r="Q207" s="44"/>
      <c r="S207" s="77"/>
      <c r="U207" s="44"/>
      <c r="V207" s="44"/>
      <c r="W207" s="44"/>
      <c r="X207" s="44"/>
      <c r="Y207" s="44"/>
      <c r="Z207" s="44"/>
      <c r="AA207" s="44"/>
      <c r="AC207" s="44"/>
      <c r="AD207" s="44"/>
      <c r="AE207" s="44"/>
      <c r="AF207" s="44"/>
      <c r="AG207" s="44"/>
      <c r="AH207" s="44"/>
    </row>
    <row r="208" spans="2:34" x14ac:dyDescent="0.25">
      <c r="B208" s="77"/>
      <c r="D208" s="44"/>
      <c r="E208" s="44"/>
      <c r="F208" s="44"/>
      <c r="G208" s="44"/>
      <c r="H208" s="44"/>
      <c r="I208" s="44"/>
      <c r="J208" s="44"/>
      <c r="L208" s="44"/>
      <c r="M208" s="44"/>
      <c r="N208" s="44"/>
      <c r="O208" s="44"/>
      <c r="P208" s="44"/>
      <c r="Q208" s="44"/>
      <c r="S208" s="77"/>
      <c r="U208" s="44"/>
      <c r="V208" s="44"/>
      <c r="W208" s="44"/>
      <c r="X208" s="44"/>
      <c r="Y208" s="44"/>
      <c r="Z208" s="44"/>
      <c r="AA208" s="44"/>
      <c r="AC208" s="44"/>
      <c r="AD208" s="44"/>
      <c r="AE208" s="44"/>
      <c r="AF208" s="44"/>
      <c r="AG208" s="44"/>
      <c r="AH208" s="44"/>
    </row>
    <row r="209" spans="2:34" x14ac:dyDescent="0.25">
      <c r="B209" s="77"/>
      <c r="D209" s="44"/>
      <c r="E209" s="44"/>
      <c r="F209" s="44"/>
      <c r="G209" s="44"/>
      <c r="H209" s="44"/>
      <c r="I209" s="44"/>
      <c r="J209" s="44"/>
      <c r="L209" s="44"/>
      <c r="M209" s="44"/>
      <c r="N209" s="44"/>
      <c r="O209" s="44"/>
      <c r="P209" s="44"/>
      <c r="Q209" s="44"/>
      <c r="S209" s="77"/>
      <c r="U209" s="44"/>
      <c r="V209" s="44"/>
      <c r="W209" s="44"/>
      <c r="X209" s="44"/>
      <c r="Y209" s="44"/>
      <c r="Z209" s="44"/>
      <c r="AA209" s="44"/>
      <c r="AC209" s="44"/>
      <c r="AD209" s="44"/>
      <c r="AE209" s="44"/>
      <c r="AF209" s="44"/>
      <c r="AG209" s="44"/>
      <c r="AH209" s="44"/>
    </row>
  </sheetData>
  <mergeCells count="4">
    <mergeCell ref="L1:Q1"/>
    <mergeCell ref="U1:Z1"/>
    <mergeCell ref="AC1:AH1"/>
    <mergeCell ref="D1:J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74"/>
  <sheetViews>
    <sheetView workbookViewId="0">
      <selection activeCell="I31" sqref="I31"/>
    </sheetView>
  </sheetViews>
  <sheetFormatPr defaultRowHeight="15" x14ac:dyDescent="0.25"/>
  <cols>
    <col min="1" max="1" width="18.7109375" style="40" customWidth="1"/>
    <col min="4" max="4" width="29.85546875" style="40" customWidth="1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7109375" style="47" bestFit="1" customWidth="1"/>
    <col min="23" max="23" width="2" style="26" customWidth="1"/>
  </cols>
  <sheetData>
    <row r="1" spans="1:22" x14ac:dyDescent="0.25">
      <c r="B1" t="s">
        <v>95</v>
      </c>
      <c r="E1" t="s">
        <v>95</v>
      </c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</row>
    <row r="2" spans="1:22" x14ac:dyDescent="0.25">
      <c r="A2" s="50" t="s">
        <v>199</v>
      </c>
      <c r="B2" t="s">
        <v>257</v>
      </c>
      <c r="C2" t="s">
        <v>274</v>
      </c>
      <c r="D2" s="50" t="s">
        <v>200</v>
      </c>
      <c r="E2" t="s">
        <v>257</v>
      </c>
      <c r="F2" t="s">
        <v>274</v>
      </c>
      <c r="H2" s="48"/>
      <c r="P2" s="48"/>
      <c r="S2" s="38"/>
      <c r="T2" s="48"/>
    </row>
    <row r="3" spans="1:22" x14ac:dyDescent="0.25">
      <c r="B3" t="s">
        <v>264</v>
      </c>
      <c r="C3" t="s">
        <v>281</v>
      </c>
      <c r="E3" t="s">
        <v>264</v>
      </c>
      <c r="F3" t="s">
        <v>281</v>
      </c>
      <c r="H3" s="27">
        <f t="shared" ref="H3:H34" si="0">B63/1000000000</f>
        <v>4</v>
      </c>
      <c r="I3" s="27">
        <f t="shared" ref="I3:I34" si="1">C63</f>
        <v>-73.224716000000001</v>
      </c>
      <c r="J3" s="27">
        <f t="shared" ref="J3:J34" si="2">F63</f>
        <v>-47.691662000000001</v>
      </c>
      <c r="L3" s="27">
        <f t="shared" ref="L3:L34" si="3">B117/1000000000</f>
        <v>6</v>
      </c>
      <c r="M3" s="27">
        <f t="shared" ref="M3:M34" si="4">C117</f>
        <v>-42.125393000000003</v>
      </c>
      <c r="N3" s="27">
        <f t="shared" ref="N3:N34" si="5">F117</f>
        <v>-61.041930999999998</v>
      </c>
      <c r="P3" s="47">
        <f t="shared" ref="P3:P34" si="6">B171/1000000000</f>
        <v>8</v>
      </c>
      <c r="Q3" s="27">
        <f t="shared" ref="Q3:Q34" si="7">C171</f>
        <v>-95.646797000000007</v>
      </c>
      <c r="R3" s="27">
        <f t="shared" ref="R3:R34" si="8">F171</f>
        <v>-55.49324</v>
      </c>
      <c r="S3" s="38"/>
      <c r="T3" s="27">
        <f t="shared" ref="T3:T34" si="9">B225/1000000000</f>
        <v>10</v>
      </c>
      <c r="U3" s="27">
        <f t="shared" ref="U3:U34" si="10">C225</f>
        <v>-51.884887999999997</v>
      </c>
      <c r="V3" s="27">
        <f t="shared" ref="V3:V34" si="11">F225</f>
        <v>-70.800667000000004</v>
      </c>
    </row>
    <row r="4" spans="1:22" x14ac:dyDescent="0.25">
      <c r="B4" t="s">
        <v>98</v>
      </c>
      <c r="E4" t="s">
        <v>98</v>
      </c>
      <c r="H4" s="27">
        <f t="shared" si="0"/>
        <v>4.1666666666666998</v>
      </c>
      <c r="I4" s="27">
        <f t="shared" si="1"/>
        <v>-75.395988000000003</v>
      </c>
      <c r="J4" s="27">
        <f t="shared" si="2"/>
        <v>-48.085495000000002</v>
      </c>
      <c r="L4" s="27">
        <f t="shared" si="3"/>
        <v>6.125</v>
      </c>
      <c r="M4" s="27">
        <f t="shared" si="4"/>
        <v>-42.278488000000003</v>
      </c>
      <c r="N4" s="27">
        <f t="shared" si="5"/>
        <v>-62.040053999999998</v>
      </c>
      <c r="P4" s="47">
        <f t="shared" si="6"/>
        <v>8.0833333333333002</v>
      </c>
      <c r="Q4" s="27">
        <f t="shared" si="7"/>
        <v>-94.432784999999996</v>
      </c>
      <c r="R4" s="27">
        <f t="shared" si="8"/>
        <v>-55.964531000000001</v>
      </c>
      <c r="S4" s="38"/>
      <c r="T4" s="27">
        <f t="shared" si="9"/>
        <v>10.041666666667</v>
      </c>
      <c r="U4" s="27">
        <f t="shared" si="10"/>
        <v>-53.259749999999997</v>
      </c>
      <c r="V4" s="27">
        <f t="shared" si="11"/>
        <v>-69.719543000000002</v>
      </c>
    </row>
    <row r="5" spans="1:22" x14ac:dyDescent="0.25">
      <c r="H5" s="27">
        <f t="shared" si="0"/>
        <v>4.3333333333332993</v>
      </c>
      <c r="I5" s="27">
        <f t="shared" si="1"/>
        <v>-78.802436999999998</v>
      </c>
      <c r="J5" s="27">
        <f t="shared" si="2"/>
        <v>-48.659278999999998</v>
      </c>
      <c r="L5" s="27">
        <f t="shared" si="3"/>
        <v>6.25</v>
      </c>
      <c r="M5" s="27">
        <f t="shared" si="4"/>
        <v>-42.609009</v>
      </c>
      <c r="N5" s="27">
        <f t="shared" si="5"/>
        <v>-62.936141999999997</v>
      </c>
      <c r="P5" s="47">
        <f t="shared" si="6"/>
        <v>8.1666666666666998</v>
      </c>
      <c r="Q5" s="27">
        <f t="shared" si="7"/>
        <v>-93.230743000000004</v>
      </c>
      <c r="R5" s="27">
        <f t="shared" si="8"/>
        <v>-56.580505000000002</v>
      </c>
      <c r="S5" s="38"/>
      <c r="T5" s="27">
        <f t="shared" si="9"/>
        <v>10.083333333333</v>
      </c>
      <c r="U5" s="27">
        <f t="shared" si="10"/>
        <v>-52.226771999999997</v>
      </c>
      <c r="V5" s="27">
        <f t="shared" si="11"/>
        <v>-70.799019000000001</v>
      </c>
    </row>
    <row r="6" spans="1:22" x14ac:dyDescent="0.25">
      <c r="H6" s="27">
        <f t="shared" si="0"/>
        <v>4.5</v>
      </c>
      <c r="I6" s="27">
        <f t="shared" si="1"/>
        <v>-82.839920000000006</v>
      </c>
      <c r="J6" s="27">
        <f t="shared" si="2"/>
        <v>-49.103634</v>
      </c>
      <c r="L6" s="27">
        <f t="shared" si="3"/>
        <v>6.375</v>
      </c>
      <c r="M6" s="27">
        <f t="shared" si="4"/>
        <v>-42.207431999999997</v>
      </c>
      <c r="N6" s="27">
        <f t="shared" si="5"/>
        <v>-64.075942999999995</v>
      </c>
      <c r="P6" s="47">
        <f t="shared" si="6"/>
        <v>8.25</v>
      </c>
      <c r="Q6" s="27">
        <f t="shared" si="7"/>
        <v>-91.650452000000001</v>
      </c>
      <c r="R6" s="27">
        <f t="shared" si="8"/>
        <v>-57.067996999999998</v>
      </c>
      <c r="S6" s="38"/>
      <c r="T6" s="27">
        <f t="shared" si="9"/>
        <v>10.125</v>
      </c>
      <c r="U6" s="27">
        <f t="shared" si="10"/>
        <v>-52.442135</v>
      </c>
      <c r="V6" s="27">
        <f t="shared" si="11"/>
        <v>-70.033469999999994</v>
      </c>
    </row>
    <row r="7" spans="1:22" x14ac:dyDescent="0.25">
      <c r="B7" t="s">
        <v>18</v>
      </c>
      <c r="E7" t="s">
        <v>18</v>
      </c>
      <c r="H7" s="27">
        <f t="shared" si="0"/>
        <v>4.6666666666667007</v>
      </c>
      <c r="I7" s="27">
        <f t="shared" si="1"/>
        <v>-85.142859999999999</v>
      </c>
      <c r="J7" s="27">
        <f t="shared" si="2"/>
        <v>-49.709468999999999</v>
      </c>
      <c r="L7" s="27">
        <f t="shared" si="3"/>
        <v>6.5</v>
      </c>
      <c r="M7" s="27">
        <f t="shared" si="4"/>
        <v>-41.611961000000001</v>
      </c>
      <c r="N7" s="27">
        <f t="shared" si="5"/>
        <v>-64.837378999999999</v>
      </c>
      <c r="P7" s="47">
        <f t="shared" si="6"/>
        <v>8.3333333333333002</v>
      </c>
      <c r="Q7" s="27">
        <f t="shared" si="7"/>
        <v>-90.762337000000002</v>
      </c>
      <c r="R7" s="27">
        <f t="shared" si="8"/>
        <v>-56.979328000000002</v>
      </c>
      <c r="S7" s="38"/>
      <c r="T7" s="27">
        <f t="shared" si="9"/>
        <v>10.166666666667</v>
      </c>
      <c r="U7" s="27">
        <f t="shared" si="10"/>
        <v>-52.668368999999998</v>
      </c>
      <c r="V7" s="27">
        <f t="shared" si="11"/>
        <v>-69.465698000000003</v>
      </c>
    </row>
    <row r="8" spans="1:22" x14ac:dyDescent="0.25">
      <c r="B8" t="s">
        <v>19</v>
      </c>
      <c r="C8" t="s">
        <v>259</v>
      </c>
      <c r="E8" t="s">
        <v>19</v>
      </c>
      <c r="F8" t="s">
        <v>259</v>
      </c>
      <c r="H8" s="27">
        <f t="shared" si="0"/>
        <v>4.8333333333332993</v>
      </c>
      <c r="I8" s="27">
        <f t="shared" si="1"/>
        <v>-84.339371</v>
      </c>
      <c r="J8" s="27">
        <f t="shared" si="2"/>
        <v>-50.004199999999997</v>
      </c>
      <c r="L8" s="27">
        <f t="shared" si="3"/>
        <v>6.625</v>
      </c>
      <c r="M8" s="27">
        <f t="shared" si="4"/>
        <v>-41.132641</v>
      </c>
      <c r="N8" s="27">
        <f t="shared" si="5"/>
        <v>-65.377898999999999</v>
      </c>
      <c r="P8" s="47">
        <f t="shared" si="6"/>
        <v>8.4166666666666998</v>
      </c>
      <c r="Q8" s="27">
        <f t="shared" si="7"/>
        <v>-89.817443999999995</v>
      </c>
      <c r="R8" s="27">
        <f t="shared" si="8"/>
        <v>-56.643093</v>
      </c>
      <c r="S8" s="38"/>
      <c r="T8" s="27">
        <f t="shared" si="9"/>
        <v>10.208333333333</v>
      </c>
      <c r="U8" s="27">
        <f t="shared" si="10"/>
        <v>-52.145617999999999</v>
      </c>
      <c r="V8" s="27">
        <f t="shared" si="11"/>
        <v>-69.291427999999996</v>
      </c>
    </row>
    <row r="9" spans="1:22" x14ac:dyDescent="0.25">
      <c r="B9">
        <v>2000000000</v>
      </c>
      <c r="C9">
        <v>-51.377048000000002</v>
      </c>
      <c r="E9">
        <v>2000000000</v>
      </c>
      <c r="F9">
        <v>-52.935890000000001</v>
      </c>
      <c r="H9" s="27">
        <f t="shared" si="0"/>
        <v>5</v>
      </c>
      <c r="I9" s="27">
        <f t="shared" si="1"/>
        <v>-81.879776000000007</v>
      </c>
      <c r="J9" s="27">
        <f t="shared" si="2"/>
        <v>-49.96143</v>
      </c>
      <c r="L9" s="27">
        <f t="shared" si="3"/>
        <v>6.75</v>
      </c>
      <c r="M9" s="27">
        <f t="shared" si="4"/>
        <v>-41.570770000000003</v>
      </c>
      <c r="N9" s="27">
        <f t="shared" si="5"/>
        <v>-65.352294999999998</v>
      </c>
      <c r="P9" s="47">
        <f t="shared" si="6"/>
        <v>8.5</v>
      </c>
      <c r="Q9" s="27">
        <f t="shared" si="7"/>
        <v>-87.854384999999994</v>
      </c>
      <c r="R9" s="27">
        <f t="shared" si="8"/>
        <v>-56.988171000000001</v>
      </c>
      <c r="S9" s="38"/>
      <c r="T9" s="27">
        <f t="shared" si="9"/>
        <v>10.25</v>
      </c>
      <c r="U9" s="27">
        <f t="shared" si="10"/>
        <v>-53.565350000000002</v>
      </c>
      <c r="V9" s="27">
        <f t="shared" si="11"/>
        <v>-70.200965999999994</v>
      </c>
    </row>
    <row r="10" spans="1:22" x14ac:dyDescent="0.25">
      <c r="B10">
        <v>2208333333.3333001</v>
      </c>
      <c r="C10">
        <v>-52.092776999999998</v>
      </c>
      <c r="E10">
        <v>2208333333.3333001</v>
      </c>
      <c r="F10">
        <v>-52.118102999999998</v>
      </c>
      <c r="H10" s="27">
        <f t="shared" si="0"/>
        <v>5.1666666666667007</v>
      </c>
      <c r="I10" s="27">
        <f t="shared" si="1"/>
        <v>-79.450294</v>
      </c>
      <c r="J10" s="27">
        <f t="shared" si="2"/>
        <v>-49.520690999999999</v>
      </c>
      <c r="L10" s="27">
        <f t="shared" si="3"/>
        <v>6.875</v>
      </c>
      <c r="M10" s="27">
        <f t="shared" si="4"/>
        <v>-41.660431000000003</v>
      </c>
      <c r="N10" s="27">
        <f t="shared" si="5"/>
        <v>-64.743201999999997</v>
      </c>
      <c r="P10" s="47">
        <f t="shared" si="6"/>
        <v>8.5833333333333002</v>
      </c>
      <c r="Q10" s="27">
        <f t="shared" si="7"/>
        <v>-86.894745</v>
      </c>
      <c r="R10" s="27">
        <f t="shared" si="8"/>
        <v>-57.449630999999997</v>
      </c>
      <c r="S10" s="38"/>
      <c r="T10" s="27">
        <f t="shared" si="9"/>
        <v>10.291666666667</v>
      </c>
      <c r="U10" s="27">
        <f t="shared" si="10"/>
        <v>-53.439770000000003</v>
      </c>
      <c r="V10" s="27">
        <f t="shared" si="11"/>
        <v>-70.878715999999997</v>
      </c>
    </row>
    <row r="11" spans="1:22" x14ac:dyDescent="0.25">
      <c r="B11">
        <v>2416666666.6666999</v>
      </c>
      <c r="C11">
        <v>-51.711044000000001</v>
      </c>
      <c r="E11">
        <v>2416666666.6666999</v>
      </c>
      <c r="F11">
        <v>-51.181618</v>
      </c>
      <c r="H11" s="27">
        <f t="shared" si="0"/>
        <v>5.3333333333332993</v>
      </c>
      <c r="I11" s="27">
        <f t="shared" si="1"/>
        <v>-78.335693000000006</v>
      </c>
      <c r="J11" s="27">
        <f t="shared" si="2"/>
        <v>-48.939537000000001</v>
      </c>
      <c r="L11" s="27">
        <f t="shared" si="3"/>
        <v>7</v>
      </c>
      <c r="M11" s="27">
        <f t="shared" si="4"/>
        <v>-42.166874</v>
      </c>
      <c r="N11" s="27">
        <f t="shared" si="5"/>
        <v>-64.508003000000002</v>
      </c>
      <c r="P11" s="47">
        <f t="shared" si="6"/>
        <v>8.6666666666666998</v>
      </c>
      <c r="Q11" s="27">
        <f t="shared" si="7"/>
        <v>-85.758537000000004</v>
      </c>
      <c r="R11" s="27">
        <f t="shared" si="8"/>
        <v>-58.069358999999999</v>
      </c>
      <c r="S11" s="38"/>
      <c r="T11" s="27">
        <f t="shared" si="9"/>
        <v>10.333333333333</v>
      </c>
      <c r="U11" s="27">
        <f t="shared" si="10"/>
        <v>-54.256050000000002</v>
      </c>
      <c r="V11" s="27">
        <f t="shared" si="11"/>
        <v>-69.898155000000003</v>
      </c>
    </row>
    <row r="12" spans="1:22" x14ac:dyDescent="0.25">
      <c r="B12">
        <v>2625000000</v>
      </c>
      <c r="C12">
        <v>-48.088546999999998</v>
      </c>
      <c r="E12">
        <v>2625000000</v>
      </c>
      <c r="F12">
        <v>-50.728996000000002</v>
      </c>
      <c r="H12" s="27">
        <f t="shared" si="0"/>
        <v>5.5</v>
      </c>
      <c r="I12" s="27">
        <f t="shared" si="1"/>
        <v>-76.963515999999998</v>
      </c>
      <c r="J12" s="27">
        <f t="shared" si="2"/>
        <v>-48.386257000000001</v>
      </c>
      <c r="L12" s="27">
        <f t="shared" si="3"/>
        <v>7.125</v>
      </c>
      <c r="M12" s="27">
        <f t="shared" si="4"/>
        <v>-42.691676999999999</v>
      </c>
      <c r="N12" s="27">
        <f t="shared" si="5"/>
        <v>-64.072128000000006</v>
      </c>
      <c r="P12" s="47">
        <f t="shared" si="6"/>
        <v>8.75</v>
      </c>
      <c r="Q12" s="27">
        <f t="shared" si="7"/>
        <v>-84.950935000000001</v>
      </c>
      <c r="R12" s="27">
        <f t="shared" si="8"/>
        <v>-58.238255000000002</v>
      </c>
      <c r="S12" s="38"/>
      <c r="T12" s="27">
        <f t="shared" si="9"/>
        <v>10.375</v>
      </c>
      <c r="U12" s="27">
        <f t="shared" si="10"/>
        <v>-54.313254999999998</v>
      </c>
      <c r="V12" s="27">
        <f t="shared" si="11"/>
        <v>-70.506050000000002</v>
      </c>
    </row>
    <row r="13" spans="1:22" x14ac:dyDescent="0.25">
      <c r="B13">
        <v>2833333333.3333001</v>
      </c>
      <c r="C13">
        <v>-42.956867000000003</v>
      </c>
      <c r="E13">
        <v>2833333333.3333001</v>
      </c>
      <c r="F13">
        <v>-50.482078999999999</v>
      </c>
      <c r="H13" s="27">
        <f t="shared" si="0"/>
        <v>5.6666666666667007</v>
      </c>
      <c r="I13" s="27">
        <f t="shared" si="1"/>
        <v>-75.037948999999998</v>
      </c>
      <c r="J13" s="27">
        <f t="shared" si="2"/>
        <v>-47.558211999999997</v>
      </c>
      <c r="L13" s="27">
        <f t="shared" si="3"/>
        <v>7.25</v>
      </c>
      <c r="M13" s="27">
        <f t="shared" si="4"/>
        <v>-42.494537000000001</v>
      </c>
      <c r="N13" s="27">
        <f t="shared" si="5"/>
        <v>-63.827190000000002</v>
      </c>
      <c r="P13" s="47">
        <f t="shared" si="6"/>
        <v>8.8333333333333002</v>
      </c>
      <c r="Q13" s="27">
        <f t="shared" si="7"/>
        <v>-84.744072000000003</v>
      </c>
      <c r="R13" s="27">
        <f t="shared" si="8"/>
        <v>-58.437106999999997</v>
      </c>
      <c r="S13" s="38"/>
      <c r="T13" s="27">
        <f t="shared" si="9"/>
        <v>10.416666666667</v>
      </c>
      <c r="U13" s="27">
        <f t="shared" si="10"/>
        <v>-54.072989999999997</v>
      </c>
      <c r="V13" s="27">
        <f t="shared" si="11"/>
        <v>-70.228049999999996</v>
      </c>
    </row>
    <row r="14" spans="1:22" x14ac:dyDescent="0.25">
      <c r="B14">
        <v>3041666666.6666999</v>
      </c>
      <c r="C14">
        <v>-37.706752999999999</v>
      </c>
      <c r="E14">
        <v>3041666666.6666999</v>
      </c>
      <c r="F14">
        <v>-50.349308000000001</v>
      </c>
      <c r="H14" s="27">
        <f t="shared" si="0"/>
        <v>5.8333333333332993</v>
      </c>
      <c r="I14" s="27">
        <f t="shared" si="1"/>
        <v>-73.457038999999995</v>
      </c>
      <c r="J14" s="27">
        <f t="shared" si="2"/>
        <v>-47.088496999999997</v>
      </c>
      <c r="L14" s="27">
        <f t="shared" si="3"/>
        <v>7.375</v>
      </c>
      <c r="M14" s="27">
        <f t="shared" si="4"/>
        <v>-41.803310000000003</v>
      </c>
      <c r="N14" s="27">
        <f t="shared" si="5"/>
        <v>-63.407192000000002</v>
      </c>
      <c r="P14" s="47">
        <f t="shared" si="6"/>
        <v>8.9166666666666998</v>
      </c>
      <c r="Q14" s="27">
        <f t="shared" si="7"/>
        <v>-84.197861000000003</v>
      </c>
      <c r="R14" s="27">
        <f t="shared" si="8"/>
        <v>-58.961029000000003</v>
      </c>
      <c r="S14" s="38"/>
      <c r="T14" s="27">
        <f t="shared" si="9"/>
        <v>10.458333333333</v>
      </c>
      <c r="U14" s="27">
        <f t="shared" si="10"/>
        <v>-54.200927999999998</v>
      </c>
      <c r="V14" s="27">
        <f t="shared" si="11"/>
        <v>-69.475150999999997</v>
      </c>
    </row>
    <row r="15" spans="1:22" x14ac:dyDescent="0.25">
      <c r="B15">
        <v>3250000000</v>
      </c>
      <c r="C15">
        <v>-33.945194000000001</v>
      </c>
      <c r="E15">
        <v>3250000000</v>
      </c>
      <c r="F15">
        <v>-50.104832000000002</v>
      </c>
      <c r="H15" s="27">
        <f t="shared" si="0"/>
        <v>6</v>
      </c>
      <c r="I15" s="27">
        <f t="shared" si="1"/>
        <v>-72.611243999999999</v>
      </c>
      <c r="J15" s="27">
        <f t="shared" si="2"/>
        <v>-47.091000000000001</v>
      </c>
      <c r="L15" s="27">
        <f t="shared" si="3"/>
        <v>7.5</v>
      </c>
      <c r="M15" s="27">
        <f t="shared" si="4"/>
        <v>-41.589184000000003</v>
      </c>
      <c r="N15" s="27">
        <f t="shared" si="5"/>
        <v>-63.160648000000002</v>
      </c>
      <c r="P15" s="47">
        <f t="shared" si="6"/>
        <v>9</v>
      </c>
      <c r="Q15" s="27">
        <f t="shared" si="7"/>
        <v>-83.979743999999997</v>
      </c>
      <c r="R15" s="27">
        <f t="shared" si="8"/>
        <v>-59.225406999999997</v>
      </c>
      <c r="S15" s="38"/>
      <c r="T15" s="27">
        <f t="shared" si="9"/>
        <v>10.5</v>
      </c>
      <c r="U15" s="27">
        <f t="shared" si="10"/>
        <v>-53.156570000000002</v>
      </c>
      <c r="V15" s="27">
        <f t="shared" si="11"/>
        <v>-68.372887000000006</v>
      </c>
    </row>
    <row r="16" spans="1:22" x14ac:dyDescent="0.25">
      <c r="B16">
        <v>3458333333.3333001</v>
      </c>
      <c r="C16">
        <v>-31.007577999999999</v>
      </c>
      <c r="E16">
        <v>3458333333.3333001</v>
      </c>
      <c r="F16">
        <v>-49.600765000000003</v>
      </c>
      <c r="H16" s="27">
        <f t="shared" si="0"/>
        <v>6.1666666666667007</v>
      </c>
      <c r="I16" s="27">
        <f t="shared" si="1"/>
        <v>-71.929100000000005</v>
      </c>
      <c r="J16" s="27">
        <f t="shared" si="2"/>
        <v>-47.213344999999997</v>
      </c>
      <c r="L16" s="27">
        <f t="shared" si="3"/>
        <v>7.625</v>
      </c>
      <c r="M16" s="27">
        <f t="shared" si="4"/>
        <v>-41.923865999999997</v>
      </c>
      <c r="N16" s="27">
        <f t="shared" si="5"/>
        <v>-62.618518999999999</v>
      </c>
      <c r="P16" s="47">
        <f t="shared" si="6"/>
        <v>9.0833333333333002</v>
      </c>
      <c r="Q16" s="27">
        <f t="shared" si="7"/>
        <v>-83.305053999999998</v>
      </c>
      <c r="R16" s="27">
        <f t="shared" si="8"/>
        <v>-59.365482</v>
      </c>
      <c r="S16" s="38"/>
      <c r="T16" s="27">
        <f t="shared" si="9"/>
        <v>10.541666666667</v>
      </c>
      <c r="U16" s="27">
        <f t="shared" si="10"/>
        <v>-53.406936999999999</v>
      </c>
      <c r="V16" s="27">
        <f t="shared" si="11"/>
        <v>-68.154838999999996</v>
      </c>
    </row>
    <row r="17" spans="2:22" x14ac:dyDescent="0.25">
      <c r="B17">
        <v>3666666666.6666999</v>
      </c>
      <c r="C17">
        <v>-28.67379</v>
      </c>
      <c r="E17">
        <v>3666666666.6666999</v>
      </c>
      <c r="F17">
        <v>-48.997726</v>
      </c>
      <c r="H17" s="27">
        <f t="shared" si="0"/>
        <v>6.3333333333332993</v>
      </c>
      <c r="I17" s="27">
        <f t="shared" si="1"/>
        <v>-70.870018000000002</v>
      </c>
      <c r="J17" s="27">
        <f t="shared" si="2"/>
        <v>-47.177821999999999</v>
      </c>
      <c r="L17" s="27">
        <f t="shared" si="3"/>
        <v>7.75</v>
      </c>
      <c r="M17" s="27">
        <f t="shared" si="4"/>
        <v>-41.968788000000004</v>
      </c>
      <c r="N17" s="27">
        <f t="shared" si="5"/>
        <v>-62.483578000000001</v>
      </c>
      <c r="P17" s="47">
        <f t="shared" si="6"/>
        <v>9.1666666666666998</v>
      </c>
      <c r="Q17" s="27">
        <f t="shared" si="7"/>
        <v>-83.167952999999997</v>
      </c>
      <c r="R17" s="27">
        <f t="shared" si="8"/>
        <v>-58.903454000000004</v>
      </c>
      <c r="S17" s="38"/>
      <c r="T17" s="27">
        <f t="shared" si="9"/>
        <v>10.583333333333</v>
      </c>
      <c r="U17" s="27">
        <f t="shared" si="10"/>
        <v>-52.939556000000003</v>
      </c>
      <c r="V17" s="27">
        <f t="shared" si="11"/>
        <v>-68.486396999999997</v>
      </c>
    </row>
    <row r="18" spans="2:22" x14ac:dyDescent="0.25">
      <c r="B18">
        <v>3875000000</v>
      </c>
      <c r="C18">
        <v>-26.858972999999999</v>
      </c>
      <c r="E18">
        <v>3875000000</v>
      </c>
      <c r="F18">
        <v>-48.489803000000002</v>
      </c>
      <c r="H18" s="27">
        <f t="shared" si="0"/>
        <v>6.5</v>
      </c>
      <c r="I18" s="27">
        <f t="shared" si="1"/>
        <v>-69.866866999999999</v>
      </c>
      <c r="J18" s="27">
        <f t="shared" si="2"/>
        <v>-47.078426</v>
      </c>
      <c r="L18" s="27">
        <f t="shared" si="3"/>
        <v>7.875</v>
      </c>
      <c r="M18" s="27">
        <f t="shared" si="4"/>
        <v>-42.269134999999999</v>
      </c>
      <c r="N18" s="27">
        <f t="shared" si="5"/>
        <v>-62.072749999999999</v>
      </c>
      <c r="P18" s="47">
        <f t="shared" si="6"/>
        <v>9.25</v>
      </c>
      <c r="Q18" s="27">
        <f t="shared" si="7"/>
        <v>-82.832877999999994</v>
      </c>
      <c r="R18" s="27">
        <f t="shared" si="8"/>
        <v>-59.359848</v>
      </c>
      <c r="S18" s="38"/>
      <c r="T18" s="27">
        <f t="shared" si="9"/>
        <v>10.625</v>
      </c>
      <c r="U18" s="27">
        <f t="shared" si="10"/>
        <v>-53.673507999999998</v>
      </c>
      <c r="V18" s="27">
        <f t="shared" si="11"/>
        <v>-68.898026000000002</v>
      </c>
    </row>
    <row r="19" spans="2:22" x14ac:dyDescent="0.25">
      <c r="B19">
        <v>4083333333.3333001</v>
      </c>
      <c r="C19">
        <v>-25.445810000000002</v>
      </c>
      <c r="E19">
        <v>4083333333.3333001</v>
      </c>
      <c r="F19">
        <v>-48.133876999999998</v>
      </c>
      <c r="H19" s="27">
        <f t="shared" si="0"/>
        <v>6.6666666666667007</v>
      </c>
      <c r="I19" s="27">
        <f t="shared" si="1"/>
        <v>-69.248649999999998</v>
      </c>
      <c r="J19" s="27">
        <f t="shared" si="2"/>
        <v>-47.850512999999999</v>
      </c>
      <c r="L19" s="27">
        <f t="shared" si="3"/>
        <v>8</v>
      </c>
      <c r="M19" s="27">
        <f t="shared" si="4"/>
        <v>-42.449516000000003</v>
      </c>
      <c r="N19" s="27">
        <f t="shared" si="5"/>
        <v>-61.878529</v>
      </c>
      <c r="P19" s="47">
        <f t="shared" si="6"/>
        <v>9.3333333333333002</v>
      </c>
      <c r="Q19" s="27">
        <f t="shared" si="7"/>
        <v>-82.150818000000001</v>
      </c>
      <c r="R19" s="27">
        <f t="shared" si="8"/>
        <v>-60.041378000000002</v>
      </c>
      <c r="S19" s="38"/>
      <c r="T19" s="27">
        <f t="shared" si="9"/>
        <v>10.666666666667</v>
      </c>
      <c r="U19" s="27">
        <f t="shared" si="10"/>
        <v>-54.137431999999997</v>
      </c>
      <c r="V19" s="27">
        <f t="shared" si="11"/>
        <v>-69.608704000000003</v>
      </c>
    </row>
    <row r="20" spans="2:22" x14ac:dyDescent="0.25">
      <c r="B20">
        <v>4291666666.6666999</v>
      </c>
      <c r="C20">
        <v>-24.333812999999999</v>
      </c>
      <c r="E20">
        <v>4291666666.6666999</v>
      </c>
      <c r="F20">
        <v>-47.851531999999999</v>
      </c>
      <c r="H20" s="27">
        <f t="shared" si="0"/>
        <v>6.8333333333332993</v>
      </c>
      <c r="I20" s="27">
        <f t="shared" si="1"/>
        <v>-68.713295000000002</v>
      </c>
      <c r="J20" s="27">
        <f t="shared" si="2"/>
        <v>-48.899425999999998</v>
      </c>
      <c r="L20" s="27">
        <f t="shared" si="3"/>
        <v>8.125</v>
      </c>
      <c r="M20" s="27">
        <f t="shared" si="4"/>
        <v>-42.054661000000003</v>
      </c>
      <c r="N20" s="27">
        <f t="shared" si="5"/>
        <v>-61.549664</v>
      </c>
      <c r="P20" s="47">
        <f t="shared" si="6"/>
        <v>9.4166666666666998</v>
      </c>
      <c r="Q20" s="27">
        <f t="shared" si="7"/>
        <v>-82.135695999999996</v>
      </c>
      <c r="R20" s="27">
        <f t="shared" si="8"/>
        <v>-61.059341000000003</v>
      </c>
      <c r="S20" s="38"/>
      <c r="T20" s="27">
        <f t="shared" si="9"/>
        <v>10.708333333333</v>
      </c>
      <c r="U20" s="27">
        <f t="shared" si="10"/>
        <v>-54.225864000000001</v>
      </c>
      <c r="V20" s="27">
        <f t="shared" si="11"/>
        <v>-69.980270000000004</v>
      </c>
    </row>
    <row r="21" spans="2:22" x14ac:dyDescent="0.25">
      <c r="B21">
        <v>4500000000</v>
      </c>
      <c r="C21">
        <v>-23.391071</v>
      </c>
      <c r="E21">
        <v>4500000000</v>
      </c>
      <c r="F21">
        <v>-47.765911000000003</v>
      </c>
      <c r="H21" s="27">
        <f t="shared" si="0"/>
        <v>7</v>
      </c>
      <c r="I21" s="27">
        <f t="shared" si="1"/>
        <v>-67.881065000000007</v>
      </c>
      <c r="J21" s="27">
        <f t="shared" si="2"/>
        <v>-49.830826000000002</v>
      </c>
      <c r="L21" s="27">
        <f t="shared" si="3"/>
        <v>8.25</v>
      </c>
      <c r="M21" s="27">
        <f t="shared" si="4"/>
        <v>-41.212234000000002</v>
      </c>
      <c r="N21" s="27">
        <f t="shared" si="5"/>
        <v>-61.577221000000002</v>
      </c>
      <c r="P21" s="47">
        <f t="shared" si="6"/>
        <v>9.5</v>
      </c>
      <c r="Q21" s="27">
        <f t="shared" si="7"/>
        <v>-80.906952000000004</v>
      </c>
      <c r="R21" s="27">
        <f t="shared" si="8"/>
        <v>-61.103847999999999</v>
      </c>
      <c r="S21" s="38"/>
      <c r="T21" s="27">
        <f t="shared" si="9"/>
        <v>10.75</v>
      </c>
      <c r="U21" s="27">
        <f t="shared" si="10"/>
        <v>-54.690207999999998</v>
      </c>
      <c r="V21" s="27">
        <f t="shared" si="11"/>
        <v>-70.453498999999994</v>
      </c>
    </row>
    <row r="22" spans="2:22" x14ac:dyDescent="0.25">
      <c r="B22">
        <v>4708333333.3332996</v>
      </c>
      <c r="C22">
        <v>-22.625937</v>
      </c>
      <c r="E22">
        <v>4708333333.3332996</v>
      </c>
      <c r="F22">
        <v>-47.899943999999998</v>
      </c>
      <c r="H22" s="27">
        <f t="shared" si="0"/>
        <v>7.1666666666667007</v>
      </c>
      <c r="I22" s="27">
        <f t="shared" si="1"/>
        <v>-67.341682000000006</v>
      </c>
      <c r="J22" s="27">
        <f t="shared" si="2"/>
        <v>-50.825138000000003</v>
      </c>
      <c r="L22" s="27">
        <f t="shared" si="3"/>
        <v>8.375</v>
      </c>
      <c r="M22" s="27">
        <f t="shared" si="4"/>
        <v>-41.162891000000002</v>
      </c>
      <c r="N22" s="27">
        <f t="shared" si="5"/>
        <v>-61.149543999999999</v>
      </c>
      <c r="P22" s="47">
        <f t="shared" si="6"/>
        <v>9.5833333333333002</v>
      </c>
      <c r="Q22" s="27">
        <f t="shared" si="7"/>
        <v>-80.117912000000004</v>
      </c>
      <c r="R22" s="27">
        <f t="shared" si="8"/>
        <v>-61.491512</v>
      </c>
      <c r="S22" s="38"/>
      <c r="T22" s="27">
        <f t="shared" si="9"/>
        <v>10.791666666667</v>
      </c>
      <c r="U22" s="27">
        <f t="shared" si="10"/>
        <v>-53.547817000000002</v>
      </c>
      <c r="V22" s="27">
        <f t="shared" si="11"/>
        <v>-69.814696999999995</v>
      </c>
    </row>
    <row r="23" spans="2:22" x14ac:dyDescent="0.25">
      <c r="B23">
        <v>4916666666.6667004</v>
      </c>
      <c r="C23">
        <v>-22.049923</v>
      </c>
      <c r="E23">
        <v>4916666666.6667004</v>
      </c>
      <c r="F23">
        <v>-48.250400999999997</v>
      </c>
      <c r="H23" s="27">
        <f t="shared" si="0"/>
        <v>7.3333333333332993</v>
      </c>
      <c r="I23" s="27">
        <f t="shared" si="1"/>
        <v>-66.785529999999994</v>
      </c>
      <c r="J23" s="27">
        <f t="shared" si="2"/>
        <v>-52.259422000000001</v>
      </c>
      <c r="L23" s="27">
        <f t="shared" si="3"/>
        <v>8.5</v>
      </c>
      <c r="M23" s="27">
        <f t="shared" si="4"/>
        <v>-41.613506000000001</v>
      </c>
      <c r="N23" s="27">
        <f t="shared" si="5"/>
        <v>-60.618617999999998</v>
      </c>
      <c r="P23" s="47">
        <f t="shared" si="6"/>
        <v>9.6666666666666998</v>
      </c>
      <c r="Q23" s="27">
        <f t="shared" si="7"/>
        <v>-78.561599999999999</v>
      </c>
      <c r="R23" s="27">
        <f t="shared" si="8"/>
        <v>-61.793663000000002</v>
      </c>
      <c r="S23" s="38"/>
      <c r="T23" s="27">
        <f t="shared" si="9"/>
        <v>10.833333333333</v>
      </c>
      <c r="U23" s="27">
        <f t="shared" si="10"/>
        <v>-54.470233999999998</v>
      </c>
      <c r="V23" s="27">
        <f t="shared" si="11"/>
        <v>-69.350470999999999</v>
      </c>
    </row>
    <row r="24" spans="2:22" x14ac:dyDescent="0.25">
      <c r="B24">
        <v>5125000000</v>
      </c>
      <c r="C24">
        <v>-21.599095999999999</v>
      </c>
      <c r="E24">
        <v>5125000000</v>
      </c>
      <c r="F24">
        <v>-48.434066999999999</v>
      </c>
      <c r="H24" s="27">
        <f t="shared" si="0"/>
        <v>7.5</v>
      </c>
      <c r="I24" s="27">
        <f t="shared" si="1"/>
        <v>-66.028480999999999</v>
      </c>
      <c r="J24" s="27">
        <f t="shared" si="2"/>
        <v>-53.683708000000003</v>
      </c>
      <c r="L24" s="27">
        <f t="shared" si="3"/>
        <v>8.625</v>
      </c>
      <c r="M24" s="27">
        <f t="shared" si="4"/>
        <v>-41.876148000000001</v>
      </c>
      <c r="N24" s="27">
        <f t="shared" si="5"/>
        <v>-60.367882000000002</v>
      </c>
      <c r="P24" s="47">
        <f t="shared" si="6"/>
        <v>9.75</v>
      </c>
      <c r="Q24" s="27">
        <f t="shared" si="7"/>
        <v>-78.238067999999998</v>
      </c>
      <c r="R24" s="27">
        <f t="shared" si="8"/>
        <v>-62.517296000000002</v>
      </c>
      <c r="S24" s="38"/>
      <c r="T24" s="27">
        <f t="shared" si="9"/>
        <v>10.875</v>
      </c>
      <c r="U24" s="27">
        <f t="shared" si="10"/>
        <v>-54.053764000000001</v>
      </c>
      <c r="V24" s="27">
        <f t="shared" si="11"/>
        <v>-69.629395000000002</v>
      </c>
    </row>
    <row r="25" spans="2:22" x14ac:dyDescent="0.25">
      <c r="B25">
        <v>5333333333.3332996</v>
      </c>
      <c r="C25">
        <v>-21.201741999999999</v>
      </c>
      <c r="E25">
        <v>5333333333.3332996</v>
      </c>
      <c r="F25">
        <v>-48.435017000000002</v>
      </c>
      <c r="H25" s="27">
        <f t="shared" si="0"/>
        <v>7.6666666666667007</v>
      </c>
      <c r="I25" s="27">
        <f t="shared" si="1"/>
        <v>-65.325867000000002</v>
      </c>
      <c r="J25" s="27">
        <f t="shared" si="2"/>
        <v>-54.209198000000001</v>
      </c>
      <c r="L25" s="27">
        <f t="shared" si="3"/>
        <v>8.75</v>
      </c>
      <c r="M25" s="27">
        <f t="shared" si="4"/>
        <v>-42.109684000000001</v>
      </c>
      <c r="N25" s="27">
        <f t="shared" si="5"/>
        <v>-60.074505000000002</v>
      </c>
      <c r="P25" s="47">
        <f t="shared" si="6"/>
        <v>9.8333333333333002</v>
      </c>
      <c r="Q25" s="27">
        <f t="shared" si="7"/>
        <v>-77.682822999999999</v>
      </c>
      <c r="R25" s="27">
        <f t="shared" si="8"/>
        <v>-62.855682000000002</v>
      </c>
      <c r="S25" s="38"/>
      <c r="T25" s="27">
        <f t="shared" si="9"/>
        <v>10.916666666667</v>
      </c>
      <c r="U25" s="27">
        <f t="shared" si="10"/>
        <v>-53.332794</v>
      </c>
      <c r="V25" s="27">
        <f t="shared" si="11"/>
        <v>-68.929924</v>
      </c>
    </row>
    <row r="26" spans="2:22" x14ac:dyDescent="0.25">
      <c r="B26">
        <v>5541666666.6667004</v>
      </c>
      <c r="C26">
        <v>-20.783315999999999</v>
      </c>
      <c r="E26">
        <v>5541666666.6667004</v>
      </c>
      <c r="F26">
        <v>-48.390255000000003</v>
      </c>
      <c r="H26" s="27">
        <f t="shared" si="0"/>
        <v>7.8333333333332993</v>
      </c>
      <c r="I26" s="27">
        <f t="shared" si="1"/>
        <v>-65.156548000000001</v>
      </c>
      <c r="J26" s="27">
        <f t="shared" si="2"/>
        <v>-54.144126999999997</v>
      </c>
      <c r="L26" s="27">
        <f t="shared" si="3"/>
        <v>8.875</v>
      </c>
      <c r="M26" s="27">
        <f t="shared" si="4"/>
        <v>-42.088191999999999</v>
      </c>
      <c r="N26" s="27">
        <f t="shared" si="5"/>
        <v>-60.059714999999997</v>
      </c>
      <c r="P26" s="47">
        <f t="shared" si="6"/>
        <v>9.9166666666666998</v>
      </c>
      <c r="Q26" s="27">
        <f t="shared" si="7"/>
        <v>-77.068809999999999</v>
      </c>
      <c r="R26" s="27">
        <f t="shared" si="8"/>
        <v>-62.960402999999999</v>
      </c>
      <c r="S26" s="38"/>
      <c r="T26" s="27">
        <f t="shared" si="9"/>
        <v>10.958333333333</v>
      </c>
      <c r="U26" s="27">
        <f t="shared" si="10"/>
        <v>-53.827857999999999</v>
      </c>
      <c r="V26" s="27">
        <f t="shared" si="11"/>
        <v>-69.041854999999998</v>
      </c>
    </row>
    <row r="27" spans="2:22" x14ac:dyDescent="0.25">
      <c r="B27">
        <v>5750000000</v>
      </c>
      <c r="C27">
        <v>-20.391684000000001</v>
      </c>
      <c r="E27">
        <v>5750000000</v>
      </c>
      <c r="F27">
        <v>-48.454253999999999</v>
      </c>
      <c r="H27" s="27">
        <f t="shared" si="0"/>
        <v>8</v>
      </c>
      <c r="I27" s="27">
        <f t="shared" si="1"/>
        <v>-65.20993</v>
      </c>
      <c r="J27" s="27">
        <f t="shared" si="2"/>
        <v>-54.464466000000002</v>
      </c>
      <c r="L27" s="27">
        <f t="shared" si="3"/>
        <v>9</v>
      </c>
      <c r="M27" s="27">
        <f t="shared" si="4"/>
        <v>-41.652897000000003</v>
      </c>
      <c r="N27" s="27">
        <f t="shared" si="5"/>
        <v>-60.105907000000002</v>
      </c>
      <c r="P27" s="47">
        <f t="shared" si="6"/>
        <v>10</v>
      </c>
      <c r="Q27" s="27">
        <f t="shared" si="7"/>
        <v>-76.410751000000005</v>
      </c>
      <c r="R27" s="27">
        <f t="shared" si="8"/>
        <v>-63.632159999999999</v>
      </c>
      <c r="S27" s="38"/>
      <c r="T27" s="27">
        <f t="shared" si="9"/>
        <v>11</v>
      </c>
      <c r="U27" s="27">
        <f t="shared" si="10"/>
        <v>-54.007174999999997</v>
      </c>
      <c r="V27" s="27">
        <f t="shared" si="11"/>
        <v>-69.108643000000001</v>
      </c>
    </row>
    <row r="28" spans="2:22" x14ac:dyDescent="0.25">
      <c r="B28">
        <v>5958333333.3332996</v>
      </c>
      <c r="C28">
        <v>-20.071051000000001</v>
      </c>
      <c r="E28">
        <v>5958333333.3332996</v>
      </c>
      <c r="F28">
        <v>-48.675010999999998</v>
      </c>
      <c r="H28" s="27">
        <f t="shared" si="0"/>
        <v>8.1666666666666998</v>
      </c>
      <c r="I28" s="27">
        <f t="shared" si="1"/>
        <v>-64.997840999999994</v>
      </c>
      <c r="J28" s="27">
        <f t="shared" si="2"/>
        <v>-55.082554000000002</v>
      </c>
      <c r="L28" s="27">
        <f t="shared" si="3"/>
        <v>9.125</v>
      </c>
      <c r="M28" s="27">
        <f t="shared" si="4"/>
        <v>-41.226726999999997</v>
      </c>
      <c r="N28" s="27">
        <f t="shared" si="5"/>
        <v>-60.190342000000001</v>
      </c>
      <c r="P28" s="47">
        <f t="shared" si="6"/>
        <v>10.083333333333</v>
      </c>
      <c r="Q28" s="27">
        <f t="shared" si="7"/>
        <v>-75.834969000000001</v>
      </c>
      <c r="R28" s="27">
        <f t="shared" si="8"/>
        <v>-64.204498000000001</v>
      </c>
      <c r="S28" s="38"/>
      <c r="T28" s="27">
        <f t="shared" si="9"/>
        <v>11.041666666667</v>
      </c>
      <c r="U28" s="27">
        <f t="shared" si="10"/>
        <v>-54.914360000000002</v>
      </c>
      <c r="V28" s="27">
        <f t="shared" si="11"/>
        <v>-69.853301999999999</v>
      </c>
    </row>
    <row r="29" spans="2:22" x14ac:dyDescent="0.25">
      <c r="B29">
        <v>6166666666.6667004</v>
      </c>
      <c r="C29">
        <v>-19.850262000000001</v>
      </c>
      <c r="E29">
        <v>6166666666.6667004</v>
      </c>
      <c r="F29">
        <v>-48.590591000000003</v>
      </c>
      <c r="H29" s="27">
        <f t="shared" si="0"/>
        <v>8.3333333333333002</v>
      </c>
      <c r="I29" s="27">
        <f t="shared" si="1"/>
        <v>-65.067970000000003</v>
      </c>
      <c r="J29" s="27">
        <f t="shared" si="2"/>
        <v>-55.865569999999998</v>
      </c>
      <c r="L29" s="27">
        <f t="shared" si="3"/>
        <v>9.25</v>
      </c>
      <c r="M29" s="27">
        <f t="shared" si="4"/>
        <v>-41.577357999999997</v>
      </c>
      <c r="N29" s="27">
        <f t="shared" si="5"/>
        <v>-59.841419000000002</v>
      </c>
      <c r="P29" s="47">
        <f t="shared" si="6"/>
        <v>10.166666666667</v>
      </c>
      <c r="Q29" s="27">
        <f t="shared" si="7"/>
        <v>-75.475005999999993</v>
      </c>
      <c r="R29" s="27">
        <f t="shared" si="8"/>
        <v>-64.652054000000007</v>
      </c>
      <c r="S29" s="38"/>
      <c r="T29" s="27">
        <f t="shared" si="9"/>
        <v>11.083333333333</v>
      </c>
      <c r="U29" s="27">
        <f t="shared" si="10"/>
        <v>-53.808064000000002</v>
      </c>
      <c r="V29" s="27">
        <f t="shared" si="11"/>
        <v>-68.823241999999993</v>
      </c>
    </row>
    <row r="30" spans="2:22" x14ac:dyDescent="0.25">
      <c r="B30">
        <v>6375000000</v>
      </c>
      <c r="C30">
        <v>-19.696012</v>
      </c>
      <c r="E30">
        <v>6375000000</v>
      </c>
      <c r="F30">
        <v>-48.369736000000003</v>
      </c>
      <c r="H30" s="27">
        <f t="shared" si="0"/>
        <v>8.5</v>
      </c>
      <c r="I30" s="27">
        <f t="shared" si="1"/>
        <v>-65.293021999999993</v>
      </c>
      <c r="J30" s="27">
        <f t="shared" si="2"/>
        <v>-56.476027999999999</v>
      </c>
      <c r="L30" s="27">
        <f t="shared" si="3"/>
        <v>9.375</v>
      </c>
      <c r="M30" s="27">
        <f t="shared" si="4"/>
        <v>-42.005920000000003</v>
      </c>
      <c r="N30" s="27">
        <f t="shared" si="5"/>
        <v>-59.602829</v>
      </c>
      <c r="P30" s="47">
        <f t="shared" si="6"/>
        <v>10.25</v>
      </c>
      <c r="Q30" s="27">
        <f t="shared" si="7"/>
        <v>-74.892311000000007</v>
      </c>
      <c r="R30" s="27">
        <f t="shared" si="8"/>
        <v>-65.097733000000005</v>
      </c>
      <c r="S30" s="38"/>
      <c r="T30" s="27">
        <f t="shared" si="9"/>
        <v>11.125</v>
      </c>
      <c r="U30" s="27">
        <f t="shared" si="10"/>
        <v>-53.952762999999997</v>
      </c>
      <c r="V30" s="27">
        <f t="shared" si="11"/>
        <v>-68.762810000000002</v>
      </c>
    </row>
    <row r="31" spans="2:22" x14ac:dyDescent="0.25">
      <c r="B31">
        <v>6583333333.3332996</v>
      </c>
      <c r="C31">
        <v>-19.568525000000001</v>
      </c>
      <c r="E31">
        <v>6583333333.3332996</v>
      </c>
      <c r="F31">
        <v>-48.081211000000003</v>
      </c>
      <c r="H31" s="27">
        <f t="shared" si="0"/>
        <v>8.6666666666666998</v>
      </c>
      <c r="I31" s="27">
        <f t="shared" si="1"/>
        <v>-65.461678000000006</v>
      </c>
      <c r="J31" s="27">
        <f t="shared" si="2"/>
        <v>-56.961578000000003</v>
      </c>
      <c r="L31" s="27">
        <f t="shared" si="3"/>
        <v>9.5</v>
      </c>
      <c r="M31" s="27">
        <f t="shared" si="4"/>
        <v>-42.091639999999998</v>
      </c>
      <c r="N31" s="27">
        <f t="shared" si="5"/>
        <v>-59.799343</v>
      </c>
      <c r="P31" s="47">
        <f t="shared" si="6"/>
        <v>10.333333333333</v>
      </c>
      <c r="Q31" s="27">
        <f t="shared" si="7"/>
        <v>-74.659019000000001</v>
      </c>
      <c r="R31" s="27">
        <f t="shared" si="8"/>
        <v>-64.959038000000007</v>
      </c>
      <c r="S31" s="38"/>
      <c r="T31" s="27">
        <f t="shared" si="9"/>
        <v>11.166666666667</v>
      </c>
      <c r="U31" s="27">
        <f t="shared" si="10"/>
        <v>-53.969420999999997</v>
      </c>
      <c r="V31" s="27">
        <f t="shared" si="11"/>
        <v>-68.799751000000001</v>
      </c>
    </row>
    <row r="32" spans="2:22" x14ac:dyDescent="0.25">
      <c r="B32">
        <v>6791666666.6667004</v>
      </c>
      <c r="C32">
        <v>-19.453006999999999</v>
      </c>
      <c r="E32">
        <v>6791666666.6667004</v>
      </c>
      <c r="F32">
        <v>-47.943207000000001</v>
      </c>
      <c r="H32" s="27">
        <f t="shared" si="0"/>
        <v>8.8333333333333002</v>
      </c>
      <c r="I32" s="27">
        <f t="shared" si="1"/>
        <v>-65.610298</v>
      </c>
      <c r="J32" s="27">
        <f t="shared" si="2"/>
        <v>-57.212283999999997</v>
      </c>
      <c r="L32" s="27">
        <f t="shared" si="3"/>
        <v>9.625</v>
      </c>
      <c r="M32" s="27">
        <f t="shared" si="4"/>
        <v>-42.048271</v>
      </c>
      <c r="N32" s="27">
        <f t="shared" si="5"/>
        <v>-59.862533999999997</v>
      </c>
      <c r="P32" s="47">
        <f t="shared" si="6"/>
        <v>10.416666666667</v>
      </c>
      <c r="Q32" s="27">
        <f t="shared" si="7"/>
        <v>-74.334618000000006</v>
      </c>
      <c r="R32" s="27">
        <f t="shared" si="8"/>
        <v>-65.384253999999999</v>
      </c>
      <c r="S32" s="38"/>
      <c r="T32" s="27">
        <f t="shared" si="9"/>
        <v>11.208333333333</v>
      </c>
      <c r="U32" s="27">
        <f t="shared" si="10"/>
        <v>-53.932301000000002</v>
      </c>
      <c r="V32" s="27">
        <f t="shared" si="11"/>
        <v>-69.028396999999998</v>
      </c>
    </row>
    <row r="33" spans="2:22" x14ac:dyDescent="0.25">
      <c r="B33">
        <v>7000000000</v>
      </c>
      <c r="C33">
        <v>-19.373004999999999</v>
      </c>
      <c r="E33">
        <v>7000000000</v>
      </c>
      <c r="F33">
        <v>-47.884932999999997</v>
      </c>
      <c r="H33" s="27">
        <f t="shared" si="0"/>
        <v>9</v>
      </c>
      <c r="I33" s="27">
        <f t="shared" si="1"/>
        <v>-65.840446</v>
      </c>
      <c r="J33" s="27">
        <f t="shared" si="2"/>
        <v>-56.696049000000002</v>
      </c>
      <c r="L33" s="27">
        <f t="shared" si="3"/>
        <v>9.75</v>
      </c>
      <c r="M33" s="27">
        <f t="shared" si="4"/>
        <v>-42.368327999999998</v>
      </c>
      <c r="N33" s="27">
        <f t="shared" si="5"/>
        <v>-59.931956999999997</v>
      </c>
      <c r="P33" s="47">
        <f t="shared" si="6"/>
        <v>10.5</v>
      </c>
      <c r="Q33" s="27">
        <f t="shared" si="7"/>
        <v>-74.317909</v>
      </c>
      <c r="R33" s="27">
        <f t="shared" si="8"/>
        <v>-64.983833000000004</v>
      </c>
      <c r="S33" s="38"/>
      <c r="T33" s="27">
        <f t="shared" si="9"/>
        <v>11.25</v>
      </c>
      <c r="U33" s="27">
        <f t="shared" si="10"/>
        <v>-53.718032999999998</v>
      </c>
      <c r="V33" s="27">
        <f t="shared" si="11"/>
        <v>-68.954712000000001</v>
      </c>
    </row>
    <row r="34" spans="2:22" x14ac:dyDescent="0.25">
      <c r="B34">
        <v>7208333333.3332996</v>
      </c>
      <c r="C34">
        <v>-19.384865000000001</v>
      </c>
      <c r="E34">
        <v>7208333333.3332996</v>
      </c>
      <c r="F34">
        <v>-47.610222</v>
      </c>
      <c r="H34" s="27">
        <f t="shared" si="0"/>
        <v>9.1666666666666998</v>
      </c>
      <c r="I34" s="27">
        <f t="shared" si="1"/>
        <v>-66.450119000000001</v>
      </c>
      <c r="J34" s="27">
        <f t="shared" si="2"/>
        <v>-56.419243000000002</v>
      </c>
      <c r="L34" s="27">
        <f t="shared" si="3"/>
        <v>9.875</v>
      </c>
      <c r="M34" s="27">
        <f t="shared" si="4"/>
        <v>-42.420940000000002</v>
      </c>
      <c r="N34" s="27">
        <f t="shared" si="5"/>
        <v>-59.863281000000001</v>
      </c>
      <c r="P34" s="47">
        <f t="shared" si="6"/>
        <v>10.583333333333</v>
      </c>
      <c r="Q34" s="27">
        <f t="shared" si="7"/>
        <v>-73.762680000000003</v>
      </c>
      <c r="R34" s="27">
        <f t="shared" si="8"/>
        <v>-64.520347999999998</v>
      </c>
      <c r="S34" s="38"/>
      <c r="T34" s="27">
        <f t="shared" si="9"/>
        <v>11.291666666667</v>
      </c>
      <c r="U34" s="27">
        <f t="shared" si="10"/>
        <v>-53.702556999999999</v>
      </c>
      <c r="V34" s="27">
        <f t="shared" si="11"/>
        <v>-69.291977000000003</v>
      </c>
    </row>
    <row r="35" spans="2:22" x14ac:dyDescent="0.25">
      <c r="B35">
        <v>7416666666.6667004</v>
      </c>
      <c r="C35">
        <v>-19.508240000000001</v>
      </c>
      <c r="E35">
        <v>7416666666.6667004</v>
      </c>
      <c r="F35">
        <v>-47.168109999999999</v>
      </c>
      <c r="H35" s="27">
        <f t="shared" ref="H35:H51" si="12">B95/1000000000</f>
        <v>9.3333333333333002</v>
      </c>
      <c r="I35" s="27">
        <f t="shared" ref="I35:I51" si="13">C95</f>
        <v>-66.765311999999994</v>
      </c>
      <c r="J35" s="27">
        <f t="shared" ref="J35:J51" si="14">F95</f>
        <v>-55.788372000000003</v>
      </c>
      <c r="L35" s="27">
        <f t="shared" ref="L35:L51" si="15">B149/1000000000</f>
        <v>10</v>
      </c>
      <c r="M35" s="27">
        <f t="shared" ref="M35:M51" si="16">C149</f>
        <v>-42.525596999999998</v>
      </c>
      <c r="N35" s="27">
        <f t="shared" ref="N35:N51" si="17">F149</f>
        <v>-60.068558000000003</v>
      </c>
      <c r="P35" s="47">
        <f t="shared" ref="P35:P51" si="18">B203/1000000000</f>
        <v>10.666666666667</v>
      </c>
      <c r="Q35" s="27">
        <f t="shared" ref="Q35:Q51" si="19">C203</f>
        <v>-73.536133000000007</v>
      </c>
      <c r="R35" s="27">
        <f t="shared" ref="R35:R51" si="20">F203</f>
        <v>-64.431991999999994</v>
      </c>
      <c r="S35" s="38"/>
      <c r="T35" s="27">
        <f t="shared" ref="T35:T51" si="21">B257/1000000000</f>
        <v>11.333333333333</v>
      </c>
      <c r="U35" s="27">
        <f t="shared" ref="U35:U51" si="22">C257</f>
        <v>-54.803790999999997</v>
      </c>
      <c r="V35" s="27">
        <f t="shared" ref="V35:V51" si="23">F257</f>
        <v>-69.375290000000007</v>
      </c>
    </row>
    <row r="36" spans="2:22" x14ac:dyDescent="0.25">
      <c r="B36">
        <v>7625000000</v>
      </c>
      <c r="C36">
        <v>-19.711369000000001</v>
      </c>
      <c r="E36">
        <v>7625000000</v>
      </c>
      <c r="F36">
        <v>-46.522758000000003</v>
      </c>
      <c r="H36" s="27">
        <f t="shared" si="12"/>
        <v>9.5</v>
      </c>
      <c r="I36" s="27">
        <f t="shared" si="13"/>
        <v>-66.950142</v>
      </c>
      <c r="J36" s="27">
        <f t="shared" si="14"/>
        <v>-55.971972999999998</v>
      </c>
      <c r="L36" s="27">
        <f t="shared" si="15"/>
        <v>10.125</v>
      </c>
      <c r="M36" s="27">
        <f t="shared" si="16"/>
        <v>-42.689357999999999</v>
      </c>
      <c r="N36" s="27">
        <f t="shared" si="17"/>
        <v>-60.103149000000002</v>
      </c>
      <c r="P36" s="47">
        <f t="shared" si="18"/>
        <v>10.75</v>
      </c>
      <c r="Q36" s="27">
        <f t="shared" si="19"/>
        <v>-73.192977999999997</v>
      </c>
      <c r="R36" s="27">
        <f t="shared" si="20"/>
        <v>-64.829620000000006</v>
      </c>
      <c r="S36" s="38"/>
      <c r="T36" s="27">
        <f t="shared" si="21"/>
        <v>11.375</v>
      </c>
      <c r="U36" s="27">
        <f t="shared" si="22"/>
        <v>-54.005428000000002</v>
      </c>
      <c r="V36" s="27">
        <f t="shared" si="23"/>
        <v>-69.324539000000001</v>
      </c>
    </row>
    <row r="37" spans="2:22" x14ac:dyDescent="0.25">
      <c r="B37">
        <v>7833333333.3332996</v>
      </c>
      <c r="C37">
        <v>-19.970517999999998</v>
      </c>
      <c r="E37">
        <v>7833333333.3332996</v>
      </c>
      <c r="F37">
        <v>-46.207560999999998</v>
      </c>
      <c r="H37" s="27">
        <f t="shared" si="12"/>
        <v>9.6666666666666998</v>
      </c>
      <c r="I37" s="27">
        <f t="shared" si="13"/>
        <v>-66.492988999999994</v>
      </c>
      <c r="J37" s="27">
        <f t="shared" si="14"/>
        <v>-57.264007999999997</v>
      </c>
      <c r="L37" s="27">
        <f t="shared" si="15"/>
        <v>10.25</v>
      </c>
      <c r="M37" s="27">
        <f t="shared" si="16"/>
        <v>-43.157623000000001</v>
      </c>
      <c r="N37" s="27">
        <f t="shared" si="17"/>
        <v>-60.124039000000003</v>
      </c>
      <c r="P37" s="47">
        <f t="shared" si="18"/>
        <v>10.833333333333</v>
      </c>
      <c r="Q37" s="27">
        <f t="shared" si="19"/>
        <v>-73.145668000000001</v>
      </c>
      <c r="R37" s="27">
        <f t="shared" si="20"/>
        <v>-65.178878999999995</v>
      </c>
      <c r="S37" s="38"/>
      <c r="T37" s="27">
        <f t="shared" si="21"/>
        <v>11.416666666667</v>
      </c>
      <c r="U37" s="27">
        <f t="shared" si="22"/>
        <v>-53.667788999999999</v>
      </c>
      <c r="V37" s="27">
        <f t="shared" si="23"/>
        <v>-68.932991000000001</v>
      </c>
    </row>
    <row r="38" spans="2:22" x14ac:dyDescent="0.25">
      <c r="B38">
        <v>8041666666.6667004</v>
      </c>
      <c r="C38">
        <v>-20.217749000000001</v>
      </c>
      <c r="E38">
        <v>8041666666.6667004</v>
      </c>
      <c r="F38">
        <v>-45.892032999999998</v>
      </c>
      <c r="H38" s="27">
        <f t="shared" si="12"/>
        <v>9.8333333333333002</v>
      </c>
      <c r="I38" s="27">
        <f t="shared" si="13"/>
        <v>-65.771416000000002</v>
      </c>
      <c r="J38" s="27">
        <f t="shared" si="14"/>
        <v>-61.154961</v>
      </c>
      <c r="L38" s="27">
        <f t="shared" si="15"/>
        <v>10.375</v>
      </c>
      <c r="M38" s="27">
        <f t="shared" si="16"/>
        <v>-43.492874</v>
      </c>
      <c r="N38" s="27">
        <f t="shared" si="17"/>
        <v>-59.990527999999998</v>
      </c>
      <c r="P38" s="47">
        <f t="shared" si="18"/>
        <v>10.916666666667</v>
      </c>
      <c r="Q38" s="27">
        <f t="shared" si="19"/>
        <v>-73.198539999999994</v>
      </c>
      <c r="R38" s="27">
        <f t="shared" si="20"/>
        <v>-66.000670999999997</v>
      </c>
      <c r="S38" s="38"/>
      <c r="T38" s="27">
        <f t="shared" si="21"/>
        <v>11.458333333333</v>
      </c>
      <c r="U38" s="27">
        <f t="shared" si="22"/>
        <v>-53.360035000000003</v>
      </c>
      <c r="V38" s="27">
        <f t="shared" si="23"/>
        <v>-68.315551999999997</v>
      </c>
    </row>
    <row r="39" spans="2:22" x14ac:dyDescent="0.25">
      <c r="B39">
        <v>8250000000</v>
      </c>
      <c r="C39">
        <v>-20.444486999999999</v>
      </c>
      <c r="E39">
        <v>8250000000</v>
      </c>
      <c r="F39">
        <v>-45.696274000000003</v>
      </c>
      <c r="H39" s="27">
        <f t="shared" si="12"/>
        <v>10</v>
      </c>
      <c r="I39" s="27">
        <f t="shared" si="13"/>
        <v>-64.517273000000003</v>
      </c>
      <c r="J39" s="27">
        <f t="shared" si="14"/>
        <v>-63.906170000000003</v>
      </c>
      <c r="L39" s="27">
        <f t="shared" si="15"/>
        <v>10.5</v>
      </c>
      <c r="M39" s="27">
        <f t="shared" si="16"/>
        <v>-43.917492000000003</v>
      </c>
      <c r="N39" s="27">
        <f t="shared" si="17"/>
        <v>-59.676085999999998</v>
      </c>
      <c r="P39" s="47">
        <f t="shared" si="18"/>
        <v>11</v>
      </c>
      <c r="Q39" s="27">
        <f t="shared" si="19"/>
        <v>-73.003135999999998</v>
      </c>
      <c r="R39" s="27">
        <f t="shared" si="20"/>
        <v>-65.509551999999999</v>
      </c>
      <c r="S39" s="38"/>
      <c r="T39" s="27">
        <f t="shared" si="21"/>
        <v>11.5</v>
      </c>
      <c r="U39" s="27">
        <f t="shared" si="22"/>
        <v>-52.938633000000003</v>
      </c>
      <c r="V39" s="27">
        <f t="shared" si="23"/>
        <v>-67.968185000000005</v>
      </c>
    </row>
    <row r="40" spans="2:22" x14ac:dyDescent="0.25">
      <c r="B40">
        <v>8458333333.3332996</v>
      </c>
      <c r="C40">
        <v>-20.676293999999999</v>
      </c>
      <c r="E40">
        <v>8458333333.3332996</v>
      </c>
      <c r="F40">
        <v>-45.373263999999999</v>
      </c>
      <c r="H40" s="27">
        <f t="shared" si="12"/>
        <v>10.166666666667</v>
      </c>
      <c r="I40" s="27">
        <f t="shared" si="13"/>
        <v>-63.368262999999999</v>
      </c>
      <c r="J40" s="27">
        <f t="shared" si="14"/>
        <v>-63.919032999999999</v>
      </c>
      <c r="L40" s="27">
        <f t="shared" si="15"/>
        <v>10.625</v>
      </c>
      <c r="M40" s="27">
        <f t="shared" si="16"/>
        <v>-44.371571000000003</v>
      </c>
      <c r="N40" s="27">
        <f t="shared" si="17"/>
        <v>-59.517238999999996</v>
      </c>
      <c r="P40" s="47">
        <f t="shared" si="18"/>
        <v>11.083333333333</v>
      </c>
      <c r="Q40" s="27">
        <f t="shared" si="19"/>
        <v>-73.282409999999999</v>
      </c>
      <c r="R40" s="27">
        <f t="shared" si="20"/>
        <v>-66.755402000000004</v>
      </c>
      <c r="S40" s="38"/>
      <c r="T40" s="27">
        <f t="shared" si="21"/>
        <v>11.541666666667</v>
      </c>
      <c r="U40" s="27">
        <f t="shared" si="22"/>
        <v>-52.947037000000002</v>
      </c>
      <c r="V40" s="27">
        <f t="shared" si="23"/>
        <v>-68.349502999999999</v>
      </c>
    </row>
    <row r="41" spans="2:22" x14ac:dyDescent="0.25">
      <c r="B41">
        <v>8666666666.6667004</v>
      </c>
      <c r="C41">
        <v>-20.948105000000002</v>
      </c>
      <c r="E41">
        <v>8666666666.6667004</v>
      </c>
      <c r="F41">
        <v>-44.993983999999998</v>
      </c>
      <c r="H41" s="27">
        <f t="shared" si="12"/>
        <v>10.333333333333</v>
      </c>
      <c r="I41" s="27">
        <f t="shared" si="13"/>
        <v>-62.278247999999998</v>
      </c>
      <c r="J41" s="27">
        <f t="shared" si="14"/>
        <v>-60.897381000000003</v>
      </c>
      <c r="L41" s="27">
        <f t="shared" si="15"/>
        <v>10.75</v>
      </c>
      <c r="M41" s="27">
        <f t="shared" si="16"/>
        <v>-44.628487</v>
      </c>
      <c r="N41" s="27">
        <f t="shared" si="17"/>
        <v>-59.558247000000001</v>
      </c>
      <c r="P41" s="47">
        <f t="shared" si="18"/>
        <v>11.166666666667</v>
      </c>
      <c r="Q41" s="27">
        <f t="shared" si="19"/>
        <v>-73.101303000000001</v>
      </c>
      <c r="R41" s="27">
        <f t="shared" si="20"/>
        <v>-67.808090000000007</v>
      </c>
      <c r="S41" s="38"/>
      <c r="T41" s="27">
        <f t="shared" si="21"/>
        <v>11.583333333333</v>
      </c>
      <c r="U41" s="27">
        <f t="shared" si="22"/>
        <v>-52.263995999999999</v>
      </c>
      <c r="V41" s="27">
        <f t="shared" si="23"/>
        <v>-68.099868999999998</v>
      </c>
    </row>
    <row r="42" spans="2:22" x14ac:dyDescent="0.25">
      <c r="B42">
        <v>8875000000</v>
      </c>
      <c r="C42">
        <v>-21.316355000000001</v>
      </c>
      <c r="E42">
        <v>8875000000</v>
      </c>
      <c r="F42">
        <v>-44.739798999999998</v>
      </c>
      <c r="H42" s="27">
        <f t="shared" si="12"/>
        <v>10.5</v>
      </c>
      <c r="I42" s="27">
        <f t="shared" si="13"/>
        <v>-61.468890999999999</v>
      </c>
      <c r="J42" s="27">
        <f t="shared" si="14"/>
        <v>-58.389561</v>
      </c>
      <c r="L42" s="27">
        <f t="shared" si="15"/>
        <v>10.875</v>
      </c>
      <c r="M42" s="27">
        <f t="shared" si="16"/>
        <v>-44.630778999999997</v>
      </c>
      <c r="N42" s="27">
        <f t="shared" si="17"/>
        <v>-59.690913999999999</v>
      </c>
      <c r="P42" s="47">
        <f t="shared" si="18"/>
        <v>11.25</v>
      </c>
      <c r="Q42" s="27">
        <f t="shared" si="19"/>
        <v>-73.294242999999994</v>
      </c>
      <c r="R42" s="27">
        <f t="shared" si="20"/>
        <v>-68.180580000000006</v>
      </c>
      <c r="S42" s="38"/>
      <c r="T42" s="27">
        <f t="shared" si="21"/>
        <v>11.625</v>
      </c>
      <c r="U42" s="27">
        <f t="shared" si="22"/>
        <v>-53.612152000000002</v>
      </c>
      <c r="V42" s="27">
        <f t="shared" si="23"/>
        <v>-69.053780000000003</v>
      </c>
    </row>
    <row r="43" spans="2:22" x14ac:dyDescent="0.25">
      <c r="B43">
        <v>9083333333.3332996</v>
      </c>
      <c r="C43">
        <v>-21.762637999999999</v>
      </c>
      <c r="E43">
        <v>9083333333.3332996</v>
      </c>
      <c r="F43">
        <v>-44.464931</v>
      </c>
      <c r="H43" s="27">
        <f t="shared" si="12"/>
        <v>10.666666666667</v>
      </c>
      <c r="I43" s="27">
        <f t="shared" si="13"/>
        <v>-60.886882999999997</v>
      </c>
      <c r="J43" s="27">
        <f t="shared" si="14"/>
        <v>-57.092804000000001</v>
      </c>
      <c r="L43" s="27">
        <f t="shared" si="15"/>
        <v>11</v>
      </c>
      <c r="M43" s="27">
        <f t="shared" si="16"/>
        <v>-44.523055999999997</v>
      </c>
      <c r="N43" s="27">
        <f t="shared" si="17"/>
        <v>-59.665134000000002</v>
      </c>
      <c r="P43" s="47">
        <f t="shared" si="18"/>
        <v>11.333333333333</v>
      </c>
      <c r="Q43" s="27">
        <f t="shared" si="19"/>
        <v>-73.401077000000001</v>
      </c>
      <c r="R43" s="27">
        <f t="shared" si="20"/>
        <v>-68.457283000000004</v>
      </c>
      <c r="S43" s="38"/>
      <c r="T43" s="27">
        <f t="shared" si="21"/>
        <v>11.666666666667</v>
      </c>
      <c r="U43" s="27">
        <f t="shared" si="22"/>
        <v>-53.526985000000003</v>
      </c>
      <c r="V43" s="27">
        <f t="shared" si="23"/>
        <v>-69.695587000000003</v>
      </c>
    </row>
    <row r="44" spans="2:22" x14ac:dyDescent="0.25">
      <c r="B44">
        <v>9291666666.6667004</v>
      </c>
      <c r="C44">
        <v>-22.346330999999999</v>
      </c>
      <c r="E44">
        <v>9291666666.6667004</v>
      </c>
      <c r="F44">
        <v>-44.267508999999997</v>
      </c>
      <c r="H44" s="27">
        <f t="shared" si="12"/>
        <v>10.833333333333</v>
      </c>
      <c r="I44" s="27">
        <f t="shared" si="13"/>
        <v>-60.454650999999998</v>
      </c>
      <c r="J44" s="27">
        <f t="shared" si="14"/>
        <v>-56.460555999999997</v>
      </c>
      <c r="L44" s="27">
        <f t="shared" si="15"/>
        <v>11.125</v>
      </c>
      <c r="M44" s="27">
        <f t="shared" si="16"/>
        <v>-44.465107000000003</v>
      </c>
      <c r="N44" s="27">
        <f t="shared" si="17"/>
        <v>-59.698830000000001</v>
      </c>
      <c r="P44" s="47">
        <f t="shared" si="18"/>
        <v>11.416666666667</v>
      </c>
      <c r="Q44" s="27">
        <f t="shared" si="19"/>
        <v>-73.536201000000005</v>
      </c>
      <c r="R44" s="27">
        <f t="shared" si="20"/>
        <v>-68.906464</v>
      </c>
      <c r="S44" s="38"/>
      <c r="T44" s="27">
        <f t="shared" si="21"/>
        <v>11.708333333333</v>
      </c>
      <c r="U44" s="27">
        <f t="shared" si="22"/>
        <v>-53.743431000000001</v>
      </c>
      <c r="V44" s="27">
        <f t="shared" si="23"/>
        <v>-69.917381000000006</v>
      </c>
    </row>
    <row r="45" spans="2:22" x14ac:dyDescent="0.25">
      <c r="B45">
        <v>9500000000</v>
      </c>
      <c r="C45">
        <v>-23.080797</v>
      </c>
      <c r="E45">
        <v>9500000000</v>
      </c>
      <c r="F45">
        <v>-43.846302000000001</v>
      </c>
      <c r="H45" s="27">
        <f t="shared" si="12"/>
        <v>11</v>
      </c>
      <c r="I45" s="27">
        <f t="shared" si="13"/>
        <v>-60.103073000000002</v>
      </c>
      <c r="J45" s="27">
        <f t="shared" si="14"/>
        <v>-56.217315999999997</v>
      </c>
      <c r="L45" s="27">
        <f t="shared" si="15"/>
        <v>11.25</v>
      </c>
      <c r="M45" s="27">
        <f t="shared" si="16"/>
        <v>-44.267409999999998</v>
      </c>
      <c r="N45" s="27">
        <f t="shared" si="17"/>
        <v>-59.752212999999998</v>
      </c>
      <c r="P45" s="47">
        <f t="shared" si="18"/>
        <v>11.5</v>
      </c>
      <c r="Q45" s="27">
        <f t="shared" si="19"/>
        <v>-73.860175999999996</v>
      </c>
      <c r="R45" s="27">
        <f t="shared" si="20"/>
        <v>-71.049767000000003</v>
      </c>
      <c r="S45" s="38"/>
      <c r="T45" s="27">
        <f t="shared" si="21"/>
        <v>11.75</v>
      </c>
      <c r="U45" s="27">
        <f t="shared" si="22"/>
        <v>-53.214260000000003</v>
      </c>
      <c r="V45" s="27">
        <f t="shared" si="23"/>
        <v>-69.798942999999994</v>
      </c>
    </row>
    <row r="46" spans="2:22" x14ac:dyDescent="0.25">
      <c r="B46">
        <v>9708333333.3332996</v>
      </c>
      <c r="C46">
        <v>-24.003366</v>
      </c>
      <c r="E46">
        <v>9708333333.3332996</v>
      </c>
      <c r="F46">
        <v>-43.237301000000002</v>
      </c>
      <c r="H46" s="27">
        <f t="shared" si="12"/>
        <v>11.166666666667</v>
      </c>
      <c r="I46" s="27">
        <f t="shared" si="13"/>
        <v>-59.679180000000002</v>
      </c>
      <c r="J46" s="27">
        <f t="shared" si="14"/>
        <v>-56.822947999999997</v>
      </c>
      <c r="L46" s="27">
        <f t="shared" si="15"/>
        <v>11.375</v>
      </c>
      <c r="M46" s="27">
        <f t="shared" si="16"/>
        <v>-44.107368000000001</v>
      </c>
      <c r="N46" s="27">
        <f t="shared" si="17"/>
        <v>-59.934334</v>
      </c>
      <c r="P46" s="47">
        <f t="shared" si="18"/>
        <v>11.583333333333</v>
      </c>
      <c r="Q46" s="27">
        <f t="shared" si="19"/>
        <v>-73.765877000000003</v>
      </c>
      <c r="R46" s="27">
        <f t="shared" si="20"/>
        <v>-72.020813000000004</v>
      </c>
      <c r="S46" s="38"/>
      <c r="T46" s="27">
        <f t="shared" si="21"/>
        <v>11.791666666667</v>
      </c>
      <c r="U46" s="27">
        <f t="shared" si="22"/>
        <v>-53.115321999999999</v>
      </c>
      <c r="V46" s="27">
        <f t="shared" si="23"/>
        <v>-69.822563000000002</v>
      </c>
    </row>
    <row r="47" spans="2:22" x14ac:dyDescent="0.25">
      <c r="B47">
        <v>9916666666.6667004</v>
      </c>
      <c r="C47">
        <v>-25.146457999999999</v>
      </c>
      <c r="E47">
        <v>9916666666.6667004</v>
      </c>
      <c r="F47">
        <v>-42.805644999999998</v>
      </c>
      <c r="H47" s="27">
        <f t="shared" si="12"/>
        <v>11.333333333333</v>
      </c>
      <c r="I47" s="27">
        <f t="shared" si="13"/>
        <v>-59.139491999999997</v>
      </c>
      <c r="J47" s="27">
        <f t="shared" si="14"/>
        <v>-58.524597</v>
      </c>
      <c r="L47" s="27">
        <f t="shared" si="15"/>
        <v>11.5</v>
      </c>
      <c r="M47" s="27">
        <f t="shared" si="16"/>
        <v>-43.860992000000003</v>
      </c>
      <c r="N47" s="27">
        <f t="shared" si="17"/>
        <v>-60.042217000000001</v>
      </c>
      <c r="P47" s="47">
        <f t="shared" si="18"/>
        <v>11.666666666667</v>
      </c>
      <c r="Q47" s="27">
        <f t="shared" si="19"/>
        <v>-74.165122999999994</v>
      </c>
      <c r="R47" s="27">
        <f t="shared" si="20"/>
        <v>-77.455230999999998</v>
      </c>
      <c r="S47" s="38"/>
      <c r="T47" s="27">
        <f t="shared" si="21"/>
        <v>11.833333333333</v>
      </c>
      <c r="U47" s="27">
        <f t="shared" si="22"/>
        <v>-53.261021</v>
      </c>
      <c r="V47" s="27">
        <f t="shared" si="23"/>
        <v>-69.983718999999994</v>
      </c>
    </row>
    <row r="48" spans="2:22" x14ac:dyDescent="0.25">
      <c r="B48">
        <v>10125000000</v>
      </c>
      <c r="C48">
        <v>-26.415185999999999</v>
      </c>
      <c r="E48">
        <v>10125000000</v>
      </c>
      <c r="F48">
        <v>-42.625351000000002</v>
      </c>
      <c r="H48" s="27">
        <f t="shared" si="12"/>
        <v>11.5</v>
      </c>
      <c r="I48" s="27">
        <f t="shared" si="13"/>
        <v>-58.730227999999997</v>
      </c>
      <c r="J48" s="27">
        <f t="shared" si="14"/>
        <v>-60.342533000000003</v>
      </c>
      <c r="L48" s="27">
        <f t="shared" si="15"/>
        <v>11.625</v>
      </c>
      <c r="M48" s="27">
        <f t="shared" si="16"/>
        <v>-43.69717</v>
      </c>
      <c r="N48" s="27">
        <f t="shared" si="17"/>
        <v>-60.183083000000003</v>
      </c>
      <c r="P48" s="47">
        <f t="shared" si="18"/>
        <v>11.75</v>
      </c>
      <c r="Q48" s="27">
        <f t="shared" si="19"/>
        <v>-74.153557000000006</v>
      </c>
      <c r="R48" s="27">
        <f t="shared" si="20"/>
        <v>-76.724213000000006</v>
      </c>
      <c r="S48" s="38"/>
      <c r="T48" s="27">
        <f t="shared" si="21"/>
        <v>11.875</v>
      </c>
      <c r="U48" s="27">
        <f t="shared" si="22"/>
        <v>-51.758262999999999</v>
      </c>
      <c r="V48" s="27">
        <f t="shared" si="23"/>
        <v>-69.433166999999997</v>
      </c>
    </row>
    <row r="49" spans="2:22" x14ac:dyDescent="0.25">
      <c r="B49">
        <v>10333333333.333</v>
      </c>
      <c r="C49">
        <v>-27.685912999999999</v>
      </c>
      <c r="E49">
        <v>10333333333.333</v>
      </c>
      <c r="F49">
        <v>-42.876888000000001</v>
      </c>
      <c r="H49" s="27">
        <f t="shared" si="12"/>
        <v>11.666666666667</v>
      </c>
      <c r="I49" s="27">
        <f t="shared" si="13"/>
        <v>-58.456066</v>
      </c>
      <c r="J49" s="27">
        <f t="shared" si="14"/>
        <v>-60.236294000000001</v>
      </c>
      <c r="L49" s="27">
        <f t="shared" si="15"/>
        <v>11.75</v>
      </c>
      <c r="M49" s="27">
        <f t="shared" si="16"/>
        <v>-43.326343999999999</v>
      </c>
      <c r="N49" s="27">
        <f t="shared" si="17"/>
        <v>-60.364449</v>
      </c>
      <c r="P49" s="47">
        <f t="shared" si="18"/>
        <v>11.833333333333</v>
      </c>
      <c r="Q49" s="27">
        <f t="shared" si="19"/>
        <v>-74.629005000000006</v>
      </c>
      <c r="R49" s="27">
        <f t="shared" si="20"/>
        <v>-76.859367000000006</v>
      </c>
      <c r="S49" s="38"/>
      <c r="T49" s="27">
        <f t="shared" si="21"/>
        <v>11.916666666667</v>
      </c>
      <c r="U49" s="27">
        <f t="shared" si="22"/>
        <v>-52.039363999999999</v>
      </c>
      <c r="V49" s="27">
        <f t="shared" si="23"/>
        <v>-69.567229999999995</v>
      </c>
    </row>
    <row r="50" spans="2:22" x14ac:dyDescent="0.25">
      <c r="B50">
        <v>10541666666.667</v>
      </c>
      <c r="C50">
        <v>-28.726284</v>
      </c>
      <c r="E50">
        <v>10541666666.667</v>
      </c>
      <c r="F50">
        <v>-43.259712</v>
      </c>
      <c r="H50" s="27">
        <f t="shared" si="12"/>
        <v>11.833333333333</v>
      </c>
      <c r="I50" s="27">
        <f t="shared" si="13"/>
        <v>-58.249232999999997</v>
      </c>
      <c r="J50" s="27">
        <f t="shared" si="14"/>
        <v>-58.379916999999999</v>
      </c>
      <c r="L50" s="27">
        <f t="shared" si="15"/>
        <v>11.875</v>
      </c>
      <c r="M50" s="27">
        <f t="shared" si="16"/>
        <v>-43.088284000000002</v>
      </c>
      <c r="N50" s="27">
        <f t="shared" si="17"/>
        <v>-60.844985999999999</v>
      </c>
      <c r="P50" s="47">
        <f t="shared" si="18"/>
        <v>11.916666666667</v>
      </c>
      <c r="Q50" s="27">
        <f t="shared" si="19"/>
        <v>-74.373337000000006</v>
      </c>
      <c r="R50" s="27">
        <f t="shared" si="20"/>
        <v>-70.794846000000007</v>
      </c>
      <c r="S50" s="38"/>
      <c r="T50" s="27">
        <f t="shared" si="21"/>
        <v>11.958333333333</v>
      </c>
      <c r="U50" s="27">
        <f t="shared" si="22"/>
        <v>-52.106335000000001</v>
      </c>
      <c r="V50" s="27">
        <f t="shared" si="23"/>
        <v>-69.381637999999995</v>
      </c>
    </row>
    <row r="51" spans="2:22" x14ac:dyDescent="0.25">
      <c r="B51">
        <v>10750000000</v>
      </c>
      <c r="C51">
        <v>-29.358152</v>
      </c>
      <c r="E51">
        <v>10750000000</v>
      </c>
      <c r="F51">
        <v>-43.539814</v>
      </c>
      <c r="H51" s="27">
        <f t="shared" si="12"/>
        <v>12</v>
      </c>
      <c r="I51" s="27">
        <f t="shared" si="13"/>
        <v>-58.075767999999997</v>
      </c>
      <c r="J51" s="27">
        <f t="shared" si="14"/>
        <v>-56.304381999999997</v>
      </c>
      <c r="L51" s="27">
        <f t="shared" si="15"/>
        <v>12</v>
      </c>
      <c r="M51" s="27">
        <f t="shared" si="16"/>
        <v>-42.910998999999997</v>
      </c>
      <c r="N51" s="27">
        <f t="shared" si="17"/>
        <v>-61.297749000000003</v>
      </c>
      <c r="P51" s="47">
        <f t="shared" si="18"/>
        <v>12</v>
      </c>
      <c r="Q51" s="27">
        <f t="shared" si="19"/>
        <v>-74.501091000000002</v>
      </c>
      <c r="R51" s="27">
        <f t="shared" si="20"/>
        <v>-70.771407999999994</v>
      </c>
      <c r="S51" s="38"/>
      <c r="T51" s="27">
        <f t="shared" si="21"/>
        <v>12</v>
      </c>
      <c r="U51" s="27">
        <f t="shared" si="22"/>
        <v>-52.643760999999998</v>
      </c>
      <c r="V51" s="27">
        <f t="shared" si="23"/>
        <v>-70.439064000000002</v>
      </c>
    </row>
    <row r="52" spans="2:22" x14ac:dyDescent="0.25">
      <c r="B52">
        <v>10958333333.333</v>
      </c>
      <c r="C52">
        <v>-29.434912000000001</v>
      </c>
      <c r="E52">
        <v>10958333333.333</v>
      </c>
      <c r="F52">
        <v>-43.680213999999999</v>
      </c>
    </row>
    <row r="53" spans="2:22" x14ac:dyDescent="0.25">
      <c r="B53">
        <v>11166666666.667</v>
      </c>
      <c r="C53">
        <v>-28.976552999999999</v>
      </c>
      <c r="E53">
        <v>11166666666.667</v>
      </c>
      <c r="F53">
        <v>-43.685161999999998</v>
      </c>
    </row>
    <row r="54" spans="2:22" x14ac:dyDescent="0.25">
      <c r="B54">
        <v>11375000000</v>
      </c>
      <c r="C54">
        <v>-28.145841999999998</v>
      </c>
      <c r="E54">
        <v>11375000000</v>
      </c>
      <c r="F54">
        <v>-43.633896</v>
      </c>
    </row>
    <row r="55" spans="2:22" x14ac:dyDescent="0.25">
      <c r="B55">
        <v>11583333333.333</v>
      </c>
      <c r="C55">
        <v>-27.093354999999999</v>
      </c>
      <c r="E55">
        <v>11583333333.333</v>
      </c>
      <c r="F55">
        <v>-43.475143000000003</v>
      </c>
    </row>
    <row r="56" spans="2:22" x14ac:dyDescent="0.25">
      <c r="B56">
        <v>11791666666.667</v>
      </c>
      <c r="C56">
        <v>-25.941023000000001</v>
      </c>
      <c r="E56">
        <v>11791666666.667</v>
      </c>
      <c r="F56">
        <v>-43.247250000000001</v>
      </c>
    </row>
    <row r="57" spans="2:22" x14ac:dyDescent="0.25">
      <c r="B57">
        <v>12000000000</v>
      </c>
      <c r="C57">
        <v>-25.141221999999999</v>
      </c>
      <c r="E57">
        <v>12000000000</v>
      </c>
      <c r="F57">
        <v>-43.126658999999997</v>
      </c>
    </row>
    <row r="58" spans="2:22" x14ac:dyDescent="0.25">
      <c r="B58" t="s">
        <v>21</v>
      </c>
      <c r="E58" t="s">
        <v>21</v>
      </c>
    </row>
    <row r="61" spans="2:22" x14ac:dyDescent="0.25">
      <c r="B61" t="s">
        <v>22</v>
      </c>
      <c r="E61" t="s">
        <v>22</v>
      </c>
    </row>
    <row r="62" spans="2:22" x14ac:dyDescent="0.25">
      <c r="B62" t="s">
        <v>19</v>
      </c>
      <c r="C62" t="s">
        <v>260</v>
      </c>
      <c r="E62" t="s">
        <v>19</v>
      </c>
      <c r="F62" t="s">
        <v>260</v>
      </c>
    </row>
    <row r="63" spans="2:22" x14ac:dyDescent="0.25">
      <c r="B63">
        <v>4000000000</v>
      </c>
      <c r="C63">
        <v>-73.224716000000001</v>
      </c>
      <c r="E63">
        <v>4000000000</v>
      </c>
      <c r="F63">
        <v>-47.691662000000001</v>
      </c>
    </row>
    <row r="64" spans="2:22" x14ac:dyDescent="0.25">
      <c r="B64">
        <v>4166666666.6666999</v>
      </c>
      <c r="C64">
        <v>-75.395988000000003</v>
      </c>
      <c r="E64">
        <v>4166666666.6666999</v>
      </c>
      <c r="F64">
        <v>-48.085495000000002</v>
      </c>
    </row>
    <row r="65" spans="2:6" x14ac:dyDescent="0.25">
      <c r="B65">
        <v>4333333333.3332996</v>
      </c>
      <c r="C65">
        <v>-78.802436999999998</v>
      </c>
      <c r="E65">
        <v>4333333333.3332996</v>
      </c>
      <c r="F65">
        <v>-48.659278999999998</v>
      </c>
    </row>
    <row r="66" spans="2:6" x14ac:dyDescent="0.25">
      <c r="B66">
        <v>4500000000</v>
      </c>
      <c r="C66">
        <v>-82.839920000000006</v>
      </c>
      <c r="E66">
        <v>4500000000</v>
      </c>
      <c r="F66">
        <v>-49.103634</v>
      </c>
    </row>
    <row r="67" spans="2:6" x14ac:dyDescent="0.25">
      <c r="B67">
        <v>4666666666.6667004</v>
      </c>
      <c r="C67">
        <v>-85.142859999999999</v>
      </c>
      <c r="E67">
        <v>4666666666.6667004</v>
      </c>
      <c r="F67">
        <v>-49.709468999999999</v>
      </c>
    </row>
    <row r="68" spans="2:6" x14ac:dyDescent="0.25">
      <c r="B68">
        <v>4833333333.3332996</v>
      </c>
      <c r="C68">
        <v>-84.339371</v>
      </c>
      <c r="E68">
        <v>4833333333.3332996</v>
      </c>
      <c r="F68">
        <v>-50.004199999999997</v>
      </c>
    </row>
    <row r="69" spans="2:6" x14ac:dyDescent="0.25">
      <c r="B69">
        <v>5000000000</v>
      </c>
      <c r="C69">
        <v>-81.879776000000007</v>
      </c>
      <c r="E69">
        <v>5000000000</v>
      </c>
      <c r="F69">
        <v>-49.96143</v>
      </c>
    </row>
    <row r="70" spans="2:6" x14ac:dyDescent="0.25">
      <c r="B70">
        <v>5166666666.6667004</v>
      </c>
      <c r="C70">
        <v>-79.450294</v>
      </c>
      <c r="E70">
        <v>5166666666.6667004</v>
      </c>
      <c r="F70">
        <v>-49.520690999999999</v>
      </c>
    </row>
    <row r="71" spans="2:6" x14ac:dyDescent="0.25">
      <c r="B71">
        <v>5333333333.3332996</v>
      </c>
      <c r="C71">
        <v>-78.335693000000006</v>
      </c>
      <c r="E71">
        <v>5333333333.3332996</v>
      </c>
      <c r="F71">
        <v>-48.939537000000001</v>
      </c>
    </row>
    <row r="72" spans="2:6" x14ac:dyDescent="0.25">
      <c r="B72">
        <v>5500000000</v>
      </c>
      <c r="C72">
        <v>-76.963515999999998</v>
      </c>
      <c r="E72">
        <v>5500000000</v>
      </c>
      <c r="F72">
        <v>-48.386257000000001</v>
      </c>
    </row>
    <row r="73" spans="2:6" x14ac:dyDescent="0.25">
      <c r="B73">
        <v>5666666666.6667004</v>
      </c>
      <c r="C73">
        <v>-75.037948999999998</v>
      </c>
      <c r="E73">
        <v>5666666666.6667004</v>
      </c>
      <c r="F73">
        <v>-47.558211999999997</v>
      </c>
    </row>
    <row r="74" spans="2:6" x14ac:dyDescent="0.25">
      <c r="B74">
        <v>5833333333.3332996</v>
      </c>
      <c r="C74">
        <v>-73.457038999999995</v>
      </c>
      <c r="E74">
        <v>5833333333.3332996</v>
      </c>
      <c r="F74">
        <v>-47.088496999999997</v>
      </c>
    </row>
    <row r="75" spans="2:6" x14ac:dyDescent="0.25">
      <c r="B75">
        <v>6000000000</v>
      </c>
      <c r="C75">
        <v>-72.611243999999999</v>
      </c>
      <c r="E75">
        <v>6000000000</v>
      </c>
      <c r="F75">
        <v>-47.091000000000001</v>
      </c>
    </row>
    <row r="76" spans="2:6" x14ac:dyDescent="0.25">
      <c r="B76">
        <v>6166666666.6667004</v>
      </c>
      <c r="C76">
        <v>-71.929100000000005</v>
      </c>
      <c r="E76">
        <v>6166666666.6667004</v>
      </c>
      <c r="F76">
        <v>-47.213344999999997</v>
      </c>
    </row>
    <row r="77" spans="2:6" x14ac:dyDescent="0.25">
      <c r="B77">
        <v>6333333333.3332996</v>
      </c>
      <c r="C77">
        <v>-70.870018000000002</v>
      </c>
      <c r="E77">
        <v>6333333333.3332996</v>
      </c>
      <c r="F77">
        <v>-47.177821999999999</v>
      </c>
    </row>
    <row r="78" spans="2:6" x14ac:dyDescent="0.25">
      <c r="B78">
        <v>6500000000</v>
      </c>
      <c r="C78">
        <v>-69.866866999999999</v>
      </c>
      <c r="E78">
        <v>6500000000</v>
      </c>
      <c r="F78">
        <v>-47.078426</v>
      </c>
    </row>
    <row r="79" spans="2:6" x14ac:dyDescent="0.25">
      <c r="B79">
        <v>6666666666.6667004</v>
      </c>
      <c r="C79">
        <v>-69.248649999999998</v>
      </c>
      <c r="E79">
        <v>6666666666.6667004</v>
      </c>
      <c r="F79">
        <v>-47.850512999999999</v>
      </c>
    </row>
    <row r="80" spans="2:6" x14ac:dyDescent="0.25">
      <c r="B80">
        <v>6833333333.3332996</v>
      </c>
      <c r="C80">
        <v>-68.713295000000002</v>
      </c>
      <c r="E80">
        <v>6833333333.3332996</v>
      </c>
      <c r="F80">
        <v>-48.899425999999998</v>
      </c>
    </row>
    <row r="81" spans="2:6" x14ac:dyDescent="0.25">
      <c r="B81">
        <v>7000000000</v>
      </c>
      <c r="C81">
        <v>-67.881065000000007</v>
      </c>
      <c r="E81">
        <v>7000000000</v>
      </c>
      <c r="F81">
        <v>-49.830826000000002</v>
      </c>
    </row>
    <row r="82" spans="2:6" x14ac:dyDescent="0.25">
      <c r="B82">
        <v>7166666666.6667004</v>
      </c>
      <c r="C82">
        <v>-67.341682000000006</v>
      </c>
      <c r="E82">
        <v>7166666666.6667004</v>
      </c>
      <c r="F82">
        <v>-50.825138000000003</v>
      </c>
    </row>
    <row r="83" spans="2:6" x14ac:dyDescent="0.25">
      <c r="B83">
        <v>7333333333.3332996</v>
      </c>
      <c r="C83">
        <v>-66.785529999999994</v>
      </c>
      <c r="E83">
        <v>7333333333.3332996</v>
      </c>
      <c r="F83">
        <v>-52.259422000000001</v>
      </c>
    </row>
    <row r="84" spans="2:6" x14ac:dyDescent="0.25">
      <c r="B84">
        <v>7500000000</v>
      </c>
      <c r="C84">
        <v>-66.028480999999999</v>
      </c>
      <c r="E84">
        <v>7500000000</v>
      </c>
      <c r="F84">
        <v>-53.683708000000003</v>
      </c>
    </row>
    <row r="85" spans="2:6" x14ac:dyDescent="0.25">
      <c r="B85">
        <v>7666666666.6667004</v>
      </c>
      <c r="C85">
        <v>-65.325867000000002</v>
      </c>
      <c r="E85">
        <v>7666666666.6667004</v>
      </c>
      <c r="F85">
        <v>-54.209198000000001</v>
      </c>
    </row>
    <row r="86" spans="2:6" x14ac:dyDescent="0.25">
      <c r="B86">
        <v>7833333333.3332996</v>
      </c>
      <c r="C86">
        <v>-65.156548000000001</v>
      </c>
      <c r="E86">
        <v>7833333333.3332996</v>
      </c>
      <c r="F86">
        <v>-54.144126999999997</v>
      </c>
    </row>
    <row r="87" spans="2:6" x14ac:dyDescent="0.25">
      <c r="B87">
        <v>8000000000</v>
      </c>
      <c r="C87">
        <v>-65.20993</v>
      </c>
      <c r="E87">
        <v>8000000000</v>
      </c>
      <c r="F87">
        <v>-54.464466000000002</v>
      </c>
    </row>
    <row r="88" spans="2:6" x14ac:dyDescent="0.25">
      <c r="B88">
        <v>8166666666.6667004</v>
      </c>
      <c r="C88">
        <v>-64.997840999999994</v>
      </c>
      <c r="E88">
        <v>8166666666.6667004</v>
      </c>
      <c r="F88">
        <v>-55.082554000000002</v>
      </c>
    </row>
    <row r="89" spans="2:6" x14ac:dyDescent="0.25">
      <c r="B89">
        <v>8333333333.3332996</v>
      </c>
      <c r="C89">
        <v>-65.067970000000003</v>
      </c>
      <c r="E89">
        <v>8333333333.3332996</v>
      </c>
      <c r="F89">
        <v>-55.865569999999998</v>
      </c>
    </row>
    <row r="90" spans="2:6" x14ac:dyDescent="0.25">
      <c r="B90">
        <v>8500000000</v>
      </c>
      <c r="C90">
        <v>-65.293021999999993</v>
      </c>
      <c r="E90">
        <v>8500000000</v>
      </c>
      <c r="F90">
        <v>-56.476027999999999</v>
      </c>
    </row>
    <row r="91" spans="2:6" x14ac:dyDescent="0.25">
      <c r="B91">
        <v>8666666666.6667004</v>
      </c>
      <c r="C91">
        <v>-65.461678000000006</v>
      </c>
      <c r="E91">
        <v>8666666666.6667004</v>
      </c>
      <c r="F91">
        <v>-56.961578000000003</v>
      </c>
    </row>
    <row r="92" spans="2:6" x14ac:dyDescent="0.25">
      <c r="B92">
        <v>8833333333.3332996</v>
      </c>
      <c r="C92">
        <v>-65.610298</v>
      </c>
      <c r="E92">
        <v>8833333333.3332996</v>
      </c>
      <c r="F92">
        <v>-57.212283999999997</v>
      </c>
    </row>
    <row r="93" spans="2:6" x14ac:dyDescent="0.25">
      <c r="B93">
        <v>9000000000</v>
      </c>
      <c r="C93">
        <v>-65.840446</v>
      </c>
      <c r="E93">
        <v>9000000000</v>
      </c>
      <c r="F93">
        <v>-56.696049000000002</v>
      </c>
    </row>
    <row r="94" spans="2:6" x14ac:dyDescent="0.25">
      <c r="B94">
        <v>9166666666.6667004</v>
      </c>
      <c r="C94">
        <v>-66.450119000000001</v>
      </c>
      <c r="E94">
        <v>9166666666.6667004</v>
      </c>
      <c r="F94">
        <v>-56.419243000000002</v>
      </c>
    </row>
    <row r="95" spans="2:6" x14ac:dyDescent="0.25">
      <c r="B95">
        <v>9333333333.3332996</v>
      </c>
      <c r="C95">
        <v>-66.765311999999994</v>
      </c>
      <c r="E95">
        <v>9333333333.3332996</v>
      </c>
      <c r="F95">
        <v>-55.788372000000003</v>
      </c>
    </row>
    <row r="96" spans="2:6" x14ac:dyDescent="0.25">
      <c r="B96">
        <v>9500000000</v>
      </c>
      <c r="C96">
        <v>-66.950142</v>
      </c>
      <c r="E96">
        <v>9500000000</v>
      </c>
      <c r="F96">
        <v>-55.971972999999998</v>
      </c>
    </row>
    <row r="97" spans="2:6" x14ac:dyDescent="0.25">
      <c r="B97">
        <v>9666666666.6667004</v>
      </c>
      <c r="C97">
        <v>-66.492988999999994</v>
      </c>
      <c r="E97">
        <v>9666666666.6667004</v>
      </c>
      <c r="F97">
        <v>-57.264007999999997</v>
      </c>
    </row>
    <row r="98" spans="2:6" x14ac:dyDescent="0.25">
      <c r="B98">
        <v>9833333333.3332996</v>
      </c>
      <c r="C98">
        <v>-65.771416000000002</v>
      </c>
      <c r="E98">
        <v>9833333333.3332996</v>
      </c>
      <c r="F98">
        <v>-61.154961</v>
      </c>
    </row>
    <row r="99" spans="2:6" x14ac:dyDescent="0.25">
      <c r="B99">
        <v>10000000000</v>
      </c>
      <c r="C99">
        <v>-64.517273000000003</v>
      </c>
      <c r="E99">
        <v>10000000000</v>
      </c>
      <c r="F99">
        <v>-63.906170000000003</v>
      </c>
    </row>
    <row r="100" spans="2:6" x14ac:dyDescent="0.25">
      <c r="B100">
        <v>10166666666.667</v>
      </c>
      <c r="C100">
        <v>-63.368262999999999</v>
      </c>
      <c r="E100">
        <v>10166666666.667</v>
      </c>
      <c r="F100">
        <v>-63.919032999999999</v>
      </c>
    </row>
    <row r="101" spans="2:6" x14ac:dyDescent="0.25">
      <c r="B101">
        <v>10333333333.333</v>
      </c>
      <c r="C101">
        <v>-62.278247999999998</v>
      </c>
      <c r="E101">
        <v>10333333333.333</v>
      </c>
      <c r="F101">
        <v>-60.897381000000003</v>
      </c>
    </row>
    <row r="102" spans="2:6" x14ac:dyDescent="0.25">
      <c r="B102">
        <v>10500000000</v>
      </c>
      <c r="C102">
        <v>-61.468890999999999</v>
      </c>
      <c r="E102">
        <v>10500000000</v>
      </c>
      <c r="F102">
        <v>-58.389561</v>
      </c>
    </row>
    <row r="103" spans="2:6" x14ac:dyDescent="0.25">
      <c r="B103">
        <v>10666666666.667</v>
      </c>
      <c r="C103">
        <v>-60.886882999999997</v>
      </c>
      <c r="E103">
        <v>10666666666.667</v>
      </c>
      <c r="F103">
        <v>-57.092804000000001</v>
      </c>
    </row>
    <row r="104" spans="2:6" x14ac:dyDescent="0.25">
      <c r="B104">
        <v>10833333333.333</v>
      </c>
      <c r="C104">
        <v>-60.454650999999998</v>
      </c>
      <c r="E104">
        <v>10833333333.333</v>
      </c>
      <c r="F104">
        <v>-56.460555999999997</v>
      </c>
    </row>
    <row r="105" spans="2:6" x14ac:dyDescent="0.25">
      <c r="B105">
        <v>11000000000</v>
      </c>
      <c r="C105">
        <v>-60.103073000000002</v>
      </c>
      <c r="E105">
        <v>11000000000</v>
      </c>
      <c r="F105">
        <v>-56.217315999999997</v>
      </c>
    </row>
    <row r="106" spans="2:6" x14ac:dyDescent="0.25">
      <c r="B106">
        <v>11166666666.667</v>
      </c>
      <c r="C106">
        <v>-59.679180000000002</v>
      </c>
      <c r="E106">
        <v>11166666666.667</v>
      </c>
      <c r="F106">
        <v>-56.822947999999997</v>
      </c>
    </row>
    <row r="107" spans="2:6" x14ac:dyDescent="0.25">
      <c r="B107">
        <v>11333333333.333</v>
      </c>
      <c r="C107">
        <v>-59.139491999999997</v>
      </c>
      <c r="E107">
        <v>11333333333.333</v>
      </c>
      <c r="F107">
        <v>-58.524597</v>
      </c>
    </row>
    <row r="108" spans="2:6" x14ac:dyDescent="0.25">
      <c r="B108">
        <v>11500000000</v>
      </c>
      <c r="C108">
        <v>-58.730227999999997</v>
      </c>
      <c r="E108">
        <v>11500000000</v>
      </c>
      <c r="F108">
        <v>-60.342533000000003</v>
      </c>
    </row>
    <row r="109" spans="2:6" x14ac:dyDescent="0.25">
      <c r="B109">
        <v>11666666666.667</v>
      </c>
      <c r="C109">
        <v>-58.456066</v>
      </c>
      <c r="E109">
        <v>11666666666.667</v>
      </c>
      <c r="F109">
        <v>-60.236294000000001</v>
      </c>
    </row>
    <row r="110" spans="2:6" x14ac:dyDescent="0.25">
      <c r="B110">
        <v>11833333333.333</v>
      </c>
      <c r="C110">
        <v>-58.249232999999997</v>
      </c>
      <c r="E110">
        <v>11833333333.333</v>
      </c>
      <c r="F110">
        <v>-58.379916999999999</v>
      </c>
    </row>
    <row r="111" spans="2:6" x14ac:dyDescent="0.25">
      <c r="B111">
        <v>12000000000</v>
      </c>
      <c r="C111">
        <v>-58.075767999999997</v>
      </c>
      <c r="E111">
        <v>12000000000</v>
      </c>
      <c r="F111">
        <v>-56.304381999999997</v>
      </c>
    </row>
    <row r="112" spans="2:6" x14ac:dyDescent="0.25">
      <c r="B112" t="s">
        <v>21</v>
      </c>
      <c r="E112" t="s">
        <v>21</v>
      </c>
    </row>
    <row r="115" spans="2:6" x14ac:dyDescent="0.25">
      <c r="B115" t="s">
        <v>23</v>
      </c>
      <c r="E115" t="s">
        <v>23</v>
      </c>
    </row>
    <row r="116" spans="2:6" x14ac:dyDescent="0.25">
      <c r="B116" t="s">
        <v>19</v>
      </c>
      <c r="C116" t="s">
        <v>261</v>
      </c>
      <c r="E116" t="s">
        <v>19</v>
      </c>
      <c r="F116" t="s">
        <v>261</v>
      </c>
    </row>
    <row r="117" spans="2:6" x14ac:dyDescent="0.25">
      <c r="B117">
        <v>6000000000</v>
      </c>
      <c r="C117">
        <v>-42.125393000000003</v>
      </c>
      <c r="E117">
        <v>6000000000</v>
      </c>
      <c r="F117">
        <v>-61.041930999999998</v>
      </c>
    </row>
    <row r="118" spans="2:6" x14ac:dyDescent="0.25">
      <c r="B118">
        <v>6125000000</v>
      </c>
      <c r="C118">
        <v>-42.278488000000003</v>
      </c>
      <c r="E118">
        <v>6125000000</v>
      </c>
      <c r="F118">
        <v>-62.040053999999998</v>
      </c>
    </row>
    <row r="119" spans="2:6" x14ac:dyDescent="0.25">
      <c r="B119">
        <v>6250000000</v>
      </c>
      <c r="C119">
        <v>-42.609009</v>
      </c>
      <c r="E119">
        <v>6250000000</v>
      </c>
      <c r="F119">
        <v>-62.936141999999997</v>
      </c>
    </row>
    <row r="120" spans="2:6" x14ac:dyDescent="0.25">
      <c r="B120">
        <v>6375000000</v>
      </c>
      <c r="C120">
        <v>-42.207431999999997</v>
      </c>
      <c r="E120">
        <v>6375000000</v>
      </c>
      <c r="F120">
        <v>-64.075942999999995</v>
      </c>
    </row>
    <row r="121" spans="2:6" x14ac:dyDescent="0.25">
      <c r="B121">
        <v>6500000000</v>
      </c>
      <c r="C121">
        <v>-41.611961000000001</v>
      </c>
      <c r="E121">
        <v>6500000000</v>
      </c>
      <c r="F121">
        <v>-64.837378999999999</v>
      </c>
    </row>
    <row r="122" spans="2:6" x14ac:dyDescent="0.25">
      <c r="B122">
        <v>6625000000</v>
      </c>
      <c r="C122">
        <v>-41.132641</v>
      </c>
      <c r="E122">
        <v>6625000000</v>
      </c>
      <c r="F122">
        <v>-65.377898999999999</v>
      </c>
    </row>
    <row r="123" spans="2:6" x14ac:dyDescent="0.25">
      <c r="B123">
        <v>6750000000</v>
      </c>
      <c r="C123">
        <v>-41.570770000000003</v>
      </c>
      <c r="E123">
        <v>6750000000</v>
      </c>
      <c r="F123">
        <v>-65.352294999999998</v>
      </c>
    </row>
    <row r="124" spans="2:6" x14ac:dyDescent="0.25">
      <c r="B124">
        <v>6875000000</v>
      </c>
      <c r="C124">
        <v>-41.660431000000003</v>
      </c>
      <c r="E124">
        <v>6875000000</v>
      </c>
      <c r="F124">
        <v>-64.743201999999997</v>
      </c>
    </row>
    <row r="125" spans="2:6" x14ac:dyDescent="0.25">
      <c r="B125">
        <v>7000000000</v>
      </c>
      <c r="C125">
        <v>-42.166874</v>
      </c>
      <c r="E125">
        <v>7000000000</v>
      </c>
      <c r="F125">
        <v>-64.508003000000002</v>
      </c>
    </row>
    <row r="126" spans="2:6" x14ac:dyDescent="0.25">
      <c r="B126">
        <v>7125000000</v>
      </c>
      <c r="C126">
        <v>-42.691676999999999</v>
      </c>
      <c r="E126">
        <v>7125000000</v>
      </c>
      <c r="F126">
        <v>-64.072128000000006</v>
      </c>
    </row>
    <row r="127" spans="2:6" x14ac:dyDescent="0.25">
      <c r="B127">
        <v>7250000000</v>
      </c>
      <c r="C127">
        <v>-42.494537000000001</v>
      </c>
      <c r="E127">
        <v>7250000000</v>
      </c>
      <c r="F127">
        <v>-63.827190000000002</v>
      </c>
    </row>
    <row r="128" spans="2:6" x14ac:dyDescent="0.25">
      <c r="B128">
        <v>7375000000</v>
      </c>
      <c r="C128">
        <v>-41.803310000000003</v>
      </c>
      <c r="E128">
        <v>7375000000</v>
      </c>
      <c r="F128">
        <v>-63.407192000000002</v>
      </c>
    </row>
    <row r="129" spans="2:6" x14ac:dyDescent="0.25">
      <c r="B129">
        <v>7500000000</v>
      </c>
      <c r="C129">
        <v>-41.589184000000003</v>
      </c>
      <c r="E129">
        <v>7500000000</v>
      </c>
      <c r="F129">
        <v>-63.160648000000002</v>
      </c>
    </row>
    <row r="130" spans="2:6" x14ac:dyDescent="0.25">
      <c r="B130">
        <v>7625000000</v>
      </c>
      <c r="C130">
        <v>-41.923865999999997</v>
      </c>
      <c r="E130">
        <v>7625000000</v>
      </c>
      <c r="F130">
        <v>-62.618518999999999</v>
      </c>
    </row>
    <row r="131" spans="2:6" x14ac:dyDescent="0.25">
      <c r="B131">
        <v>7750000000</v>
      </c>
      <c r="C131">
        <v>-41.968788000000004</v>
      </c>
      <c r="E131">
        <v>7750000000</v>
      </c>
      <c r="F131">
        <v>-62.483578000000001</v>
      </c>
    </row>
    <row r="132" spans="2:6" x14ac:dyDescent="0.25">
      <c r="B132">
        <v>7875000000</v>
      </c>
      <c r="C132">
        <v>-42.269134999999999</v>
      </c>
      <c r="E132">
        <v>7875000000</v>
      </c>
      <c r="F132">
        <v>-62.072749999999999</v>
      </c>
    </row>
    <row r="133" spans="2:6" x14ac:dyDescent="0.25">
      <c r="B133">
        <v>8000000000</v>
      </c>
      <c r="C133">
        <v>-42.449516000000003</v>
      </c>
      <c r="E133">
        <v>8000000000</v>
      </c>
      <c r="F133">
        <v>-61.878529</v>
      </c>
    </row>
    <row r="134" spans="2:6" x14ac:dyDescent="0.25">
      <c r="B134">
        <v>8125000000</v>
      </c>
      <c r="C134">
        <v>-42.054661000000003</v>
      </c>
      <c r="E134">
        <v>8125000000</v>
      </c>
      <c r="F134">
        <v>-61.549664</v>
      </c>
    </row>
    <row r="135" spans="2:6" x14ac:dyDescent="0.25">
      <c r="B135">
        <v>8250000000</v>
      </c>
      <c r="C135">
        <v>-41.212234000000002</v>
      </c>
      <c r="E135">
        <v>8250000000</v>
      </c>
      <c r="F135">
        <v>-61.577221000000002</v>
      </c>
    </row>
    <row r="136" spans="2:6" x14ac:dyDescent="0.25">
      <c r="B136">
        <v>8375000000</v>
      </c>
      <c r="C136">
        <v>-41.162891000000002</v>
      </c>
      <c r="E136">
        <v>8375000000</v>
      </c>
      <c r="F136">
        <v>-61.149543999999999</v>
      </c>
    </row>
    <row r="137" spans="2:6" x14ac:dyDescent="0.25">
      <c r="B137">
        <v>8500000000</v>
      </c>
      <c r="C137">
        <v>-41.613506000000001</v>
      </c>
      <c r="E137">
        <v>8500000000</v>
      </c>
      <c r="F137">
        <v>-60.618617999999998</v>
      </c>
    </row>
    <row r="138" spans="2:6" x14ac:dyDescent="0.25">
      <c r="B138">
        <v>8625000000</v>
      </c>
      <c r="C138">
        <v>-41.876148000000001</v>
      </c>
      <c r="E138">
        <v>8625000000</v>
      </c>
      <c r="F138">
        <v>-60.367882000000002</v>
      </c>
    </row>
    <row r="139" spans="2:6" x14ac:dyDescent="0.25">
      <c r="B139">
        <v>8750000000</v>
      </c>
      <c r="C139">
        <v>-42.109684000000001</v>
      </c>
      <c r="E139">
        <v>8750000000</v>
      </c>
      <c r="F139">
        <v>-60.074505000000002</v>
      </c>
    </row>
    <row r="140" spans="2:6" x14ac:dyDescent="0.25">
      <c r="B140">
        <v>8875000000</v>
      </c>
      <c r="C140">
        <v>-42.088191999999999</v>
      </c>
      <c r="E140">
        <v>8875000000</v>
      </c>
      <c r="F140">
        <v>-60.059714999999997</v>
      </c>
    </row>
    <row r="141" spans="2:6" x14ac:dyDescent="0.25">
      <c r="B141">
        <v>9000000000</v>
      </c>
      <c r="C141">
        <v>-41.652897000000003</v>
      </c>
      <c r="E141">
        <v>9000000000</v>
      </c>
      <c r="F141">
        <v>-60.105907000000002</v>
      </c>
    </row>
    <row r="142" spans="2:6" x14ac:dyDescent="0.25">
      <c r="B142">
        <v>9125000000</v>
      </c>
      <c r="C142">
        <v>-41.226726999999997</v>
      </c>
      <c r="E142">
        <v>9125000000</v>
      </c>
      <c r="F142">
        <v>-60.190342000000001</v>
      </c>
    </row>
    <row r="143" spans="2:6" x14ac:dyDescent="0.25">
      <c r="B143">
        <v>9250000000</v>
      </c>
      <c r="C143">
        <v>-41.577357999999997</v>
      </c>
      <c r="E143">
        <v>9250000000</v>
      </c>
      <c r="F143">
        <v>-59.841419000000002</v>
      </c>
    </row>
    <row r="144" spans="2:6" x14ac:dyDescent="0.25">
      <c r="B144">
        <v>9375000000</v>
      </c>
      <c r="C144">
        <v>-42.005920000000003</v>
      </c>
      <c r="E144">
        <v>9375000000</v>
      </c>
      <c r="F144">
        <v>-59.602829</v>
      </c>
    </row>
    <row r="145" spans="2:6" x14ac:dyDescent="0.25">
      <c r="B145">
        <v>9500000000</v>
      </c>
      <c r="C145">
        <v>-42.091639999999998</v>
      </c>
      <c r="E145">
        <v>9500000000</v>
      </c>
      <c r="F145">
        <v>-59.799343</v>
      </c>
    </row>
    <row r="146" spans="2:6" x14ac:dyDescent="0.25">
      <c r="B146">
        <v>9625000000</v>
      </c>
      <c r="C146">
        <v>-42.048271</v>
      </c>
      <c r="E146">
        <v>9625000000</v>
      </c>
      <c r="F146">
        <v>-59.862533999999997</v>
      </c>
    </row>
    <row r="147" spans="2:6" x14ac:dyDescent="0.25">
      <c r="B147">
        <v>9750000000</v>
      </c>
      <c r="C147">
        <v>-42.368327999999998</v>
      </c>
      <c r="E147">
        <v>9750000000</v>
      </c>
      <c r="F147">
        <v>-59.931956999999997</v>
      </c>
    </row>
    <row r="148" spans="2:6" x14ac:dyDescent="0.25">
      <c r="B148">
        <v>9875000000</v>
      </c>
      <c r="C148">
        <v>-42.420940000000002</v>
      </c>
      <c r="E148">
        <v>9875000000</v>
      </c>
      <c r="F148">
        <v>-59.863281000000001</v>
      </c>
    </row>
    <row r="149" spans="2:6" x14ac:dyDescent="0.25">
      <c r="B149">
        <v>10000000000</v>
      </c>
      <c r="C149">
        <v>-42.525596999999998</v>
      </c>
      <c r="E149">
        <v>10000000000</v>
      </c>
      <c r="F149">
        <v>-60.068558000000003</v>
      </c>
    </row>
    <row r="150" spans="2:6" x14ac:dyDescent="0.25">
      <c r="B150">
        <v>10125000000</v>
      </c>
      <c r="C150">
        <v>-42.689357999999999</v>
      </c>
      <c r="E150">
        <v>10125000000</v>
      </c>
      <c r="F150">
        <v>-60.103149000000002</v>
      </c>
    </row>
    <row r="151" spans="2:6" x14ac:dyDescent="0.25">
      <c r="B151">
        <v>10250000000</v>
      </c>
      <c r="C151">
        <v>-43.157623000000001</v>
      </c>
      <c r="E151">
        <v>10250000000</v>
      </c>
      <c r="F151">
        <v>-60.124039000000003</v>
      </c>
    </row>
    <row r="152" spans="2:6" x14ac:dyDescent="0.25">
      <c r="B152">
        <v>10375000000</v>
      </c>
      <c r="C152">
        <v>-43.492874</v>
      </c>
      <c r="E152">
        <v>10375000000</v>
      </c>
      <c r="F152">
        <v>-59.990527999999998</v>
      </c>
    </row>
    <row r="153" spans="2:6" x14ac:dyDescent="0.25">
      <c r="B153">
        <v>10500000000</v>
      </c>
      <c r="C153">
        <v>-43.917492000000003</v>
      </c>
      <c r="E153">
        <v>10500000000</v>
      </c>
      <c r="F153">
        <v>-59.676085999999998</v>
      </c>
    </row>
    <row r="154" spans="2:6" x14ac:dyDescent="0.25">
      <c r="B154">
        <v>10625000000</v>
      </c>
      <c r="C154">
        <v>-44.371571000000003</v>
      </c>
      <c r="E154">
        <v>10625000000</v>
      </c>
      <c r="F154">
        <v>-59.517238999999996</v>
      </c>
    </row>
    <row r="155" spans="2:6" x14ac:dyDescent="0.25">
      <c r="B155">
        <v>10750000000</v>
      </c>
      <c r="C155">
        <v>-44.628487</v>
      </c>
      <c r="E155">
        <v>10750000000</v>
      </c>
      <c r="F155">
        <v>-59.558247000000001</v>
      </c>
    </row>
    <row r="156" spans="2:6" x14ac:dyDescent="0.25">
      <c r="B156">
        <v>10875000000</v>
      </c>
      <c r="C156">
        <v>-44.630778999999997</v>
      </c>
      <c r="E156">
        <v>10875000000</v>
      </c>
      <c r="F156">
        <v>-59.690913999999999</v>
      </c>
    </row>
    <row r="157" spans="2:6" x14ac:dyDescent="0.25">
      <c r="B157">
        <v>11000000000</v>
      </c>
      <c r="C157">
        <v>-44.523055999999997</v>
      </c>
      <c r="E157">
        <v>11000000000</v>
      </c>
      <c r="F157">
        <v>-59.665134000000002</v>
      </c>
    </row>
    <row r="158" spans="2:6" x14ac:dyDescent="0.25">
      <c r="B158">
        <v>11125000000</v>
      </c>
      <c r="C158">
        <v>-44.465107000000003</v>
      </c>
      <c r="E158">
        <v>11125000000</v>
      </c>
      <c r="F158">
        <v>-59.698830000000001</v>
      </c>
    </row>
    <row r="159" spans="2:6" x14ac:dyDescent="0.25">
      <c r="B159">
        <v>11250000000</v>
      </c>
      <c r="C159">
        <v>-44.267409999999998</v>
      </c>
      <c r="E159">
        <v>11250000000</v>
      </c>
      <c r="F159">
        <v>-59.752212999999998</v>
      </c>
    </row>
    <row r="160" spans="2:6" x14ac:dyDescent="0.25">
      <c r="B160">
        <v>11375000000</v>
      </c>
      <c r="C160">
        <v>-44.107368000000001</v>
      </c>
      <c r="E160">
        <v>11375000000</v>
      </c>
      <c r="F160">
        <v>-59.934334</v>
      </c>
    </row>
    <row r="161" spans="2:6" x14ac:dyDescent="0.25">
      <c r="B161">
        <v>11500000000</v>
      </c>
      <c r="C161">
        <v>-43.860992000000003</v>
      </c>
      <c r="E161">
        <v>11500000000</v>
      </c>
      <c r="F161">
        <v>-60.042217000000001</v>
      </c>
    </row>
    <row r="162" spans="2:6" x14ac:dyDescent="0.25">
      <c r="B162">
        <v>11625000000</v>
      </c>
      <c r="C162">
        <v>-43.69717</v>
      </c>
      <c r="E162">
        <v>11625000000</v>
      </c>
      <c r="F162">
        <v>-60.183083000000003</v>
      </c>
    </row>
    <row r="163" spans="2:6" x14ac:dyDescent="0.25">
      <c r="B163">
        <v>11750000000</v>
      </c>
      <c r="C163">
        <v>-43.326343999999999</v>
      </c>
      <c r="E163">
        <v>11750000000</v>
      </c>
      <c r="F163">
        <v>-60.364449</v>
      </c>
    </row>
    <row r="164" spans="2:6" x14ac:dyDescent="0.25">
      <c r="B164">
        <v>11875000000</v>
      </c>
      <c r="C164">
        <v>-43.088284000000002</v>
      </c>
      <c r="E164">
        <v>11875000000</v>
      </c>
      <c r="F164">
        <v>-60.844985999999999</v>
      </c>
    </row>
    <row r="165" spans="2:6" x14ac:dyDescent="0.25">
      <c r="B165">
        <v>12000000000</v>
      </c>
      <c r="C165">
        <v>-42.910998999999997</v>
      </c>
      <c r="E165">
        <v>12000000000</v>
      </c>
      <c r="F165">
        <v>-61.297749000000003</v>
      </c>
    </row>
    <row r="166" spans="2:6" x14ac:dyDescent="0.25">
      <c r="B166" t="s">
        <v>21</v>
      </c>
      <c r="E166" t="s">
        <v>21</v>
      </c>
    </row>
    <row r="169" spans="2:6" x14ac:dyDescent="0.25">
      <c r="B169" t="s">
        <v>24</v>
      </c>
      <c r="E169" t="s">
        <v>24</v>
      </c>
    </row>
    <row r="170" spans="2:6" x14ac:dyDescent="0.25">
      <c r="B170" t="s">
        <v>19</v>
      </c>
      <c r="C170" t="s">
        <v>269</v>
      </c>
      <c r="E170" t="s">
        <v>19</v>
      </c>
      <c r="F170" t="s">
        <v>269</v>
      </c>
    </row>
    <row r="171" spans="2:6" x14ac:dyDescent="0.25">
      <c r="B171">
        <v>8000000000</v>
      </c>
      <c r="C171">
        <v>-95.646797000000007</v>
      </c>
      <c r="E171">
        <v>8000000000</v>
      </c>
      <c r="F171">
        <v>-55.49324</v>
      </c>
    </row>
    <row r="172" spans="2:6" x14ac:dyDescent="0.25">
      <c r="B172">
        <v>8083333333.3332996</v>
      </c>
      <c r="C172">
        <v>-94.432784999999996</v>
      </c>
      <c r="E172">
        <v>8083333333.3332996</v>
      </c>
      <c r="F172">
        <v>-55.964531000000001</v>
      </c>
    </row>
    <row r="173" spans="2:6" x14ac:dyDescent="0.25">
      <c r="B173">
        <v>8166666666.6667004</v>
      </c>
      <c r="C173">
        <v>-93.230743000000004</v>
      </c>
      <c r="E173">
        <v>8166666666.6667004</v>
      </c>
      <c r="F173">
        <v>-56.580505000000002</v>
      </c>
    </row>
    <row r="174" spans="2:6" x14ac:dyDescent="0.25">
      <c r="B174">
        <v>8250000000</v>
      </c>
      <c r="C174">
        <v>-91.650452000000001</v>
      </c>
      <c r="E174">
        <v>8250000000</v>
      </c>
      <c r="F174">
        <v>-57.067996999999998</v>
      </c>
    </row>
    <row r="175" spans="2:6" x14ac:dyDescent="0.25">
      <c r="B175">
        <v>8333333333.3332996</v>
      </c>
      <c r="C175">
        <v>-90.762337000000002</v>
      </c>
      <c r="E175">
        <v>8333333333.3332996</v>
      </c>
      <c r="F175">
        <v>-56.979328000000002</v>
      </c>
    </row>
    <row r="176" spans="2:6" x14ac:dyDescent="0.25">
      <c r="B176">
        <v>8416666666.6667004</v>
      </c>
      <c r="C176">
        <v>-89.817443999999995</v>
      </c>
      <c r="E176">
        <v>8416666666.6667004</v>
      </c>
      <c r="F176">
        <v>-56.643093</v>
      </c>
    </row>
    <row r="177" spans="2:6" x14ac:dyDescent="0.25">
      <c r="B177">
        <v>8500000000</v>
      </c>
      <c r="C177">
        <v>-87.854384999999994</v>
      </c>
      <c r="E177">
        <v>8500000000</v>
      </c>
      <c r="F177">
        <v>-56.988171000000001</v>
      </c>
    </row>
    <row r="178" spans="2:6" x14ac:dyDescent="0.25">
      <c r="B178">
        <v>8583333333.3332996</v>
      </c>
      <c r="C178">
        <v>-86.894745</v>
      </c>
      <c r="E178">
        <v>8583333333.3332996</v>
      </c>
      <c r="F178">
        <v>-57.449630999999997</v>
      </c>
    </row>
    <row r="179" spans="2:6" x14ac:dyDescent="0.25">
      <c r="B179">
        <v>8666666666.6667004</v>
      </c>
      <c r="C179">
        <v>-85.758537000000004</v>
      </c>
      <c r="E179">
        <v>8666666666.6667004</v>
      </c>
      <c r="F179">
        <v>-58.069358999999999</v>
      </c>
    </row>
    <row r="180" spans="2:6" x14ac:dyDescent="0.25">
      <c r="B180">
        <v>8750000000</v>
      </c>
      <c r="C180">
        <v>-84.950935000000001</v>
      </c>
      <c r="E180">
        <v>8750000000</v>
      </c>
      <c r="F180">
        <v>-58.238255000000002</v>
      </c>
    </row>
    <row r="181" spans="2:6" x14ac:dyDescent="0.25">
      <c r="B181">
        <v>8833333333.3332996</v>
      </c>
      <c r="C181">
        <v>-84.744072000000003</v>
      </c>
      <c r="E181">
        <v>8833333333.3332996</v>
      </c>
      <c r="F181">
        <v>-58.437106999999997</v>
      </c>
    </row>
    <row r="182" spans="2:6" x14ac:dyDescent="0.25">
      <c r="B182">
        <v>8916666666.6667004</v>
      </c>
      <c r="C182">
        <v>-84.197861000000003</v>
      </c>
      <c r="E182">
        <v>8916666666.6667004</v>
      </c>
      <c r="F182">
        <v>-58.961029000000003</v>
      </c>
    </row>
    <row r="183" spans="2:6" x14ac:dyDescent="0.25">
      <c r="B183">
        <v>9000000000</v>
      </c>
      <c r="C183">
        <v>-83.979743999999997</v>
      </c>
      <c r="E183">
        <v>9000000000</v>
      </c>
      <c r="F183">
        <v>-59.225406999999997</v>
      </c>
    </row>
    <row r="184" spans="2:6" x14ac:dyDescent="0.25">
      <c r="B184">
        <v>9083333333.3332996</v>
      </c>
      <c r="C184">
        <v>-83.305053999999998</v>
      </c>
      <c r="E184">
        <v>9083333333.3332996</v>
      </c>
      <c r="F184">
        <v>-59.365482</v>
      </c>
    </row>
    <row r="185" spans="2:6" x14ac:dyDescent="0.25">
      <c r="B185">
        <v>9166666666.6667004</v>
      </c>
      <c r="C185">
        <v>-83.167952999999997</v>
      </c>
      <c r="E185">
        <v>9166666666.6667004</v>
      </c>
      <c r="F185">
        <v>-58.903454000000004</v>
      </c>
    </row>
    <row r="186" spans="2:6" x14ac:dyDescent="0.25">
      <c r="B186">
        <v>9250000000</v>
      </c>
      <c r="C186">
        <v>-82.832877999999994</v>
      </c>
      <c r="E186">
        <v>9250000000</v>
      </c>
      <c r="F186">
        <v>-59.359848</v>
      </c>
    </row>
    <row r="187" spans="2:6" x14ac:dyDescent="0.25">
      <c r="B187">
        <v>9333333333.3332996</v>
      </c>
      <c r="C187">
        <v>-82.150818000000001</v>
      </c>
      <c r="E187">
        <v>9333333333.3332996</v>
      </c>
      <c r="F187">
        <v>-60.041378000000002</v>
      </c>
    </row>
    <row r="188" spans="2:6" x14ac:dyDescent="0.25">
      <c r="B188">
        <v>9416666666.6667004</v>
      </c>
      <c r="C188">
        <v>-82.135695999999996</v>
      </c>
      <c r="E188">
        <v>9416666666.6667004</v>
      </c>
      <c r="F188">
        <v>-61.059341000000003</v>
      </c>
    </row>
    <row r="189" spans="2:6" x14ac:dyDescent="0.25">
      <c r="B189">
        <v>9500000000</v>
      </c>
      <c r="C189">
        <v>-80.906952000000004</v>
      </c>
      <c r="E189">
        <v>9500000000</v>
      </c>
      <c r="F189">
        <v>-61.103847999999999</v>
      </c>
    </row>
    <row r="190" spans="2:6" x14ac:dyDescent="0.25">
      <c r="B190">
        <v>9583333333.3332996</v>
      </c>
      <c r="C190">
        <v>-80.117912000000004</v>
      </c>
      <c r="E190">
        <v>9583333333.3332996</v>
      </c>
      <c r="F190">
        <v>-61.491512</v>
      </c>
    </row>
    <row r="191" spans="2:6" x14ac:dyDescent="0.25">
      <c r="B191">
        <v>9666666666.6667004</v>
      </c>
      <c r="C191">
        <v>-78.561599999999999</v>
      </c>
      <c r="E191">
        <v>9666666666.6667004</v>
      </c>
      <c r="F191">
        <v>-61.793663000000002</v>
      </c>
    </row>
    <row r="192" spans="2:6" x14ac:dyDescent="0.25">
      <c r="B192">
        <v>9750000000</v>
      </c>
      <c r="C192">
        <v>-78.238067999999998</v>
      </c>
      <c r="E192">
        <v>9750000000</v>
      </c>
      <c r="F192">
        <v>-62.517296000000002</v>
      </c>
    </row>
    <row r="193" spans="2:6" x14ac:dyDescent="0.25">
      <c r="B193">
        <v>9833333333.3332996</v>
      </c>
      <c r="C193">
        <v>-77.682822999999999</v>
      </c>
      <c r="E193">
        <v>9833333333.3332996</v>
      </c>
      <c r="F193">
        <v>-62.855682000000002</v>
      </c>
    </row>
    <row r="194" spans="2:6" x14ac:dyDescent="0.25">
      <c r="B194">
        <v>9916666666.6667004</v>
      </c>
      <c r="C194">
        <v>-77.068809999999999</v>
      </c>
      <c r="E194">
        <v>9916666666.6667004</v>
      </c>
      <c r="F194">
        <v>-62.960402999999999</v>
      </c>
    </row>
    <row r="195" spans="2:6" x14ac:dyDescent="0.25">
      <c r="B195">
        <v>10000000000</v>
      </c>
      <c r="C195">
        <v>-76.410751000000005</v>
      </c>
      <c r="E195">
        <v>10000000000</v>
      </c>
      <c r="F195">
        <v>-63.632159999999999</v>
      </c>
    </row>
    <row r="196" spans="2:6" x14ac:dyDescent="0.25">
      <c r="B196">
        <v>10083333333.333</v>
      </c>
      <c r="C196">
        <v>-75.834969000000001</v>
      </c>
      <c r="E196">
        <v>10083333333.333</v>
      </c>
      <c r="F196">
        <v>-64.204498000000001</v>
      </c>
    </row>
    <row r="197" spans="2:6" x14ac:dyDescent="0.25">
      <c r="B197">
        <v>10166666666.667</v>
      </c>
      <c r="C197">
        <v>-75.475005999999993</v>
      </c>
      <c r="E197">
        <v>10166666666.667</v>
      </c>
      <c r="F197">
        <v>-64.652054000000007</v>
      </c>
    </row>
    <row r="198" spans="2:6" x14ac:dyDescent="0.25">
      <c r="B198">
        <v>10250000000</v>
      </c>
      <c r="C198">
        <v>-74.892311000000007</v>
      </c>
      <c r="E198">
        <v>10250000000</v>
      </c>
      <c r="F198">
        <v>-65.097733000000005</v>
      </c>
    </row>
    <row r="199" spans="2:6" x14ac:dyDescent="0.25">
      <c r="B199">
        <v>10333333333.333</v>
      </c>
      <c r="C199">
        <v>-74.659019000000001</v>
      </c>
      <c r="E199">
        <v>10333333333.333</v>
      </c>
      <c r="F199">
        <v>-64.959038000000007</v>
      </c>
    </row>
    <row r="200" spans="2:6" x14ac:dyDescent="0.25">
      <c r="B200">
        <v>10416666666.667</v>
      </c>
      <c r="C200">
        <v>-74.334618000000006</v>
      </c>
      <c r="E200">
        <v>10416666666.667</v>
      </c>
      <c r="F200">
        <v>-65.384253999999999</v>
      </c>
    </row>
    <row r="201" spans="2:6" x14ac:dyDescent="0.25">
      <c r="B201">
        <v>10500000000</v>
      </c>
      <c r="C201">
        <v>-74.317909</v>
      </c>
      <c r="E201">
        <v>10500000000</v>
      </c>
      <c r="F201">
        <v>-64.983833000000004</v>
      </c>
    </row>
    <row r="202" spans="2:6" x14ac:dyDescent="0.25">
      <c r="B202">
        <v>10583333333.333</v>
      </c>
      <c r="C202">
        <v>-73.762680000000003</v>
      </c>
      <c r="E202">
        <v>10583333333.333</v>
      </c>
      <c r="F202">
        <v>-64.520347999999998</v>
      </c>
    </row>
    <row r="203" spans="2:6" x14ac:dyDescent="0.25">
      <c r="B203">
        <v>10666666666.667</v>
      </c>
      <c r="C203">
        <v>-73.536133000000007</v>
      </c>
      <c r="E203">
        <v>10666666666.667</v>
      </c>
      <c r="F203">
        <v>-64.431991999999994</v>
      </c>
    </row>
    <row r="204" spans="2:6" x14ac:dyDescent="0.25">
      <c r="B204">
        <v>10750000000</v>
      </c>
      <c r="C204">
        <v>-73.192977999999997</v>
      </c>
      <c r="E204">
        <v>10750000000</v>
      </c>
      <c r="F204">
        <v>-64.829620000000006</v>
      </c>
    </row>
    <row r="205" spans="2:6" x14ac:dyDescent="0.25">
      <c r="B205">
        <v>10833333333.333</v>
      </c>
      <c r="C205">
        <v>-73.145668000000001</v>
      </c>
      <c r="E205">
        <v>10833333333.333</v>
      </c>
      <c r="F205">
        <v>-65.178878999999995</v>
      </c>
    </row>
    <row r="206" spans="2:6" x14ac:dyDescent="0.25">
      <c r="B206">
        <v>10916666666.667</v>
      </c>
      <c r="C206">
        <v>-73.198539999999994</v>
      </c>
      <c r="E206">
        <v>10916666666.667</v>
      </c>
      <c r="F206">
        <v>-66.000670999999997</v>
      </c>
    </row>
    <row r="207" spans="2:6" x14ac:dyDescent="0.25">
      <c r="B207">
        <v>11000000000</v>
      </c>
      <c r="C207">
        <v>-73.003135999999998</v>
      </c>
      <c r="E207">
        <v>11000000000</v>
      </c>
      <c r="F207">
        <v>-65.509551999999999</v>
      </c>
    </row>
    <row r="208" spans="2:6" x14ac:dyDescent="0.25">
      <c r="B208">
        <v>11083333333.333</v>
      </c>
      <c r="C208">
        <v>-73.282409999999999</v>
      </c>
      <c r="E208">
        <v>11083333333.333</v>
      </c>
      <c r="F208">
        <v>-66.755402000000004</v>
      </c>
    </row>
    <row r="209" spans="2:6" x14ac:dyDescent="0.25">
      <c r="B209">
        <v>11166666666.667</v>
      </c>
      <c r="C209">
        <v>-73.101303000000001</v>
      </c>
      <c r="E209">
        <v>11166666666.667</v>
      </c>
      <c r="F209">
        <v>-67.808090000000007</v>
      </c>
    </row>
    <row r="210" spans="2:6" x14ac:dyDescent="0.25">
      <c r="B210">
        <v>11250000000</v>
      </c>
      <c r="C210">
        <v>-73.294242999999994</v>
      </c>
      <c r="E210">
        <v>11250000000</v>
      </c>
      <c r="F210">
        <v>-68.180580000000006</v>
      </c>
    </row>
    <row r="211" spans="2:6" x14ac:dyDescent="0.25">
      <c r="B211">
        <v>11333333333.333</v>
      </c>
      <c r="C211">
        <v>-73.401077000000001</v>
      </c>
      <c r="E211">
        <v>11333333333.333</v>
      </c>
      <c r="F211">
        <v>-68.457283000000004</v>
      </c>
    </row>
    <row r="212" spans="2:6" x14ac:dyDescent="0.25">
      <c r="B212">
        <v>11416666666.667</v>
      </c>
      <c r="C212">
        <v>-73.536201000000005</v>
      </c>
      <c r="E212">
        <v>11416666666.667</v>
      </c>
      <c r="F212">
        <v>-68.906464</v>
      </c>
    </row>
    <row r="213" spans="2:6" x14ac:dyDescent="0.25">
      <c r="B213">
        <v>11500000000</v>
      </c>
      <c r="C213">
        <v>-73.860175999999996</v>
      </c>
      <c r="E213">
        <v>11500000000</v>
      </c>
      <c r="F213">
        <v>-71.049767000000003</v>
      </c>
    </row>
    <row r="214" spans="2:6" x14ac:dyDescent="0.25">
      <c r="B214">
        <v>11583333333.333</v>
      </c>
      <c r="C214">
        <v>-73.765877000000003</v>
      </c>
      <c r="E214">
        <v>11583333333.333</v>
      </c>
      <c r="F214">
        <v>-72.020813000000004</v>
      </c>
    </row>
    <row r="215" spans="2:6" x14ac:dyDescent="0.25">
      <c r="B215">
        <v>11666666666.667</v>
      </c>
      <c r="C215">
        <v>-74.165122999999994</v>
      </c>
      <c r="E215">
        <v>11666666666.667</v>
      </c>
      <c r="F215">
        <v>-77.455230999999998</v>
      </c>
    </row>
    <row r="216" spans="2:6" x14ac:dyDescent="0.25">
      <c r="B216">
        <v>11750000000</v>
      </c>
      <c r="C216">
        <v>-74.153557000000006</v>
      </c>
      <c r="E216">
        <v>11750000000</v>
      </c>
      <c r="F216">
        <v>-76.724213000000006</v>
      </c>
    </row>
    <row r="217" spans="2:6" x14ac:dyDescent="0.25">
      <c r="B217">
        <v>11833333333.333</v>
      </c>
      <c r="C217">
        <v>-74.629005000000006</v>
      </c>
      <c r="E217">
        <v>11833333333.333</v>
      </c>
      <c r="F217">
        <v>-76.859367000000006</v>
      </c>
    </row>
    <row r="218" spans="2:6" x14ac:dyDescent="0.25">
      <c r="B218">
        <v>11916666666.667</v>
      </c>
      <c r="C218">
        <v>-74.373337000000006</v>
      </c>
      <c r="E218">
        <v>11916666666.667</v>
      </c>
      <c r="F218">
        <v>-70.794846000000007</v>
      </c>
    </row>
    <row r="219" spans="2:6" x14ac:dyDescent="0.25">
      <c r="B219">
        <v>12000000000</v>
      </c>
      <c r="C219">
        <v>-74.501091000000002</v>
      </c>
      <c r="E219">
        <v>12000000000</v>
      </c>
      <c r="F219">
        <v>-70.771407999999994</v>
      </c>
    </row>
    <row r="220" spans="2:6" x14ac:dyDescent="0.25">
      <c r="B220" t="s">
        <v>21</v>
      </c>
      <c r="E220" t="s">
        <v>21</v>
      </c>
    </row>
    <row r="223" spans="2:6" x14ac:dyDescent="0.25">
      <c r="B223" t="s">
        <v>25</v>
      </c>
      <c r="E223" t="s">
        <v>25</v>
      </c>
    </row>
    <row r="224" spans="2:6" x14ac:dyDescent="0.25">
      <c r="B224" t="s">
        <v>19</v>
      </c>
      <c r="C224" t="s">
        <v>282</v>
      </c>
      <c r="E224" t="s">
        <v>19</v>
      </c>
      <c r="F224" t="s">
        <v>282</v>
      </c>
    </row>
    <row r="225" spans="2:6" x14ac:dyDescent="0.25">
      <c r="B225">
        <v>10000000000</v>
      </c>
      <c r="C225">
        <v>-51.884887999999997</v>
      </c>
      <c r="E225">
        <v>10000000000</v>
      </c>
      <c r="F225">
        <v>-70.800667000000004</v>
      </c>
    </row>
    <row r="226" spans="2:6" x14ac:dyDescent="0.25">
      <c r="B226">
        <v>10041666666.667</v>
      </c>
      <c r="C226">
        <v>-53.259749999999997</v>
      </c>
      <c r="E226">
        <v>10041666666.667</v>
      </c>
      <c r="F226">
        <v>-69.719543000000002</v>
      </c>
    </row>
    <row r="227" spans="2:6" x14ac:dyDescent="0.25">
      <c r="B227">
        <v>10083333333.333</v>
      </c>
      <c r="C227">
        <v>-52.226771999999997</v>
      </c>
      <c r="E227">
        <v>10083333333.333</v>
      </c>
      <c r="F227">
        <v>-70.799019000000001</v>
      </c>
    </row>
    <row r="228" spans="2:6" x14ac:dyDescent="0.25">
      <c r="B228">
        <v>10125000000</v>
      </c>
      <c r="C228">
        <v>-52.442135</v>
      </c>
      <c r="E228">
        <v>10125000000</v>
      </c>
      <c r="F228">
        <v>-70.033469999999994</v>
      </c>
    </row>
    <row r="229" spans="2:6" x14ac:dyDescent="0.25">
      <c r="B229">
        <v>10166666666.667</v>
      </c>
      <c r="C229">
        <v>-52.668368999999998</v>
      </c>
      <c r="E229">
        <v>10166666666.667</v>
      </c>
      <c r="F229">
        <v>-69.465698000000003</v>
      </c>
    </row>
    <row r="230" spans="2:6" x14ac:dyDescent="0.25">
      <c r="B230">
        <v>10208333333.333</v>
      </c>
      <c r="C230">
        <v>-52.145617999999999</v>
      </c>
      <c r="E230">
        <v>10208333333.333</v>
      </c>
      <c r="F230">
        <v>-69.291427999999996</v>
      </c>
    </row>
    <row r="231" spans="2:6" x14ac:dyDescent="0.25">
      <c r="B231">
        <v>10250000000</v>
      </c>
      <c r="C231">
        <v>-53.565350000000002</v>
      </c>
      <c r="E231">
        <v>10250000000</v>
      </c>
      <c r="F231">
        <v>-70.200965999999994</v>
      </c>
    </row>
    <row r="232" spans="2:6" x14ac:dyDescent="0.25">
      <c r="B232">
        <v>10291666666.667</v>
      </c>
      <c r="C232">
        <v>-53.439770000000003</v>
      </c>
      <c r="E232">
        <v>10291666666.667</v>
      </c>
      <c r="F232">
        <v>-70.878715999999997</v>
      </c>
    </row>
    <row r="233" spans="2:6" x14ac:dyDescent="0.25">
      <c r="B233">
        <v>10333333333.333</v>
      </c>
      <c r="C233">
        <v>-54.256050000000002</v>
      </c>
      <c r="E233">
        <v>10333333333.333</v>
      </c>
      <c r="F233">
        <v>-69.898155000000003</v>
      </c>
    </row>
    <row r="234" spans="2:6" x14ac:dyDescent="0.25">
      <c r="B234">
        <v>10375000000</v>
      </c>
      <c r="C234">
        <v>-54.313254999999998</v>
      </c>
      <c r="E234">
        <v>10375000000</v>
      </c>
      <c r="F234">
        <v>-70.506050000000002</v>
      </c>
    </row>
    <row r="235" spans="2:6" x14ac:dyDescent="0.25">
      <c r="B235">
        <v>10416666666.667</v>
      </c>
      <c r="C235">
        <v>-54.072989999999997</v>
      </c>
      <c r="E235">
        <v>10416666666.667</v>
      </c>
      <c r="F235">
        <v>-70.228049999999996</v>
      </c>
    </row>
    <row r="236" spans="2:6" x14ac:dyDescent="0.25">
      <c r="B236">
        <v>10458333333.333</v>
      </c>
      <c r="C236">
        <v>-54.200927999999998</v>
      </c>
      <c r="E236">
        <v>10458333333.333</v>
      </c>
      <c r="F236">
        <v>-69.475150999999997</v>
      </c>
    </row>
    <row r="237" spans="2:6" x14ac:dyDescent="0.25">
      <c r="B237">
        <v>10500000000</v>
      </c>
      <c r="C237">
        <v>-53.156570000000002</v>
      </c>
      <c r="E237">
        <v>10500000000</v>
      </c>
      <c r="F237">
        <v>-68.372887000000006</v>
      </c>
    </row>
    <row r="238" spans="2:6" x14ac:dyDescent="0.25">
      <c r="B238">
        <v>10541666666.667</v>
      </c>
      <c r="C238">
        <v>-53.406936999999999</v>
      </c>
      <c r="E238">
        <v>10541666666.667</v>
      </c>
      <c r="F238">
        <v>-68.154838999999996</v>
      </c>
    </row>
    <row r="239" spans="2:6" x14ac:dyDescent="0.25">
      <c r="B239">
        <v>10583333333.333</v>
      </c>
      <c r="C239">
        <v>-52.939556000000003</v>
      </c>
      <c r="E239">
        <v>10583333333.333</v>
      </c>
      <c r="F239">
        <v>-68.486396999999997</v>
      </c>
    </row>
    <row r="240" spans="2:6" x14ac:dyDescent="0.25">
      <c r="B240">
        <v>10625000000</v>
      </c>
      <c r="C240">
        <v>-53.673507999999998</v>
      </c>
      <c r="E240">
        <v>10625000000</v>
      </c>
      <c r="F240">
        <v>-68.898026000000002</v>
      </c>
    </row>
    <row r="241" spans="2:6" x14ac:dyDescent="0.25">
      <c r="B241">
        <v>10666666666.667</v>
      </c>
      <c r="C241">
        <v>-54.137431999999997</v>
      </c>
      <c r="E241">
        <v>10666666666.667</v>
      </c>
      <c r="F241">
        <v>-69.608704000000003</v>
      </c>
    </row>
    <row r="242" spans="2:6" x14ac:dyDescent="0.25">
      <c r="B242">
        <v>10708333333.333</v>
      </c>
      <c r="C242">
        <v>-54.225864000000001</v>
      </c>
      <c r="E242">
        <v>10708333333.333</v>
      </c>
      <c r="F242">
        <v>-69.980270000000004</v>
      </c>
    </row>
    <row r="243" spans="2:6" x14ac:dyDescent="0.25">
      <c r="B243">
        <v>10750000000</v>
      </c>
      <c r="C243">
        <v>-54.690207999999998</v>
      </c>
      <c r="E243">
        <v>10750000000</v>
      </c>
      <c r="F243">
        <v>-70.453498999999994</v>
      </c>
    </row>
    <row r="244" spans="2:6" x14ac:dyDescent="0.25">
      <c r="B244">
        <v>10791666666.667</v>
      </c>
      <c r="C244">
        <v>-53.547817000000002</v>
      </c>
      <c r="E244">
        <v>10791666666.667</v>
      </c>
      <c r="F244">
        <v>-69.814696999999995</v>
      </c>
    </row>
    <row r="245" spans="2:6" x14ac:dyDescent="0.25">
      <c r="B245">
        <v>10833333333.333</v>
      </c>
      <c r="C245">
        <v>-54.470233999999998</v>
      </c>
      <c r="E245">
        <v>10833333333.333</v>
      </c>
      <c r="F245">
        <v>-69.350470999999999</v>
      </c>
    </row>
    <row r="246" spans="2:6" x14ac:dyDescent="0.25">
      <c r="B246">
        <v>10875000000</v>
      </c>
      <c r="C246">
        <v>-54.053764000000001</v>
      </c>
      <c r="E246">
        <v>10875000000</v>
      </c>
      <c r="F246">
        <v>-69.629395000000002</v>
      </c>
    </row>
    <row r="247" spans="2:6" x14ac:dyDescent="0.25">
      <c r="B247">
        <v>10916666666.667</v>
      </c>
      <c r="C247">
        <v>-53.332794</v>
      </c>
      <c r="E247">
        <v>10916666666.667</v>
      </c>
      <c r="F247">
        <v>-68.929924</v>
      </c>
    </row>
    <row r="248" spans="2:6" x14ac:dyDescent="0.25">
      <c r="B248">
        <v>10958333333.333</v>
      </c>
      <c r="C248">
        <v>-53.827857999999999</v>
      </c>
      <c r="E248">
        <v>10958333333.333</v>
      </c>
      <c r="F248">
        <v>-69.041854999999998</v>
      </c>
    </row>
    <row r="249" spans="2:6" x14ac:dyDescent="0.25">
      <c r="B249">
        <v>11000000000</v>
      </c>
      <c r="C249">
        <v>-54.007174999999997</v>
      </c>
      <c r="E249">
        <v>11000000000</v>
      </c>
      <c r="F249">
        <v>-69.108643000000001</v>
      </c>
    </row>
    <row r="250" spans="2:6" x14ac:dyDescent="0.25">
      <c r="B250">
        <v>11041666666.667</v>
      </c>
      <c r="C250">
        <v>-54.914360000000002</v>
      </c>
      <c r="E250">
        <v>11041666666.667</v>
      </c>
      <c r="F250">
        <v>-69.853301999999999</v>
      </c>
    </row>
    <row r="251" spans="2:6" x14ac:dyDescent="0.25">
      <c r="B251">
        <v>11083333333.333</v>
      </c>
      <c r="C251">
        <v>-53.808064000000002</v>
      </c>
      <c r="E251">
        <v>11083333333.333</v>
      </c>
      <c r="F251">
        <v>-68.823241999999993</v>
      </c>
    </row>
    <row r="252" spans="2:6" x14ac:dyDescent="0.25">
      <c r="B252">
        <v>11125000000</v>
      </c>
      <c r="C252">
        <v>-53.952762999999997</v>
      </c>
      <c r="E252">
        <v>11125000000</v>
      </c>
      <c r="F252">
        <v>-68.762810000000002</v>
      </c>
    </row>
    <row r="253" spans="2:6" x14ac:dyDescent="0.25">
      <c r="B253">
        <v>11166666666.667</v>
      </c>
      <c r="C253">
        <v>-53.969420999999997</v>
      </c>
      <c r="E253">
        <v>11166666666.667</v>
      </c>
      <c r="F253">
        <v>-68.799751000000001</v>
      </c>
    </row>
    <row r="254" spans="2:6" x14ac:dyDescent="0.25">
      <c r="B254">
        <v>11208333333.333</v>
      </c>
      <c r="C254">
        <v>-53.932301000000002</v>
      </c>
      <c r="E254">
        <v>11208333333.333</v>
      </c>
      <c r="F254">
        <v>-69.028396999999998</v>
      </c>
    </row>
    <row r="255" spans="2:6" x14ac:dyDescent="0.25">
      <c r="B255">
        <v>11250000000</v>
      </c>
      <c r="C255">
        <v>-53.718032999999998</v>
      </c>
      <c r="E255">
        <v>11250000000</v>
      </c>
      <c r="F255">
        <v>-68.954712000000001</v>
      </c>
    </row>
    <row r="256" spans="2:6" x14ac:dyDescent="0.25">
      <c r="B256">
        <v>11291666666.667</v>
      </c>
      <c r="C256">
        <v>-53.702556999999999</v>
      </c>
      <c r="E256">
        <v>11291666666.667</v>
      </c>
      <c r="F256">
        <v>-69.291977000000003</v>
      </c>
    </row>
    <row r="257" spans="2:6" x14ac:dyDescent="0.25">
      <c r="B257">
        <v>11333333333.333</v>
      </c>
      <c r="C257">
        <v>-54.803790999999997</v>
      </c>
      <c r="E257">
        <v>11333333333.333</v>
      </c>
      <c r="F257">
        <v>-69.375290000000007</v>
      </c>
    </row>
    <row r="258" spans="2:6" x14ac:dyDescent="0.25">
      <c r="B258">
        <v>11375000000</v>
      </c>
      <c r="C258">
        <v>-54.005428000000002</v>
      </c>
      <c r="E258">
        <v>11375000000</v>
      </c>
      <c r="F258">
        <v>-69.324539000000001</v>
      </c>
    </row>
    <row r="259" spans="2:6" x14ac:dyDescent="0.25">
      <c r="B259">
        <v>11416666666.667</v>
      </c>
      <c r="C259">
        <v>-53.667788999999999</v>
      </c>
      <c r="E259">
        <v>11416666666.667</v>
      </c>
      <c r="F259">
        <v>-68.932991000000001</v>
      </c>
    </row>
    <row r="260" spans="2:6" x14ac:dyDescent="0.25">
      <c r="B260">
        <v>11458333333.333</v>
      </c>
      <c r="C260">
        <v>-53.360035000000003</v>
      </c>
      <c r="E260">
        <v>11458333333.333</v>
      </c>
      <c r="F260">
        <v>-68.315551999999997</v>
      </c>
    </row>
    <row r="261" spans="2:6" x14ac:dyDescent="0.25">
      <c r="B261">
        <v>11500000000</v>
      </c>
      <c r="C261">
        <v>-52.938633000000003</v>
      </c>
      <c r="E261">
        <v>11500000000</v>
      </c>
      <c r="F261">
        <v>-67.968185000000005</v>
      </c>
    </row>
    <row r="262" spans="2:6" x14ac:dyDescent="0.25">
      <c r="B262">
        <v>11541666666.667</v>
      </c>
      <c r="C262">
        <v>-52.947037000000002</v>
      </c>
      <c r="E262">
        <v>11541666666.667</v>
      </c>
      <c r="F262">
        <v>-68.349502999999999</v>
      </c>
    </row>
    <row r="263" spans="2:6" x14ac:dyDescent="0.25">
      <c r="B263">
        <v>11583333333.333</v>
      </c>
      <c r="C263">
        <v>-52.263995999999999</v>
      </c>
      <c r="E263">
        <v>11583333333.333</v>
      </c>
      <c r="F263">
        <v>-68.099868999999998</v>
      </c>
    </row>
    <row r="264" spans="2:6" x14ac:dyDescent="0.25">
      <c r="B264">
        <v>11625000000</v>
      </c>
      <c r="C264">
        <v>-53.612152000000002</v>
      </c>
      <c r="E264">
        <v>11625000000</v>
      </c>
      <c r="F264">
        <v>-69.053780000000003</v>
      </c>
    </row>
    <row r="265" spans="2:6" x14ac:dyDescent="0.25">
      <c r="B265">
        <v>11666666666.667</v>
      </c>
      <c r="C265">
        <v>-53.526985000000003</v>
      </c>
      <c r="E265">
        <v>11666666666.667</v>
      </c>
      <c r="F265">
        <v>-69.695587000000003</v>
      </c>
    </row>
    <row r="266" spans="2:6" x14ac:dyDescent="0.25">
      <c r="B266">
        <v>11708333333.333</v>
      </c>
      <c r="C266">
        <v>-53.743431000000001</v>
      </c>
      <c r="E266">
        <v>11708333333.333</v>
      </c>
      <c r="F266">
        <v>-69.917381000000006</v>
      </c>
    </row>
    <row r="267" spans="2:6" x14ac:dyDescent="0.25">
      <c r="B267">
        <v>11750000000</v>
      </c>
      <c r="C267">
        <v>-53.214260000000003</v>
      </c>
      <c r="E267">
        <v>11750000000</v>
      </c>
      <c r="F267">
        <v>-69.798942999999994</v>
      </c>
    </row>
    <row r="268" spans="2:6" x14ac:dyDescent="0.25">
      <c r="B268">
        <v>11791666666.667</v>
      </c>
      <c r="C268">
        <v>-53.115321999999999</v>
      </c>
      <c r="E268">
        <v>11791666666.667</v>
      </c>
      <c r="F268">
        <v>-69.822563000000002</v>
      </c>
    </row>
    <row r="269" spans="2:6" x14ac:dyDescent="0.25">
      <c r="B269">
        <v>11833333333.333</v>
      </c>
      <c r="C269">
        <v>-53.261021</v>
      </c>
      <c r="E269">
        <v>11833333333.333</v>
      </c>
      <c r="F269">
        <v>-69.983718999999994</v>
      </c>
    </row>
    <row r="270" spans="2:6" x14ac:dyDescent="0.25">
      <c r="B270">
        <v>11875000000</v>
      </c>
      <c r="C270">
        <v>-51.758262999999999</v>
      </c>
      <c r="E270">
        <v>11875000000</v>
      </c>
      <c r="F270">
        <v>-69.433166999999997</v>
      </c>
    </row>
    <row r="271" spans="2:6" x14ac:dyDescent="0.25">
      <c r="B271">
        <v>11916666666.667</v>
      </c>
      <c r="C271">
        <v>-52.039363999999999</v>
      </c>
      <c r="E271">
        <v>11916666666.667</v>
      </c>
      <c r="F271">
        <v>-69.567229999999995</v>
      </c>
    </row>
    <row r="272" spans="2:6" x14ac:dyDescent="0.25">
      <c r="B272">
        <v>11958333333.333</v>
      </c>
      <c r="C272">
        <v>-52.106335000000001</v>
      </c>
      <c r="E272">
        <v>11958333333.333</v>
      </c>
      <c r="F272">
        <v>-69.381637999999995</v>
      </c>
    </row>
    <row r="273" spans="2:6" x14ac:dyDescent="0.25">
      <c r="B273">
        <v>12000000000</v>
      </c>
      <c r="C273">
        <v>-52.643760999999998</v>
      </c>
      <c r="E273">
        <v>12000000000</v>
      </c>
      <c r="F273">
        <v>-70.439064000000002</v>
      </c>
    </row>
    <row r="274" spans="2:6" x14ac:dyDescent="0.25">
      <c r="B274" t="s">
        <v>21</v>
      </c>
      <c r="E274" t="s">
        <v>21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74"/>
  <sheetViews>
    <sheetView workbookViewId="0">
      <selection activeCell="M25" sqref="M25"/>
    </sheetView>
  </sheetViews>
  <sheetFormatPr defaultRowHeight="15" x14ac:dyDescent="0.25"/>
  <cols>
    <col min="1" max="1" width="18.7109375" style="40" customWidth="1"/>
    <col min="4" max="4" width="18.7109375" style="40" customWidth="1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140625" style="47" bestFit="1" customWidth="1"/>
    <col min="23" max="23" width="2" style="26" customWidth="1"/>
  </cols>
  <sheetData>
    <row r="1" spans="1:22" x14ac:dyDescent="0.25">
      <c r="B1" t="s">
        <v>95</v>
      </c>
      <c r="E1" t="s">
        <v>95</v>
      </c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</row>
    <row r="2" spans="1:22" x14ac:dyDescent="0.25">
      <c r="A2" s="50" t="s">
        <v>197</v>
      </c>
      <c r="B2" t="s">
        <v>257</v>
      </c>
      <c r="C2" t="s">
        <v>274</v>
      </c>
      <c r="D2" s="50" t="s">
        <v>198</v>
      </c>
      <c r="E2" t="s">
        <v>257</v>
      </c>
      <c r="F2" t="s">
        <v>274</v>
      </c>
      <c r="H2" s="48"/>
      <c r="P2" s="48"/>
      <c r="S2" s="38"/>
      <c r="T2" s="48"/>
    </row>
    <row r="3" spans="1:22" x14ac:dyDescent="0.25">
      <c r="B3" t="s">
        <v>264</v>
      </c>
      <c r="C3" t="s">
        <v>281</v>
      </c>
      <c r="E3" t="s">
        <v>264</v>
      </c>
      <c r="F3" t="s">
        <v>281</v>
      </c>
      <c r="H3" s="27">
        <f t="shared" ref="H3:H34" si="0">B63/1000000000</f>
        <v>4</v>
      </c>
      <c r="I3" s="27">
        <f t="shared" ref="I3:I34" si="1">C63</f>
        <v>-62.043036999999998</v>
      </c>
      <c r="J3" s="27">
        <f t="shared" ref="J3:J34" si="2">F63</f>
        <v>-43.548706000000003</v>
      </c>
      <c r="L3" s="27">
        <f t="shared" ref="L3:L34" si="3">B117/1000000000</f>
        <v>6</v>
      </c>
      <c r="M3" s="27">
        <f t="shared" ref="M3:M34" si="4">C117</f>
        <v>-68.672379000000006</v>
      </c>
      <c r="N3" s="27">
        <f t="shared" ref="N3:N34" si="5">F117</f>
        <v>-60.113250999999998</v>
      </c>
      <c r="P3" s="47">
        <f t="shared" ref="P3:P34" si="6">B171/1000000000</f>
        <v>8</v>
      </c>
      <c r="Q3" s="27">
        <f t="shared" ref="Q3:Q34" si="7">C171</f>
        <v>-73.377975000000006</v>
      </c>
      <c r="R3" s="27">
        <f t="shared" ref="R3:R34" si="8">F171</f>
        <v>-54.343257999999999</v>
      </c>
      <c r="S3" s="38"/>
      <c r="T3" s="27">
        <f t="shared" ref="T3:T34" si="9">B225/1000000000</f>
        <v>10</v>
      </c>
      <c r="U3" s="27">
        <f t="shared" ref="U3:U34" si="10">C225</f>
        <v>-75.743019000000004</v>
      </c>
      <c r="V3" s="27">
        <f t="shared" ref="V3:V34" si="11">F225</f>
        <v>-70.443129999999996</v>
      </c>
    </row>
    <row r="4" spans="1:22" x14ac:dyDescent="0.25">
      <c r="B4" t="s">
        <v>98</v>
      </c>
      <c r="E4" t="s">
        <v>98</v>
      </c>
      <c r="H4" s="27">
        <f t="shared" si="0"/>
        <v>4.1666666666666998</v>
      </c>
      <c r="I4" s="27">
        <f t="shared" si="1"/>
        <v>-61.536076000000001</v>
      </c>
      <c r="J4" s="27">
        <f t="shared" si="2"/>
        <v>-43.475974999999998</v>
      </c>
      <c r="L4" s="27">
        <f t="shared" si="3"/>
        <v>6.125</v>
      </c>
      <c r="M4" s="27">
        <f t="shared" si="4"/>
        <v>-68.756469999999993</v>
      </c>
      <c r="N4" s="27">
        <f t="shared" si="5"/>
        <v>-60.035671000000001</v>
      </c>
      <c r="P4" s="47">
        <f t="shared" si="6"/>
        <v>8.0833333333333002</v>
      </c>
      <c r="Q4" s="27">
        <f t="shared" si="7"/>
        <v>-73.143929</v>
      </c>
      <c r="R4" s="27">
        <f t="shared" si="8"/>
        <v>-54.261448000000001</v>
      </c>
      <c r="S4" s="38"/>
      <c r="T4" s="27">
        <f t="shared" si="9"/>
        <v>10.041666666667</v>
      </c>
      <c r="U4" s="27">
        <f t="shared" si="10"/>
        <v>-73.834655999999995</v>
      </c>
      <c r="V4" s="27">
        <f t="shared" si="11"/>
        <v>-70.193450999999996</v>
      </c>
    </row>
    <row r="5" spans="1:22" x14ac:dyDescent="0.25">
      <c r="H5" s="27">
        <f t="shared" si="0"/>
        <v>4.3333333333332993</v>
      </c>
      <c r="I5" s="27">
        <f t="shared" si="1"/>
        <v>-61.045718999999998</v>
      </c>
      <c r="J5" s="27">
        <f t="shared" si="2"/>
        <v>-43.39772</v>
      </c>
      <c r="L5" s="27">
        <f t="shared" si="3"/>
        <v>6.25</v>
      </c>
      <c r="M5" s="27">
        <f t="shared" si="4"/>
        <v>-68.904799999999994</v>
      </c>
      <c r="N5" s="27">
        <f t="shared" si="5"/>
        <v>-60.081511999999996</v>
      </c>
      <c r="P5" s="47">
        <f t="shared" si="6"/>
        <v>8.1666666666666998</v>
      </c>
      <c r="Q5" s="27">
        <f t="shared" si="7"/>
        <v>-72.757750999999999</v>
      </c>
      <c r="R5" s="27">
        <f t="shared" si="8"/>
        <v>-54.275233999999998</v>
      </c>
      <c r="S5" s="38"/>
      <c r="T5" s="27">
        <f t="shared" si="9"/>
        <v>10.083333333333</v>
      </c>
      <c r="U5" s="27">
        <f t="shared" si="10"/>
        <v>-69.241478000000001</v>
      </c>
      <c r="V5" s="27">
        <f t="shared" si="11"/>
        <v>-69.837349000000003</v>
      </c>
    </row>
    <row r="6" spans="1:22" x14ac:dyDescent="0.25">
      <c r="H6" s="27">
        <f t="shared" si="0"/>
        <v>4.5</v>
      </c>
      <c r="I6" s="27">
        <f t="shared" si="1"/>
        <v>-60.638893000000003</v>
      </c>
      <c r="J6" s="27">
        <f t="shared" si="2"/>
        <v>-43.281666000000001</v>
      </c>
      <c r="L6" s="27">
        <f t="shared" si="3"/>
        <v>6.375</v>
      </c>
      <c r="M6" s="27">
        <f t="shared" si="4"/>
        <v>-68.867728999999997</v>
      </c>
      <c r="N6" s="27">
        <f t="shared" si="5"/>
        <v>-60.533413000000003</v>
      </c>
      <c r="P6" s="47">
        <f t="shared" si="6"/>
        <v>8.25</v>
      </c>
      <c r="Q6" s="27">
        <f t="shared" si="7"/>
        <v>-72.788826</v>
      </c>
      <c r="R6" s="27">
        <f t="shared" si="8"/>
        <v>-54.094337000000003</v>
      </c>
      <c r="S6" s="38"/>
      <c r="T6" s="27">
        <f t="shared" si="9"/>
        <v>10.125</v>
      </c>
      <c r="U6" s="27">
        <f t="shared" si="10"/>
        <v>-71.651961999999997</v>
      </c>
      <c r="V6" s="27">
        <f t="shared" si="11"/>
        <v>-69.384665999999996</v>
      </c>
    </row>
    <row r="7" spans="1:22" x14ac:dyDescent="0.25">
      <c r="B7" t="s">
        <v>18</v>
      </c>
      <c r="E7" t="s">
        <v>18</v>
      </c>
      <c r="H7" s="27">
        <f t="shared" si="0"/>
        <v>4.6666666666667007</v>
      </c>
      <c r="I7" s="27">
        <f t="shared" si="1"/>
        <v>-60.283844000000002</v>
      </c>
      <c r="J7" s="27">
        <f t="shared" si="2"/>
        <v>-42.952807999999997</v>
      </c>
      <c r="L7" s="27">
        <f t="shared" si="3"/>
        <v>6.5</v>
      </c>
      <c r="M7" s="27">
        <f t="shared" si="4"/>
        <v>-68.438034000000002</v>
      </c>
      <c r="N7" s="27">
        <f t="shared" si="5"/>
        <v>-60.899231</v>
      </c>
      <c r="P7" s="47">
        <f t="shared" si="6"/>
        <v>8.3333333333333002</v>
      </c>
      <c r="Q7" s="27">
        <f t="shared" si="7"/>
        <v>-73.313972000000007</v>
      </c>
      <c r="R7" s="27">
        <f t="shared" si="8"/>
        <v>-53.891361000000003</v>
      </c>
      <c r="S7" s="38"/>
      <c r="T7" s="27">
        <f t="shared" si="9"/>
        <v>10.166666666667</v>
      </c>
      <c r="U7" s="27">
        <f t="shared" si="10"/>
        <v>-67.406127999999995</v>
      </c>
      <c r="V7" s="27">
        <f t="shared" si="11"/>
        <v>-70.406395000000003</v>
      </c>
    </row>
    <row r="8" spans="1:22" x14ac:dyDescent="0.25">
      <c r="B8" t="s">
        <v>19</v>
      </c>
      <c r="C8" t="s">
        <v>259</v>
      </c>
      <c r="E8" t="s">
        <v>19</v>
      </c>
      <c r="F8" t="s">
        <v>259</v>
      </c>
      <c r="H8" s="27">
        <f t="shared" si="0"/>
        <v>4.8333333333332993</v>
      </c>
      <c r="I8" s="27">
        <f t="shared" si="1"/>
        <v>-59.862698000000002</v>
      </c>
      <c r="J8" s="27">
        <f t="shared" si="2"/>
        <v>-42.558700999999999</v>
      </c>
      <c r="L8" s="27">
        <f t="shared" si="3"/>
        <v>6.625</v>
      </c>
      <c r="M8" s="27">
        <f t="shared" si="4"/>
        <v>-67.921463000000003</v>
      </c>
      <c r="N8" s="27">
        <f t="shared" si="5"/>
        <v>-61.397838999999998</v>
      </c>
      <c r="P8" s="47">
        <f t="shared" si="6"/>
        <v>8.4166666666666998</v>
      </c>
      <c r="Q8" s="27">
        <f t="shared" si="7"/>
        <v>-73.853515999999999</v>
      </c>
      <c r="R8" s="27">
        <f t="shared" si="8"/>
        <v>-53.586917999999997</v>
      </c>
      <c r="S8" s="38"/>
      <c r="T8" s="27">
        <f t="shared" si="9"/>
        <v>10.208333333333</v>
      </c>
      <c r="U8" s="27">
        <f t="shared" si="10"/>
        <v>-69.501204999999999</v>
      </c>
      <c r="V8" s="27">
        <f t="shared" si="11"/>
        <v>-71.715964999999997</v>
      </c>
    </row>
    <row r="9" spans="1:22" x14ac:dyDescent="0.25">
      <c r="B9">
        <v>2000000000</v>
      </c>
      <c r="C9">
        <v>-32.831553999999997</v>
      </c>
      <c r="E9">
        <v>2000000000</v>
      </c>
      <c r="F9">
        <v>-60.001739999999998</v>
      </c>
      <c r="H9" s="27">
        <f t="shared" si="0"/>
        <v>5</v>
      </c>
      <c r="I9" s="27">
        <f t="shared" si="1"/>
        <v>-59.518287999999998</v>
      </c>
      <c r="J9" s="27">
        <f t="shared" si="2"/>
        <v>-42.147587000000001</v>
      </c>
      <c r="L9" s="27">
        <f t="shared" si="3"/>
        <v>6.75</v>
      </c>
      <c r="M9" s="27">
        <f t="shared" si="4"/>
        <v>-67.797691</v>
      </c>
      <c r="N9" s="27">
        <f t="shared" si="5"/>
        <v>-61.682105999999997</v>
      </c>
      <c r="P9" s="47">
        <f t="shared" si="6"/>
        <v>8.5</v>
      </c>
      <c r="Q9" s="27">
        <f t="shared" si="7"/>
        <v>-73.511223000000001</v>
      </c>
      <c r="R9" s="27">
        <f t="shared" si="8"/>
        <v>-53.372512999999998</v>
      </c>
      <c r="S9" s="38"/>
      <c r="T9" s="27">
        <f t="shared" si="9"/>
        <v>10.25</v>
      </c>
      <c r="U9" s="27">
        <f t="shared" si="10"/>
        <v>-67.266373000000002</v>
      </c>
      <c r="V9" s="27">
        <f t="shared" si="11"/>
        <v>-70.560997</v>
      </c>
    </row>
    <row r="10" spans="1:22" x14ac:dyDescent="0.25">
      <c r="B10">
        <v>2208333333.3333001</v>
      </c>
      <c r="C10">
        <v>-32.496834</v>
      </c>
      <c r="E10">
        <v>2208333333.3333001</v>
      </c>
      <c r="F10">
        <v>-56.804363000000002</v>
      </c>
      <c r="H10" s="27">
        <f t="shared" si="0"/>
        <v>5.1666666666667007</v>
      </c>
      <c r="I10" s="27">
        <f t="shared" si="1"/>
        <v>-59.203896</v>
      </c>
      <c r="J10" s="27">
        <f t="shared" si="2"/>
        <v>-42.013095999999997</v>
      </c>
      <c r="L10" s="27">
        <f t="shared" si="3"/>
        <v>6.875</v>
      </c>
      <c r="M10" s="27">
        <f t="shared" si="4"/>
        <v>-67.267120000000006</v>
      </c>
      <c r="N10" s="27">
        <f t="shared" si="5"/>
        <v>-62.146132999999999</v>
      </c>
      <c r="P10" s="47">
        <f t="shared" si="6"/>
        <v>8.5833333333333002</v>
      </c>
      <c r="Q10" s="27">
        <f t="shared" si="7"/>
        <v>-73.416793999999996</v>
      </c>
      <c r="R10" s="27">
        <f t="shared" si="8"/>
        <v>-53.438254999999998</v>
      </c>
      <c r="S10" s="38"/>
      <c r="T10" s="27">
        <f t="shared" si="9"/>
        <v>10.291666666667</v>
      </c>
      <c r="U10" s="27">
        <f t="shared" si="10"/>
        <v>-68.428725999999997</v>
      </c>
      <c r="V10" s="27">
        <f t="shared" si="11"/>
        <v>-70.464027000000002</v>
      </c>
    </row>
    <row r="11" spans="1:22" x14ac:dyDescent="0.25">
      <c r="B11">
        <v>2416666666.6666999</v>
      </c>
      <c r="C11">
        <v>-31.945143000000002</v>
      </c>
      <c r="E11">
        <v>2416666666.6666999</v>
      </c>
      <c r="F11">
        <v>-52.821350000000002</v>
      </c>
      <c r="H11" s="27">
        <f t="shared" si="0"/>
        <v>5.3333333333332993</v>
      </c>
      <c r="I11" s="27">
        <f t="shared" si="1"/>
        <v>-58.687370000000001</v>
      </c>
      <c r="J11" s="27">
        <f t="shared" si="2"/>
        <v>-41.686798000000003</v>
      </c>
      <c r="L11" s="27">
        <f t="shared" si="3"/>
        <v>7</v>
      </c>
      <c r="M11" s="27">
        <f t="shared" si="4"/>
        <v>-66.746566999999999</v>
      </c>
      <c r="N11" s="27">
        <f t="shared" si="5"/>
        <v>-62.572971000000003</v>
      </c>
      <c r="P11" s="47">
        <f t="shared" si="6"/>
        <v>8.6666666666666998</v>
      </c>
      <c r="Q11" s="27">
        <f t="shared" si="7"/>
        <v>-73.935981999999996</v>
      </c>
      <c r="R11" s="27">
        <f t="shared" si="8"/>
        <v>-53.420937000000002</v>
      </c>
      <c r="S11" s="38"/>
      <c r="T11" s="27">
        <f t="shared" si="9"/>
        <v>10.333333333333</v>
      </c>
      <c r="U11" s="27">
        <f t="shared" si="10"/>
        <v>-68.484466999999995</v>
      </c>
      <c r="V11" s="27">
        <f t="shared" si="11"/>
        <v>-70.409301999999997</v>
      </c>
    </row>
    <row r="12" spans="1:22" x14ac:dyDescent="0.25">
      <c r="B12">
        <v>2625000000</v>
      </c>
      <c r="C12">
        <v>-31.580480999999999</v>
      </c>
      <c r="E12">
        <v>2625000000</v>
      </c>
      <c r="F12">
        <v>-50.315044</v>
      </c>
      <c r="H12" s="27">
        <f t="shared" si="0"/>
        <v>5.5</v>
      </c>
      <c r="I12" s="27">
        <f t="shared" si="1"/>
        <v>-58.098357999999998</v>
      </c>
      <c r="J12" s="27">
        <f t="shared" si="2"/>
        <v>-41.338005000000003</v>
      </c>
      <c r="L12" s="27">
        <f t="shared" si="3"/>
        <v>7.125</v>
      </c>
      <c r="M12" s="27">
        <f t="shared" si="4"/>
        <v>-65.740752999999998</v>
      </c>
      <c r="N12" s="27">
        <f t="shared" si="5"/>
        <v>-63.061610999999999</v>
      </c>
      <c r="P12" s="47">
        <f t="shared" si="6"/>
        <v>8.75</v>
      </c>
      <c r="Q12" s="27">
        <f t="shared" si="7"/>
        <v>-75.150550999999993</v>
      </c>
      <c r="R12" s="27">
        <f t="shared" si="8"/>
        <v>-53.707946999999997</v>
      </c>
      <c r="S12" s="38"/>
      <c r="T12" s="27">
        <f t="shared" si="9"/>
        <v>10.375</v>
      </c>
      <c r="U12" s="27">
        <f t="shared" si="10"/>
        <v>-70.654655000000005</v>
      </c>
      <c r="V12" s="27">
        <f t="shared" si="11"/>
        <v>-69.784424000000001</v>
      </c>
    </row>
    <row r="13" spans="1:22" x14ac:dyDescent="0.25">
      <c r="B13">
        <v>2833333333.3333001</v>
      </c>
      <c r="C13">
        <v>-31.370314</v>
      </c>
      <c r="E13">
        <v>2833333333.3333001</v>
      </c>
      <c r="F13">
        <v>-48.661822999999998</v>
      </c>
      <c r="H13" s="27">
        <f t="shared" si="0"/>
        <v>5.6666666666667007</v>
      </c>
      <c r="I13" s="27">
        <f t="shared" si="1"/>
        <v>-57.672851999999999</v>
      </c>
      <c r="J13" s="27">
        <f t="shared" si="2"/>
        <v>-41.085113999999997</v>
      </c>
      <c r="L13" s="27">
        <f t="shared" si="3"/>
        <v>7.25</v>
      </c>
      <c r="M13" s="27">
        <f t="shared" si="4"/>
        <v>-64.965980999999999</v>
      </c>
      <c r="N13" s="27">
        <f t="shared" si="5"/>
        <v>-63.642349000000003</v>
      </c>
      <c r="P13" s="47">
        <f t="shared" si="6"/>
        <v>8.8333333333333002</v>
      </c>
      <c r="Q13" s="27">
        <f t="shared" si="7"/>
        <v>-75.385955999999993</v>
      </c>
      <c r="R13" s="27">
        <f t="shared" si="8"/>
        <v>-53.648769000000001</v>
      </c>
      <c r="S13" s="38"/>
      <c r="T13" s="27">
        <f t="shared" si="9"/>
        <v>10.416666666667</v>
      </c>
      <c r="U13" s="27">
        <f t="shared" si="10"/>
        <v>-76.264495999999994</v>
      </c>
      <c r="V13" s="27">
        <f t="shared" si="11"/>
        <v>-68.177925000000002</v>
      </c>
    </row>
    <row r="14" spans="1:22" x14ac:dyDescent="0.25">
      <c r="B14">
        <v>3041666666.6666999</v>
      </c>
      <c r="C14">
        <v>-31.794815</v>
      </c>
      <c r="E14">
        <v>3041666666.6666999</v>
      </c>
      <c r="F14">
        <v>-47.580916999999999</v>
      </c>
      <c r="H14" s="27">
        <f t="shared" si="0"/>
        <v>5.8333333333332993</v>
      </c>
      <c r="I14" s="27">
        <f t="shared" si="1"/>
        <v>-57.440910000000002</v>
      </c>
      <c r="J14" s="27">
        <f t="shared" si="2"/>
        <v>-41.067410000000002</v>
      </c>
      <c r="L14" s="27">
        <f t="shared" si="3"/>
        <v>7.375</v>
      </c>
      <c r="M14" s="27">
        <f t="shared" si="4"/>
        <v>-63.989204000000001</v>
      </c>
      <c r="N14" s="27">
        <f t="shared" si="5"/>
        <v>-64.412497999999999</v>
      </c>
      <c r="P14" s="47">
        <f t="shared" si="6"/>
        <v>8.9166666666666998</v>
      </c>
      <c r="Q14" s="27">
        <f t="shared" si="7"/>
        <v>-75.378524999999996</v>
      </c>
      <c r="R14" s="27">
        <f t="shared" si="8"/>
        <v>-53.683754</v>
      </c>
      <c r="S14" s="38"/>
      <c r="T14" s="27">
        <f t="shared" si="9"/>
        <v>10.458333333333</v>
      </c>
      <c r="U14" s="27">
        <f t="shared" si="10"/>
        <v>-73.860373999999993</v>
      </c>
      <c r="V14" s="27">
        <f t="shared" si="11"/>
        <v>-68.429550000000006</v>
      </c>
    </row>
    <row r="15" spans="1:22" x14ac:dyDescent="0.25">
      <c r="B15">
        <v>3250000000</v>
      </c>
      <c r="C15">
        <v>-32.812297999999998</v>
      </c>
      <c r="E15">
        <v>3250000000</v>
      </c>
      <c r="F15">
        <v>-46.909709999999997</v>
      </c>
      <c r="H15" s="27">
        <f t="shared" si="0"/>
        <v>6</v>
      </c>
      <c r="I15" s="27">
        <f t="shared" si="1"/>
        <v>-57.329101999999999</v>
      </c>
      <c r="J15" s="27">
        <f t="shared" si="2"/>
        <v>-41.121403000000001</v>
      </c>
      <c r="L15" s="27">
        <f t="shared" si="3"/>
        <v>7.5</v>
      </c>
      <c r="M15" s="27">
        <f t="shared" si="4"/>
        <v>-63.277774999999998</v>
      </c>
      <c r="N15" s="27">
        <f t="shared" si="5"/>
        <v>-65.069275000000005</v>
      </c>
      <c r="P15" s="47">
        <f t="shared" si="6"/>
        <v>9</v>
      </c>
      <c r="Q15" s="27">
        <f t="shared" si="7"/>
        <v>-75.285933999999997</v>
      </c>
      <c r="R15" s="27">
        <f t="shared" si="8"/>
        <v>-53.511066</v>
      </c>
      <c r="S15" s="38"/>
      <c r="T15" s="27">
        <f t="shared" si="9"/>
        <v>10.5</v>
      </c>
      <c r="U15" s="27">
        <f t="shared" si="10"/>
        <v>-82.328316000000001</v>
      </c>
      <c r="V15" s="27">
        <f t="shared" si="11"/>
        <v>-70.938614000000001</v>
      </c>
    </row>
    <row r="16" spans="1:22" x14ac:dyDescent="0.25">
      <c r="B16">
        <v>3458333333.3333001</v>
      </c>
      <c r="C16">
        <v>-34.264296999999999</v>
      </c>
      <c r="E16">
        <v>3458333333.3333001</v>
      </c>
      <c r="F16">
        <v>-46.77702</v>
      </c>
      <c r="H16" s="27">
        <f t="shared" si="0"/>
        <v>6.1666666666667007</v>
      </c>
      <c r="I16" s="27">
        <f t="shared" si="1"/>
        <v>-57.283619000000002</v>
      </c>
      <c r="J16" s="27">
        <f t="shared" si="2"/>
        <v>-40.961162999999999</v>
      </c>
      <c r="L16" s="27">
        <f t="shared" si="3"/>
        <v>7.625</v>
      </c>
      <c r="M16" s="27">
        <f t="shared" si="4"/>
        <v>-63.075989</v>
      </c>
      <c r="N16" s="27">
        <f t="shared" si="5"/>
        <v>-65.727424999999997</v>
      </c>
      <c r="P16" s="47">
        <f t="shared" si="6"/>
        <v>9.0833333333333002</v>
      </c>
      <c r="Q16" s="27">
        <f t="shared" si="7"/>
        <v>-76.416672000000005</v>
      </c>
      <c r="R16" s="27">
        <f t="shared" si="8"/>
        <v>-53.334068000000002</v>
      </c>
      <c r="S16" s="38"/>
      <c r="T16" s="27">
        <f t="shared" si="9"/>
        <v>10.541666666667</v>
      </c>
      <c r="U16" s="27">
        <f t="shared" si="10"/>
        <v>-84.05941</v>
      </c>
      <c r="V16" s="27">
        <f t="shared" si="11"/>
        <v>-71.227881999999994</v>
      </c>
    </row>
    <row r="17" spans="2:22" x14ac:dyDescent="0.25">
      <c r="B17">
        <v>3666666666.6666999</v>
      </c>
      <c r="C17">
        <v>-35.921967000000002</v>
      </c>
      <c r="E17">
        <v>3666666666.6666999</v>
      </c>
      <c r="F17">
        <v>-46.800026000000003</v>
      </c>
      <c r="H17" s="27">
        <f t="shared" si="0"/>
        <v>6.3333333333332993</v>
      </c>
      <c r="I17" s="27">
        <f t="shared" si="1"/>
        <v>-57.435757000000002</v>
      </c>
      <c r="J17" s="27">
        <f t="shared" si="2"/>
        <v>-41.077117999999999</v>
      </c>
      <c r="L17" s="27">
        <f t="shared" si="3"/>
        <v>7.75</v>
      </c>
      <c r="M17" s="27">
        <f t="shared" si="4"/>
        <v>-62.549984000000002</v>
      </c>
      <c r="N17" s="27">
        <f t="shared" si="5"/>
        <v>-66.243178999999998</v>
      </c>
      <c r="P17" s="47">
        <f t="shared" si="6"/>
        <v>9.1666666666666998</v>
      </c>
      <c r="Q17" s="27">
        <f t="shared" si="7"/>
        <v>-76.683929000000006</v>
      </c>
      <c r="R17" s="27">
        <f t="shared" si="8"/>
        <v>-53.177836999999997</v>
      </c>
      <c r="S17" s="38"/>
      <c r="T17" s="27">
        <f t="shared" si="9"/>
        <v>10.583333333333</v>
      </c>
      <c r="U17" s="27">
        <f t="shared" si="10"/>
        <v>-78.533325000000005</v>
      </c>
      <c r="V17" s="27">
        <f t="shared" si="11"/>
        <v>-71.957877999999994</v>
      </c>
    </row>
    <row r="18" spans="2:22" x14ac:dyDescent="0.25">
      <c r="B18">
        <v>3875000000</v>
      </c>
      <c r="C18">
        <v>-37.781979</v>
      </c>
      <c r="E18">
        <v>3875000000</v>
      </c>
      <c r="F18">
        <v>-46.886443999999997</v>
      </c>
      <c r="H18" s="27">
        <f t="shared" si="0"/>
        <v>6.5</v>
      </c>
      <c r="I18" s="27">
        <f t="shared" si="1"/>
        <v>-57.680317000000002</v>
      </c>
      <c r="J18" s="27">
        <f t="shared" si="2"/>
        <v>-41.462691999999997</v>
      </c>
      <c r="L18" s="27">
        <f t="shared" si="3"/>
        <v>7.875</v>
      </c>
      <c r="M18" s="27">
        <f t="shared" si="4"/>
        <v>-62.149814999999997</v>
      </c>
      <c r="N18" s="27">
        <f t="shared" si="5"/>
        <v>-66.782707000000002</v>
      </c>
      <c r="P18" s="47">
        <f t="shared" si="6"/>
        <v>9.25</v>
      </c>
      <c r="Q18" s="27">
        <f t="shared" si="7"/>
        <v>-76.388679999999994</v>
      </c>
      <c r="R18" s="27">
        <f t="shared" si="8"/>
        <v>-53.023304000000003</v>
      </c>
      <c r="S18" s="38"/>
      <c r="T18" s="27">
        <f t="shared" si="9"/>
        <v>10.625</v>
      </c>
      <c r="U18" s="27">
        <f t="shared" si="10"/>
        <v>-71.301659000000001</v>
      </c>
      <c r="V18" s="27">
        <f t="shared" si="11"/>
        <v>-72.981018000000006</v>
      </c>
    </row>
    <row r="19" spans="2:22" x14ac:dyDescent="0.25">
      <c r="B19">
        <v>4083333333.3333001</v>
      </c>
      <c r="C19">
        <v>-39.880428000000002</v>
      </c>
      <c r="E19">
        <v>4083333333.3333001</v>
      </c>
      <c r="F19">
        <v>-46.917389</v>
      </c>
      <c r="H19" s="27">
        <f t="shared" si="0"/>
        <v>6.6666666666667007</v>
      </c>
      <c r="I19" s="27">
        <f t="shared" si="1"/>
        <v>-57.865993000000003</v>
      </c>
      <c r="J19" s="27">
        <f t="shared" si="2"/>
        <v>-41.936382000000002</v>
      </c>
      <c r="L19" s="27">
        <f t="shared" si="3"/>
        <v>8</v>
      </c>
      <c r="M19" s="27">
        <f t="shared" si="4"/>
        <v>-61.404991000000003</v>
      </c>
      <c r="N19" s="27">
        <f t="shared" si="5"/>
        <v>-67.200744999999998</v>
      </c>
      <c r="P19" s="47">
        <f t="shared" si="6"/>
        <v>9.3333333333333002</v>
      </c>
      <c r="Q19" s="27">
        <f t="shared" si="7"/>
        <v>-75.112510999999998</v>
      </c>
      <c r="R19" s="27">
        <f t="shared" si="8"/>
        <v>-53.011657999999997</v>
      </c>
      <c r="S19" s="38"/>
      <c r="T19" s="27">
        <f t="shared" si="9"/>
        <v>10.666666666667</v>
      </c>
      <c r="U19" s="27">
        <f t="shared" si="10"/>
        <v>-74.691597000000002</v>
      </c>
      <c r="V19" s="27">
        <f t="shared" si="11"/>
        <v>-74.795265000000001</v>
      </c>
    </row>
    <row r="20" spans="2:22" x14ac:dyDescent="0.25">
      <c r="B20">
        <v>4291666666.6666999</v>
      </c>
      <c r="C20">
        <v>-42.084259000000003</v>
      </c>
      <c r="E20">
        <v>4291666666.6666999</v>
      </c>
      <c r="F20">
        <v>-47.046332999999997</v>
      </c>
      <c r="H20" s="27">
        <f t="shared" si="0"/>
        <v>6.8333333333332993</v>
      </c>
      <c r="I20" s="27">
        <f t="shared" si="1"/>
        <v>-58.027850999999998</v>
      </c>
      <c r="J20" s="27">
        <f t="shared" si="2"/>
        <v>-42.239342000000001</v>
      </c>
      <c r="L20" s="27">
        <f t="shared" si="3"/>
        <v>8.125</v>
      </c>
      <c r="M20" s="27">
        <f t="shared" si="4"/>
        <v>-61.419379999999997</v>
      </c>
      <c r="N20" s="27">
        <f t="shared" si="5"/>
        <v>-67.963759999999994</v>
      </c>
      <c r="P20" s="47">
        <f t="shared" si="6"/>
        <v>9.4166666666666998</v>
      </c>
      <c r="Q20" s="27">
        <f t="shared" si="7"/>
        <v>-75.354759000000001</v>
      </c>
      <c r="R20" s="27">
        <f t="shared" si="8"/>
        <v>-52.892913999999998</v>
      </c>
      <c r="S20" s="38"/>
      <c r="T20" s="27">
        <f t="shared" si="9"/>
        <v>10.708333333333</v>
      </c>
      <c r="U20" s="27">
        <f t="shared" si="10"/>
        <v>-75.546897999999999</v>
      </c>
      <c r="V20" s="27">
        <f t="shared" si="11"/>
        <v>-72.289542999999995</v>
      </c>
    </row>
    <row r="21" spans="2:22" x14ac:dyDescent="0.25">
      <c r="B21">
        <v>4500000000</v>
      </c>
      <c r="C21">
        <v>-44.274948000000002</v>
      </c>
      <c r="E21">
        <v>4500000000</v>
      </c>
      <c r="F21">
        <v>-47.129311000000001</v>
      </c>
      <c r="H21" s="27">
        <f t="shared" si="0"/>
        <v>7</v>
      </c>
      <c r="I21" s="27">
        <f t="shared" si="1"/>
        <v>-58.266033</v>
      </c>
      <c r="J21" s="27">
        <f t="shared" si="2"/>
        <v>-42.520519</v>
      </c>
      <c r="L21" s="27">
        <f t="shared" si="3"/>
        <v>8.25</v>
      </c>
      <c r="M21" s="27">
        <f t="shared" si="4"/>
        <v>-61.243850999999999</v>
      </c>
      <c r="N21" s="27">
        <f t="shared" si="5"/>
        <v>-69.092072000000002</v>
      </c>
      <c r="P21" s="47">
        <f t="shared" si="6"/>
        <v>9.5</v>
      </c>
      <c r="Q21" s="27">
        <f t="shared" si="7"/>
        <v>-75.509788999999998</v>
      </c>
      <c r="R21" s="27">
        <f t="shared" si="8"/>
        <v>-52.895439000000003</v>
      </c>
      <c r="S21" s="38"/>
      <c r="T21" s="27">
        <f t="shared" si="9"/>
        <v>10.75</v>
      </c>
      <c r="U21" s="27">
        <f t="shared" si="10"/>
        <v>-78.802345000000003</v>
      </c>
      <c r="V21" s="27">
        <f t="shared" si="11"/>
        <v>-70.734084999999993</v>
      </c>
    </row>
    <row r="22" spans="2:22" x14ac:dyDescent="0.25">
      <c r="B22">
        <v>4708333333.3332996</v>
      </c>
      <c r="C22">
        <v>-46.409968999999997</v>
      </c>
      <c r="E22">
        <v>4708333333.3332996</v>
      </c>
      <c r="F22">
        <v>-47.215640999999998</v>
      </c>
      <c r="H22" s="27">
        <f t="shared" si="0"/>
        <v>7.1666666666667007</v>
      </c>
      <c r="I22" s="27">
        <f t="shared" si="1"/>
        <v>-58.602730000000001</v>
      </c>
      <c r="J22" s="27">
        <f t="shared" si="2"/>
        <v>-43.088870999999997</v>
      </c>
      <c r="L22" s="27">
        <f t="shared" si="3"/>
        <v>8.375</v>
      </c>
      <c r="M22" s="27">
        <f t="shared" si="4"/>
        <v>-61.539707</v>
      </c>
      <c r="N22" s="27">
        <f t="shared" si="5"/>
        <v>-69.051727</v>
      </c>
      <c r="P22" s="47">
        <f t="shared" si="6"/>
        <v>9.5833333333333002</v>
      </c>
      <c r="Q22" s="27">
        <f t="shared" si="7"/>
        <v>-75.221512000000004</v>
      </c>
      <c r="R22" s="27">
        <f t="shared" si="8"/>
        <v>-52.597557000000002</v>
      </c>
      <c r="S22" s="38"/>
      <c r="T22" s="27">
        <f t="shared" si="9"/>
        <v>10.791666666667</v>
      </c>
      <c r="U22" s="27">
        <f t="shared" si="10"/>
        <v>-80.750366</v>
      </c>
      <c r="V22" s="27">
        <f t="shared" si="11"/>
        <v>-71.789490000000001</v>
      </c>
    </row>
    <row r="23" spans="2:22" x14ac:dyDescent="0.25">
      <c r="B23">
        <v>4916666666.6667004</v>
      </c>
      <c r="C23">
        <v>-48.566448000000001</v>
      </c>
      <c r="E23">
        <v>4916666666.6667004</v>
      </c>
      <c r="F23">
        <v>-47.449801999999998</v>
      </c>
      <c r="H23" s="27">
        <f t="shared" si="0"/>
        <v>7.3333333333332993</v>
      </c>
      <c r="I23" s="27">
        <f t="shared" si="1"/>
        <v>-58.905231000000001</v>
      </c>
      <c r="J23" s="27">
        <f t="shared" si="2"/>
        <v>-43.648555999999999</v>
      </c>
      <c r="L23" s="27">
        <f t="shared" si="3"/>
        <v>8.5</v>
      </c>
      <c r="M23" s="27">
        <f t="shared" si="4"/>
        <v>-61.800784999999998</v>
      </c>
      <c r="N23" s="27">
        <f t="shared" si="5"/>
        <v>-68.992087999999995</v>
      </c>
      <c r="P23" s="47">
        <f t="shared" si="6"/>
        <v>9.6666666666666998</v>
      </c>
      <c r="Q23" s="27">
        <f t="shared" si="7"/>
        <v>-74.742965999999996</v>
      </c>
      <c r="R23" s="27">
        <f t="shared" si="8"/>
        <v>-52.555427999999999</v>
      </c>
      <c r="S23" s="38"/>
      <c r="T23" s="27">
        <f t="shared" si="9"/>
        <v>10.833333333333</v>
      </c>
      <c r="U23" s="27">
        <f t="shared" si="10"/>
        <v>-81.136168999999995</v>
      </c>
      <c r="V23" s="27">
        <f t="shared" si="11"/>
        <v>-71.508056999999994</v>
      </c>
    </row>
    <row r="24" spans="2:22" x14ac:dyDescent="0.25">
      <c r="B24">
        <v>5125000000</v>
      </c>
      <c r="C24">
        <v>-50.325451000000001</v>
      </c>
      <c r="E24">
        <v>5125000000</v>
      </c>
      <c r="F24">
        <v>-48.00864</v>
      </c>
      <c r="H24" s="27">
        <f t="shared" si="0"/>
        <v>7.5</v>
      </c>
      <c r="I24" s="27">
        <f t="shared" si="1"/>
        <v>-59.147972000000003</v>
      </c>
      <c r="J24" s="27">
        <f t="shared" si="2"/>
        <v>-43.994853999999997</v>
      </c>
      <c r="L24" s="27">
        <f t="shared" si="3"/>
        <v>8.625</v>
      </c>
      <c r="M24" s="27">
        <f t="shared" si="4"/>
        <v>-62.192813999999998</v>
      </c>
      <c r="N24" s="27">
        <f t="shared" si="5"/>
        <v>-68.324898000000005</v>
      </c>
      <c r="P24" s="47">
        <f t="shared" si="6"/>
        <v>9.75</v>
      </c>
      <c r="Q24" s="27">
        <f t="shared" si="7"/>
        <v>-75.224609000000001</v>
      </c>
      <c r="R24" s="27">
        <f t="shared" si="8"/>
        <v>-52.275539000000002</v>
      </c>
      <c r="S24" s="38"/>
      <c r="T24" s="27">
        <f t="shared" si="9"/>
        <v>10.875</v>
      </c>
      <c r="U24" s="27">
        <f t="shared" si="10"/>
        <v>-71.028137000000001</v>
      </c>
      <c r="V24" s="27">
        <f t="shared" si="11"/>
        <v>-71.278464999999997</v>
      </c>
    </row>
    <row r="25" spans="2:22" x14ac:dyDescent="0.25">
      <c r="B25">
        <v>5333333333.3332996</v>
      </c>
      <c r="C25">
        <v>-51.489184999999999</v>
      </c>
      <c r="E25">
        <v>5333333333.3332996</v>
      </c>
      <c r="F25">
        <v>-48.593207999999997</v>
      </c>
      <c r="H25" s="27">
        <f t="shared" si="0"/>
        <v>7.6666666666667007</v>
      </c>
      <c r="I25" s="27">
        <f t="shared" si="1"/>
        <v>-59.352615</v>
      </c>
      <c r="J25" s="27">
        <f t="shared" si="2"/>
        <v>-44.097622000000001</v>
      </c>
      <c r="L25" s="27">
        <f t="shared" si="3"/>
        <v>8.75</v>
      </c>
      <c r="M25" s="27">
        <f t="shared" si="4"/>
        <v>-62.476410000000001</v>
      </c>
      <c r="N25" s="27">
        <f t="shared" si="5"/>
        <v>-68.185271999999998</v>
      </c>
      <c r="P25" s="47">
        <f t="shared" si="6"/>
        <v>9.8333333333333002</v>
      </c>
      <c r="Q25" s="27">
        <f t="shared" si="7"/>
        <v>-76.265793000000002</v>
      </c>
      <c r="R25" s="27">
        <f t="shared" si="8"/>
        <v>-52.069752000000001</v>
      </c>
      <c r="S25" s="38"/>
      <c r="T25" s="27">
        <f t="shared" si="9"/>
        <v>10.916666666667</v>
      </c>
      <c r="U25" s="27">
        <f t="shared" si="10"/>
        <v>-74.516150999999994</v>
      </c>
      <c r="V25" s="27">
        <f t="shared" si="11"/>
        <v>-70.538109000000006</v>
      </c>
    </row>
    <row r="26" spans="2:22" x14ac:dyDescent="0.25">
      <c r="B26">
        <v>5541666666.6667004</v>
      </c>
      <c r="C26">
        <v>-51.903694000000002</v>
      </c>
      <c r="E26">
        <v>5541666666.6667004</v>
      </c>
      <c r="F26">
        <v>-48.885426000000002</v>
      </c>
      <c r="H26" s="27">
        <f t="shared" si="0"/>
        <v>7.8333333333332993</v>
      </c>
      <c r="I26" s="27">
        <f t="shared" si="1"/>
        <v>-59.511951000000003</v>
      </c>
      <c r="J26" s="27">
        <f t="shared" si="2"/>
        <v>-44.270820999999998</v>
      </c>
      <c r="L26" s="27">
        <f t="shared" si="3"/>
        <v>8.875</v>
      </c>
      <c r="M26" s="27">
        <f t="shared" si="4"/>
        <v>-63.400393999999999</v>
      </c>
      <c r="N26" s="27">
        <f t="shared" si="5"/>
        <v>-67.748763999999994</v>
      </c>
      <c r="P26" s="47">
        <f t="shared" si="6"/>
        <v>9.9166666666666998</v>
      </c>
      <c r="Q26" s="27">
        <f t="shared" si="7"/>
        <v>-76.076294000000004</v>
      </c>
      <c r="R26" s="27">
        <f t="shared" si="8"/>
        <v>-51.905974999999998</v>
      </c>
      <c r="S26" s="38"/>
      <c r="T26" s="27">
        <f t="shared" si="9"/>
        <v>10.958333333333</v>
      </c>
      <c r="U26" s="27">
        <f t="shared" si="10"/>
        <v>-72.087563000000003</v>
      </c>
      <c r="V26" s="27">
        <f t="shared" si="11"/>
        <v>-72.793434000000005</v>
      </c>
    </row>
    <row r="27" spans="2:22" x14ac:dyDescent="0.25">
      <c r="B27">
        <v>5750000000</v>
      </c>
      <c r="C27">
        <v>-51.888717999999997</v>
      </c>
      <c r="E27">
        <v>5750000000</v>
      </c>
      <c r="F27">
        <v>-48.892921000000001</v>
      </c>
      <c r="H27" s="27">
        <f t="shared" si="0"/>
        <v>8</v>
      </c>
      <c r="I27" s="27">
        <f t="shared" si="1"/>
        <v>-59.800651999999999</v>
      </c>
      <c r="J27" s="27">
        <f t="shared" si="2"/>
        <v>-44.699477999999999</v>
      </c>
      <c r="L27" s="27">
        <f t="shared" si="3"/>
        <v>9</v>
      </c>
      <c r="M27" s="27">
        <f t="shared" si="4"/>
        <v>-67.521514999999994</v>
      </c>
      <c r="N27" s="27">
        <f t="shared" si="5"/>
        <v>-68.161736000000005</v>
      </c>
      <c r="P27" s="47">
        <f t="shared" si="6"/>
        <v>10</v>
      </c>
      <c r="Q27" s="27">
        <f t="shared" si="7"/>
        <v>-74.635811000000004</v>
      </c>
      <c r="R27" s="27">
        <f t="shared" si="8"/>
        <v>-51.775013000000001</v>
      </c>
      <c r="S27" s="38"/>
      <c r="T27" s="27">
        <f t="shared" si="9"/>
        <v>11</v>
      </c>
      <c r="U27" s="27">
        <f t="shared" si="10"/>
        <v>-72.630363000000003</v>
      </c>
      <c r="V27" s="27">
        <f t="shared" si="11"/>
        <v>-72.141907000000003</v>
      </c>
    </row>
    <row r="28" spans="2:22" x14ac:dyDescent="0.25">
      <c r="B28">
        <v>5958333333.3332996</v>
      </c>
      <c r="C28">
        <v>-51.526271999999999</v>
      </c>
      <c r="E28">
        <v>5958333333.3332996</v>
      </c>
      <c r="F28">
        <v>-48.806572000000003</v>
      </c>
      <c r="H28" s="27">
        <f t="shared" si="0"/>
        <v>8.1666666666666998</v>
      </c>
      <c r="I28" s="27">
        <f t="shared" si="1"/>
        <v>-60.118079999999999</v>
      </c>
      <c r="J28" s="27">
        <f t="shared" si="2"/>
        <v>-45.147326999999997</v>
      </c>
      <c r="L28" s="27">
        <f t="shared" si="3"/>
        <v>9.125</v>
      </c>
      <c r="M28" s="27">
        <f t="shared" si="4"/>
        <v>-70.703643999999997</v>
      </c>
      <c r="N28" s="27">
        <f t="shared" si="5"/>
        <v>-68.329673999999997</v>
      </c>
      <c r="P28" s="47">
        <f t="shared" si="6"/>
        <v>10.083333333333</v>
      </c>
      <c r="Q28" s="27">
        <f t="shared" si="7"/>
        <v>-73.416640999999998</v>
      </c>
      <c r="R28" s="27">
        <f t="shared" si="8"/>
        <v>-51.955120000000001</v>
      </c>
      <c r="S28" s="38"/>
      <c r="T28" s="27">
        <f t="shared" si="9"/>
        <v>11.041666666667</v>
      </c>
      <c r="U28" s="27">
        <f t="shared" si="10"/>
        <v>-69.319275000000005</v>
      </c>
      <c r="V28" s="27">
        <f t="shared" si="11"/>
        <v>-71.083213999999998</v>
      </c>
    </row>
    <row r="29" spans="2:22" x14ac:dyDescent="0.25">
      <c r="B29">
        <v>6166666666.6667004</v>
      </c>
      <c r="C29">
        <v>-50.974918000000002</v>
      </c>
      <c r="E29">
        <v>6166666666.6667004</v>
      </c>
      <c r="F29">
        <v>-48.989922</v>
      </c>
      <c r="H29" s="27">
        <f t="shared" si="0"/>
        <v>8.3333333333333002</v>
      </c>
      <c r="I29" s="27">
        <f t="shared" si="1"/>
        <v>-60.616881999999997</v>
      </c>
      <c r="J29" s="27">
        <f t="shared" si="2"/>
        <v>-45.667479999999998</v>
      </c>
      <c r="L29" s="27">
        <f t="shared" si="3"/>
        <v>9.25</v>
      </c>
      <c r="M29" s="27">
        <f t="shared" si="4"/>
        <v>-71.083145000000002</v>
      </c>
      <c r="N29" s="27">
        <f t="shared" si="5"/>
        <v>-67.654410999999996</v>
      </c>
      <c r="P29" s="47">
        <f t="shared" si="6"/>
        <v>10.166666666667</v>
      </c>
      <c r="Q29" s="27">
        <f t="shared" si="7"/>
        <v>-74.226448000000005</v>
      </c>
      <c r="R29" s="27">
        <f t="shared" si="8"/>
        <v>-51.945636999999998</v>
      </c>
      <c r="S29" s="38"/>
      <c r="T29" s="27">
        <f t="shared" si="9"/>
        <v>11.083333333333</v>
      </c>
      <c r="U29" s="27">
        <f t="shared" si="10"/>
        <v>-85.461624</v>
      </c>
      <c r="V29" s="27">
        <f t="shared" si="11"/>
        <v>-71.387244999999993</v>
      </c>
    </row>
    <row r="30" spans="2:22" x14ac:dyDescent="0.25">
      <c r="B30">
        <v>6375000000</v>
      </c>
      <c r="C30">
        <v>-50.368201999999997</v>
      </c>
      <c r="E30">
        <v>6375000000</v>
      </c>
      <c r="F30">
        <v>-49.147044999999999</v>
      </c>
      <c r="H30" s="27">
        <f t="shared" si="0"/>
        <v>8.5</v>
      </c>
      <c r="I30" s="27">
        <f t="shared" si="1"/>
        <v>-61.182476000000001</v>
      </c>
      <c r="J30" s="27">
        <f t="shared" si="2"/>
        <v>-46.299503000000001</v>
      </c>
      <c r="L30" s="27">
        <f t="shared" si="3"/>
        <v>9.375</v>
      </c>
      <c r="M30" s="27">
        <f t="shared" si="4"/>
        <v>-68.299171000000001</v>
      </c>
      <c r="N30" s="27">
        <f t="shared" si="5"/>
        <v>-67.151329000000004</v>
      </c>
      <c r="P30" s="47">
        <f t="shared" si="6"/>
        <v>10.25</v>
      </c>
      <c r="Q30" s="27">
        <f t="shared" si="7"/>
        <v>-74.192786999999996</v>
      </c>
      <c r="R30" s="27">
        <f t="shared" si="8"/>
        <v>-51.985565000000001</v>
      </c>
      <c r="S30" s="38"/>
      <c r="T30" s="27">
        <f t="shared" si="9"/>
        <v>11.125</v>
      </c>
      <c r="U30" s="27">
        <f t="shared" si="10"/>
        <v>-88.827918999999994</v>
      </c>
      <c r="V30" s="27">
        <f t="shared" si="11"/>
        <v>-71.434036000000006</v>
      </c>
    </row>
    <row r="31" spans="2:22" x14ac:dyDescent="0.25">
      <c r="B31">
        <v>6583333333.3332996</v>
      </c>
      <c r="C31">
        <v>-49.747737999999998</v>
      </c>
      <c r="E31">
        <v>6583333333.3332996</v>
      </c>
      <c r="F31">
        <v>-49.154259000000003</v>
      </c>
      <c r="H31" s="27">
        <f t="shared" si="0"/>
        <v>8.6666666666666998</v>
      </c>
      <c r="I31" s="27">
        <f t="shared" si="1"/>
        <v>-62.025706999999997</v>
      </c>
      <c r="J31" s="27">
        <f t="shared" si="2"/>
        <v>-47.322704000000002</v>
      </c>
      <c r="L31" s="27">
        <f t="shared" si="3"/>
        <v>9.5</v>
      </c>
      <c r="M31" s="27">
        <f t="shared" si="4"/>
        <v>-66.063980000000001</v>
      </c>
      <c r="N31" s="27">
        <f t="shared" si="5"/>
        <v>-67.194038000000006</v>
      </c>
      <c r="P31" s="47">
        <f t="shared" si="6"/>
        <v>10.333333333333</v>
      </c>
      <c r="Q31" s="27">
        <f t="shared" si="7"/>
        <v>-73.740013000000005</v>
      </c>
      <c r="R31" s="27">
        <f t="shared" si="8"/>
        <v>-51.892646999999997</v>
      </c>
      <c r="S31" s="38"/>
      <c r="T31" s="27">
        <f t="shared" si="9"/>
        <v>11.166666666667</v>
      </c>
      <c r="U31" s="27">
        <f t="shared" si="10"/>
        <v>-83.241721999999996</v>
      </c>
      <c r="V31" s="27">
        <f t="shared" si="11"/>
        <v>-71.937316999999993</v>
      </c>
    </row>
    <row r="32" spans="2:22" x14ac:dyDescent="0.25">
      <c r="B32">
        <v>6791666666.6667004</v>
      </c>
      <c r="C32">
        <v>-49.112971999999999</v>
      </c>
      <c r="E32">
        <v>6791666666.6667004</v>
      </c>
      <c r="F32">
        <v>-48.879931999999997</v>
      </c>
      <c r="H32" s="27">
        <f t="shared" si="0"/>
        <v>8.8333333333333002</v>
      </c>
      <c r="I32" s="27">
        <f t="shared" si="1"/>
        <v>-62.938538000000001</v>
      </c>
      <c r="J32" s="27">
        <f t="shared" si="2"/>
        <v>-48.267783999999999</v>
      </c>
      <c r="L32" s="27">
        <f t="shared" si="3"/>
        <v>9.625</v>
      </c>
      <c r="M32" s="27">
        <f t="shared" si="4"/>
        <v>-66.807761999999997</v>
      </c>
      <c r="N32" s="27">
        <f t="shared" si="5"/>
        <v>-67.658195000000006</v>
      </c>
      <c r="P32" s="47">
        <f t="shared" si="6"/>
        <v>10.416666666667</v>
      </c>
      <c r="Q32" s="27">
        <f t="shared" si="7"/>
        <v>-71.746375999999998</v>
      </c>
      <c r="R32" s="27">
        <f t="shared" si="8"/>
        <v>-51.789776000000003</v>
      </c>
      <c r="S32" s="38"/>
      <c r="T32" s="27">
        <f t="shared" si="9"/>
        <v>11.208333333333</v>
      </c>
      <c r="U32" s="27">
        <f t="shared" si="10"/>
        <v>-76.099875999999995</v>
      </c>
      <c r="V32" s="27">
        <f t="shared" si="11"/>
        <v>-71.332436000000001</v>
      </c>
    </row>
    <row r="33" spans="2:22" x14ac:dyDescent="0.25">
      <c r="B33">
        <v>7000000000</v>
      </c>
      <c r="C33">
        <v>-48.521191000000002</v>
      </c>
      <c r="E33">
        <v>7000000000</v>
      </c>
      <c r="F33">
        <v>-48.586067</v>
      </c>
      <c r="H33" s="27">
        <f t="shared" si="0"/>
        <v>9</v>
      </c>
      <c r="I33" s="27">
        <f t="shared" si="1"/>
        <v>-63.921444000000001</v>
      </c>
      <c r="J33" s="27">
        <f t="shared" si="2"/>
        <v>-49.090800999999999</v>
      </c>
      <c r="L33" s="27">
        <f t="shared" si="3"/>
        <v>9.75</v>
      </c>
      <c r="M33" s="27">
        <f t="shared" si="4"/>
        <v>-65.175490999999994</v>
      </c>
      <c r="N33" s="27">
        <f t="shared" si="5"/>
        <v>-67.309348999999997</v>
      </c>
      <c r="P33" s="47">
        <f t="shared" si="6"/>
        <v>10.5</v>
      </c>
      <c r="Q33" s="27">
        <f t="shared" si="7"/>
        <v>-71.465157000000005</v>
      </c>
      <c r="R33" s="27">
        <f t="shared" si="8"/>
        <v>-51.597133999999997</v>
      </c>
      <c r="S33" s="38"/>
      <c r="T33" s="27">
        <f t="shared" si="9"/>
        <v>11.25</v>
      </c>
      <c r="U33" s="27">
        <f t="shared" si="10"/>
        <v>-74.918068000000005</v>
      </c>
      <c r="V33" s="27">
        <f t="shared" si="11"/>
        <v>-71.145233000000005</v>
      </c>
    </row>
    <row r="34" spans="2:22" x14ac:dyDescent="0.25">
      <c r="B34">
        <v>7208333333.3332996</v>
      </c>
      <c r="C34">
        <v>-48.065455999999998</v>
      </c>
      <c r="E34">
        <v>7208333333.3332996</v>
      </c>
      <c r="F34">
        <v>-48.390545000000003</v>
      </c>
      <c r="H34" s="27">
        <f t="shared" si="0"/>
        <v>9.1666666666666998</v>
      </c>
      <c r="I34" s="27">
        <f t="shared" si="1"/>
        <v>-64.692702999999995</v>
      </c>
      <c r="J34" s="27">
        <f t="shared" si="2"/>
        <v>-49.605927000000001</v>
      </c>
      <c r="L34" s="27">
        <f t="shared" si="3"/>
        <v>9.875</v>
      </c>
      <c r="M34" s="27">
        <f t="shared" si="4"/>
        <v>-62.537433999999998</v>
      </c>
      <c r="N34" s="27">
        <f t="shared" si="5"/>
        <v>-67.611075999999997</v>
      </c>
      <c r="P34" s="47">
        <f t="shared" si="6"/>
        <v>10.583333333333</v>
      </c>
      <c r="Q34" s="27">
        <f t="shared" si="7"/>
        <v>-71.518508999999995</v>
      </c>
      <c r="R34" s="27">
        <f t="shared" si="8"/>
        <v>-51.599102000000002</v>
      </c>
      <c r="S34" s="38"/>
      <c r="T34" s="27">
        <f t="shared" si="9"/>
        <v>11.291666666667</v>
      </c>
      <c r="U34" s="27">
        <f t="shared" si="10"/>
        <v>-69.06662</v>
      </c>
      <c r="V34" s="27">
        <f t="shared" si="11"/>
        <v>-71.092467999999997</v>
      </c>
    </row>
    <row r="35" spans="2:22" x14ac:dyDescent="0.25">
      <c r="B35">
        <v>7416666666.6667004</v>
      </c>
      <c r="C35">
        <v>-47.746257999999997</v>
      </c>
      <c r="E35">
        <v>7416666666.6667004</v>
      </c>
      <c r="F35">
        <v>-48.046883000000001</v>
      </c>
      <c r="H35" s="27">
        <f t="shared" ref="H35:H51" si="12">B95/1000000000</f>
        <v>9.3333333333333002</v>
      </c>
      <c r="I35" s="27">
        <f t="shared" ref="I35:I51" si="13">C95</f>
        <v>-65.371718999999999</v>
      </c>
      <c r="J35" s="27">
        <f t="shared" ref="J35:J51" si="14">F95</f>
        <v>-50.074199999999998</v>
      </c>
      <c r="L35" s="27">
        <f t="shared" ref="L35:L51" si="15">B149/1000000000</f>
        <v>10</v>
      </c>
      <c r="M35" s="27">
        <f t="shared" ref="M35:M51" si="16">C149</f>
        <v>-58.677391</v>
      </c>
      <c r="N35" s="27">
        <f t="shared" ref="N35:N51" si="17">F149</f>
        <v>-67.647559999999999</v>
      </c>
      <c r="P35" s="47">
        <f t="shared" ref="P35:P51" si="18">B203/1000000000</f>
        <v>10.666666666667</v>
      </c>
      <c r="Q35" s="27">
        <f t="shared" ref="Q35:Q51" si="19">C203</f>
        <v>-71.383010999999996</v>
      </c>
      <c r="R35" s="27">
        <f t="shared" ref="R35:R51" si="20">F203</f>
        <v>-51.609383000000001</v>
      </c>
      <c r="S35" s="38"/>
      <c r="T35" s="27">
        <f t="shared" ref="T35:T51" si="21">B257/1000000000</f>
        <v>11.333333333333</v>
      </c>
      <c r="U35" s="27">
        <f t="shared" ref="U35:U51" si="22">C257</f>
        <v>-70.771133000000006</v>
      </c>
      <c r="V35" s="27">
        <f t="shared" ref="V35:V51" si="23">F257</f>
        <v>-70.135941000000003</v>
      </c>
    </row>
    <row r="36" spans="2:22" x14ac:dyDescent="0.25">
      <c r="B36">
        <v>7625000000</v>
      </c>
      <c r="C36">
        <v>-47.542712999999999</v>
      </c>
      <c r="E36">
        <v>7625000000</v>
      </c>
      <c r="F36">
        <v>-47.471474000000001</v>
      </c>
      <c r="H36" s="27">
        <f t="shared" si="12"/>
        <v>9.5</v>
      </c>
      <c r="I36" s="27">
        <f t="shared" si="13"/>
        <v>-65.817886000000001</v>
      </c>
      <c r="J36" s="27">
        <f t="shared" si="14"/>
        <v>-50.209727999999998</v>
      </c>
      <c r="L36" s="27">
        <f t="shared" si="15"/>
        <v>10.125</v>
      </c>
      <c r="M36" s="27">
        <f t="shared" si="16"/>
        <v>-56.649059000000001</v>
      </c>
      <c r="N36" s="27">
        <f t="shared" si="17"/>
        <v>-67.668777000000006</v>
      </c>
      <c r="P36" s="47">
        <f t="shared" si="18"/>
        <v>10.75</v>
      </c>
      <c r="Q36" s="27">
        <f t="shared" si="19"/>
        <v>-70.664207000000005</v>
      </c>
      <c r="R36" s="27">
        <f t="shared" si="20"/>
        <v>-51.596477999999998</v>
      </c>
      <c r="S36" s="38"/>
      <c r="T36" s="27">
        <f t="shared" si="21"/>
        <v>11.375</v>
      </c>
      <c r="U36" s="27">
        <f t="shared" si="22"/>
        <v>-65.134079</v>
      </c>
      <c r="V36" s="27">
        <f t="shared" si="23"/>
        <v>-69.473754999999997</v>
      </c>
    </row>
    <row r="37" spans="2:22" x14ac:dyDescent="0.25">
      <c r="B37">
        <v>7833333333.3332996</v>
      </c>
      <c r="C37">
        <v>-47.387016000000003</v>
      </c>
      <c r="E37">
        <v>7833333333.3332996</v>
      </c>
      <c r="F37">
        <v>-46.77993</v>
      </c>
      <c r="H37" s="27">
        <f t="shared" si="12"/>
        <v>9.6666666666666998</v>
      </c>
      <c r="I37" s="27">
        <f t="shared" si="13"/>
        <v>-65.354896999999994</v>
      </c>
      <c r="J37" s="27">
        <f t="shared" si="14"/>
        <v>-50.015403999999997</v>
      </c>
      <c r="L37" s="27">
        <f t="shared" si="15"/>
        <v>10.25</v>
      </c>
      <c r="M37" s="27">
        <f t="shared" si="16"/>
        <v>-55.163894999999997</v>
      </c>
      <c r="N37" s="27">
        <f t="shared" si="17"/>
        <v>-67.082702999999995</v>
      </c>
      <c r="P37" s="47">
        <f t="shared" si="18"/>
        <v>10.833333333333</v>
      </c>
      <c r="Q37" s="27">
        <f t="shared" si="19"/>
        <v>-70.210853999999998</v>
      </c>
      <c r="R37" s="27">
        <f t="shared" si="20"/>
        <v>-51.660961</v>
      </c>
      <c r="S37" s="38"/>
      <c r="T37" s="27">
        <f t="shared" si="21"/>
        <v>11.416666666667</v>
      </c>
      <c r="U37" s="27">
        <f t="shared" si="22"/>
        <v>-66.297150000000002</v>
      </c>
      <c r="V37" s="27">
        <f t="shared" si="23"/>
        <v>-69.113213000000002</v>
      </c>
    </row>
    <row r="38" spans="2:22" x14ac:dyDescent="0.25">
      <c r="B38">
        <v>8041666666.6667004</v>
      </c>
      <c r="C38">
        <v>-46.977856000000003</v>
      </c>
      <c r="E38">
        <v>8041666666.6667004</v>
      </c>
      <c r="F38">
        <v>-46.258633000000003</v>
      </c>
      <c r="H38" s="27">
        <f t="shared" si="12"/>
        <v>9.8333333333333002</v>
      </c>
      <c r="I38" s="27">
        <f t="shared" si="13"/>
        <v>-64.026154000000005</v>
      </c>
      <c r="J38" s="27">
        <f t="shared" si="14"/>
        <v>-49.67371</v>
      </c>
      <c r="L38" s="27">
        <f t="shared" si="15"/>
        <v>10.375</v>
      </c>
      <c r="M38" s="27">
        <f t="shared" si="16"/>
        <v>-54.011490000000002</v>
      </c>
      <c r="N38" s="27">
        <f t="shared" si="17"/>
        <v>-66.224120999999997</v>
      </c>
      <c r="P38" s="47">
        <f t="shared" si="18"/>
        <v>10.916666666667</v>
      </c>
      <c r="Q38" s="27">
        <f t="shared" si="19"/>
        <v>-70.096221999999997</v>
      </c>
      <c r="R38" s="27">
        <f t="shared" si="20"/>
        <v>-51.443595999999999</v>
      </c>
      <c r="S38" s="38"/>
      <c r="T38" s="27">
        <f t="shared" si="21"/>
        <v>11.458333333333</v>
      </c>
      <c r="U38" s="27">
        <f t="shared" si="22"/>
        <v>-65.634972000000005</v>
      </c>
      <c r="V38" s="27">
        <f t="shared" si="23"/>
        <v>-70.564414999999997</v>
      </c>
    </row>
    <row r="39" spans="2:22" x14ac:dyDescent="0.25">
      <c r="B39">
        <v>8250000000</v>
      </c>
      <c r="C39">
        <v>-46.104809000000003</v>
      </c>
      <c r="E39">
        <v>8250000000</v>
      </c>
      <c r="F39">
        <v>-45.966034000000001</v>
      </c>
      <c r="H39" s="27">
        <f t="shared" si="12"/>
        <v>10</v>
      </c>
      <c r="I39" s="27">
        <f t="shared" si="13"/>
        <v>-62.286842</v>
      </c>
      <c r="J39" s="27">
        <f t="shared" si="14"/>
        <v>-49.750644999999999</v>
      </c>
      <c r="L39" s="27">
        <f t="shared" si="15"/>
        <v>10.5</v>
      </c>
      <c r="M39" s="27">
        <f t="shared" si="16"/>
        <v>-53.826599000000002</v>
      </c>
      <c r="N39" s="27">
        <f t="shared" si="17"/>
        <v>-65.236030999999997</v>
      </c>
      <c r="P39" s="47">
        <f t="shared" si="18"/>
        <v>11</v>
      </c>
      <c r="Q39" s="27">
        <f t="shared" si="19"/>
        <v>-70.235878</v>
      </c>
      <c r="R39" s="27">
        <f t="shared" si="20"/>
        <v>-51.525112</v>
      </c>
      <c r="S39" s="38"/>
      <c r="T39" s="27">
        <f t="shared" si="21"/>
        <v>11.5</v>
      </c>
      <c r="U39" s="27">
        <f t="shared" si="22"/>
        <v>-66.530745999999994</v>
      </c>
      <c r="V39" s="27">
        <f t="shared" si="23"/>
        <v>-69.828209000000001</v>
      </c>
    </row>
    <row r="40" spans="2:22" x14ac:dyDescent="0.25">
      <c r="B40">
        <v>8458333333.3332996</v>
      </c>
      <c r="C40">
        <v>-44.726813999999997</v>
      </c>
      <c r="E40">
        <v>8458333333.3332996</v>
      </c>
      <c r="F40">
        <v>-45.715221</v>
      </c>
      <c r="H40" s="27">
        <f t="shared" si="12"/>
        <v>10.166666666667</v>
      </c>
      <c r="I40" s="27">
        <f t="shared" si="13"/>
        <v>-61.167042000000002</v>
      </c>
      <c r="J40" s="27">
        <f t="shared" si="14"/>
        <v>-50.501072000000001</v>
      </c>
      <c r="L40" s="27">
        <f t="shared" si="15"/>
        <v>10.625</v>
      </c>
      <c r="M40" s="27">
        <f t="shared" si="16"/>
        <v>-53.731464000000003</v>
      </c>
      <c r="N40" s="27">
        <f t="shared" si="17"/>
        <v>-64.092690000000005</v>
      </c>
      <c r="P40" s="47">
        <f t="shared" si="18"/>
        <v>11.083333333333</v>
      </c>
      <c r="Q40" s="27">
        <f t="shared" si="19"/>
        <v>-69.989777000000004</v>
      </c>
      <c r="R40" s="27">
        <f t="shared" si="20"/>
        <v>-51.152374000000002</v>
      </c>
      <c r="S40" s="38"/>
      <c r="T40" s="27">
        <f t="shared" si="21"/>
        <v>11.541666666667</v>
      </c>
      <c r="U40" s="27">
        <f t="shared" si="22"/>
        <v>-67.748917000000006</v>
      </c>
      <c r="V40" s="27">
        <f t="shared" si="23"/>
        <v>-70.885818</v>
      </c>
    </row>
    <row r="41" spans="2:22" x14ac:dyDescent="0.25">
      <c r="B41">
        <v>8666666666.6667004</v>
      </c>
      <c r="C41">
        <v>-43.023018</v>
      </c>
      <c r="E41">
        <v>8666666666.6667004</v>
      </c>
      <c r="F41">
        <v>-45.205818000000001</v>
      </c>
      <c r="H41" s="27">
        <f t="shared" si="12"/>
        <v>10.333333333333</v>
      </c>
      <c r="I41" s="27">
        <f t="shared" si="13"/>
        <v>-60.699013000000001</v>
      </c>
      <c r="J41" s="27">
        <f t="shared" si="14"/>
        <v>-51.923237</v>
      </c>
      <c r="L41" s="27">
        <f t="shared" si="15"/>
        <v>10.75</v>
      </c>
      <c r="M41" s="27">
        <f t="shared" si="16"/>
        <v>-53.066509000000003</v>
      </c>
      <c r="N41" s="27">
        <f t="shared" si="17"/>
        <v>-63.546379000000002</v>
      </c>
      <c r="P41" s="47">
        <f t="shared" si="18"/>
        <v>11.166666666667</v>
      </c>
      <c r="Q41" s="27">
        <f t="shared" si="19"/>
        <v>-69.599136000000001</v>
      </c>
      <c r="R41" s="27">
        <f t="shared" si="20"/>
        <v>-51.153561000000003</v>
      </c>
      <c r="S41" s="38"/>
      <c r="T41" s="27">
        <f t="shared" si="21"/>
        <v>11.583333333333</v>
      </c>
      <c r="U41" s="27">
        <f t="shared" si="22"/>
        <v>-66.510497999999998</v>
      </c>
      <c r="V41" s="27">
        <f t="shared" si="23"/>
        <v>-70.348793000000001</v>
      </c>
    </row>
    <row r="42" spans="2:22" x14ac:dyDescent="0.25">
      <c r="B42">
        <v>8875000000</v>
      </c>
      <c r="C42">
        <v>-41.145775</v>
      </c>
      <c r="E42">
        <v>8875000000</v>
      </c>
      <c r="F42">
        <v>-44.676022000000003</v>
      </c>
      <c r="H42" s="27">
        <f t="shared" si="12"/>
        <v>10.5</v>
      </c>
      <c r="I42" s="27">
        <f t="shared" si="13"/>
        <v>-60.524814999999997</v>
      </c>
      <c r="J42" s="27">
        <f t="shared" si="14"/>
        <v>-53.495559999999998</v>
      </c>
      <c r="L42" s="27">
        <f t="shared" si="15"/>
        <v>10.875</v>
      </c>
      <c r="M42" s="27">
        <f t="shared" si="16"/>
        <v>-51.932406999999998</v>
      </c>
      <c r="N42" s="27">
        <f t="shared" si="17"/>
        <v>-63.106270000000002</v>
      </c>
      <c r="P42" s="47">
        <f t="shared" si="18"/>
        <v>11.25</v>
      </c>
      <c r="Q42" s="27">
        <f t="shared" si="19"/>
        <v>-69.867607000000007</v>
      </c>
      <c r="R42" s="27">
        <f t="shared" si="20"/>
        <v>-50.867885999999999</v>
      </c>
      <c r="S42" s="38"/>
      <c r="T42" s="27">
        <f t="shared" si="21"/>
        <v>11.625</v>
      </c>
      <c r="U42" s="27">
        <f t="shared" si="22"/>
        <v>-73.332283000000004</v>
      </c>
      <c r="V42" s="27">
        <f t="shared" si="23"/>
        <v>-71.356650999999999</v>
      </c>
    </row>
    <row r="43" spans="2:22" x14ac:dyDescent="0.25">
      <c r="B43">
        <v>9083333333.3332996</v>
      </c>
      <c r="C43">
        <v>-39.171351999999999</v>
      </c>
      <c r="E43">
        <v>9083333333.3332996</v>
      </c>
      <c r="F43">
        <v>-44.220481999999997</v>
      </c>
      <c r="H43" s="27">
        <f t="shared" si="12"/>
        <v>10.666666666667</v>
      </c>
      <c r="I43" s="27">
        <f t="shared" si="13"/>
        <v>-60.426098000000003</v>
      </c>
      <c r="J43" s="27">
        <f t="shared" si="14"/>
        <v>-53.847095000000003</v>
      </c>
      <c r="L43" s="27">
        <f t="shared" si="15"/>
        <v>11</v>
      </c>
      <c r="M43" s="27">
        <f t="shared" si="16"/>
        <v>-51.366405</v>
      </c>
      <c r="N43" s="27">
        <f t="shared" si="17"/>
        <v>-62.821663000000001</v>
      </c>
      <c r="P43" s="47">
        <f t="shared" si="18"/>
        <v>11.333333333333</v>
      </c>
      <c r="Q43" s="27">
        <f t="shared" si="19"/>
        <v>-70.769622999999996</v>
      </c>
      <c r="R43" s="27">
        <f t="shared" si="20"/>
        <v>-51.170292000000003</v>
      </c>
      <c r="S43" s="38"/>
      <c r="T43" s="27">
        <f t="shared" si="21"/>
        <v>11.666666666667</v>
      </c>
      <c r="U43" s="27">
        <f t="shared" si="22"/>
        <v>-69.537391999999997</v>
      </c>
      <c r="V43" s="27">
        <f t="shared" si="23"/>
        <v>-70.663405999999995</v>
      </c>
    </row>
    <row r="44" spans="2:22" x14ac:dyDescent="0.25">
      <c r="B44">
        <v>9291666666.6667004</v>
      </c>
      <c r="C44">
        <v>-37.265571999999999</v>
      </c>
      <c r="E44">
        <v>9291666666.6667004</v>
      </c>
      <c r="F44">
        <v>-44.081299000000001</v>
      </c>
      <c r="H44" s="27">
        <f t="shared" si="12"/>
        <v>10.833333333333</v>
      </c>
      <c r="I44" s="27">
        <f t="shared" si="13"/>
        <v>-60.211089999999999</v>
      </c>
      <c r="J44" s="27">
        <f t="shared" si="14"/>
        <v>-53.441485999999998</v>
      </c>
      <c r="L44" s="27">
        <f t="shared" si="15"/>
        <v>11.125</v>
      </c>
      <c r="M44" s="27">
        <f t="shared" si="16"/>
        <v>-50.85886</v>
      </c>
      <c r="N44" s="27">
        <f t="shared" si="17"/>
        <v>-62.195315999999998</v>
      </c>
      <c r="P44" s="47">
        <f t="shared" si="18"/>
        <v>11.416666666667</v>
      </c>
      <c r="Q44" s="27">
        <f t="shared" si="19"/>
        <v>-70.848365999999999</v>
      </c>
      <c r="R44" s="27">
        <f t="shared" si="20"/>
        <v>-51.099246999999998</v>
      </c>
      <c r="S44" s="38"/>
      <c r="T44" s="27">
        <f t="shared" si="21"/>
        <v>11.708333333333</v>
      </c>
      <c r="U44" s="27">
        <f t="shared" si="22"/>
        <v>-66.740241999999995</v>
      </c>
      <c r="V44" s="27">
        <f t="shared" si="23"/>
        <v>-68.879943999999995</v>
      </c>
    </row>
    <row r="45" spans="2:22" x14ac:dyDescent="0.25">
      <c r="B45">
        <v>9500000000</v>
      </c>
      <c r="C45">
        <v>-35.565151</v>
      </c>
      <c r="E45">
        <v>9500000000</v>
      </c>
      <c r="F45">
        <v>-43.875644999999999</v>
      </c>
      <c r="H45" s="27">
        <f t="shared" si="12"/>
        <v>11</v>
      </c>
      <c r="I45" s="27">
        <f t="shared" si="13"/>
        <v>-60.044781</v>
      </c>
      <c r="J45" s="27">
        <f t="shared" si="14"/>
        <v>-51.966957000000001</v>
      </c>
      <c r="L45" s="27">
        <f t="shared" si="15"/>
        <v>11.25</v>
      </c>
      <c r="M45" s="27">
        <f t="shared" si="16"/>
        <v>-50.181987999999997</v>
      </c>
      <c r="N45" s="27">
        <f t="shared" si="17"/>
        <v>-61.897243000000003</v>
      </c>
      <c r="P45" s="47">
        <f t="shared" si="18"/>
        <v>11.5</v>
      </c>
      <c r="Q45" s="27">
        <f t="shared" si="19"/>
        <v>-70.738861</v>
      </c>
      <c r="R45" s="27">
        <f t="shared" si="20"/>
        <v>-51.225006</v>
      </c>
      <c r="S45" s="38"/>
      <c r="T45" s="27">
        <f t="shared" si="21"/>
        <v>11.75</v>
      </c>
      <c r="U45" s="27">
        <f t="shared" si="22"/>
        <v>-68.739349000000004</v>
      </c>
      <c r="V45" s="27">
        <f t="shared" si="23"/>
        <v>-68.845161000000004</v>
      </c>
    </row>
    <row r="46" spans="2:22" x14ac:dyDescent="0.25">
      <c r="B46">
        <v>9708333333.3332996</v>
      </c>
      <c r="C46">
        <v>-34.049762999999999</v>
      </c>
      <c r="E46">
        <v>9708333333.3332996</v>
      </c>
      <c r="F46">
        <v>-43.594718999999998</v>
      </c>
      <c r="H46" s="27">
        <f t="shared" si="12"/>
        <v>11.166666666667</v>
      </c>
      <c r="I46" s="27">
        <f t="shared" si="13"/>
        <v>-59.776699000000001</v>
      </c>
      <c r="J46" s="27">
        <f t="shared" si="14"/>
        <v>-51.421016999999999</v>
      </c>
      <c r="L46" s="27">
        <f t="shared" si="15"/>
        <v>11.375</v>
      </c>
      <c r="M46" s="27">
        <f t="shared" si="16"/>
        <v>-49.818012000000003</v>
      </c>
      <c r="N46" s="27">
        <f t="shared" si="17"/>
        <v>-61.334003000000003</v>
      </c>
      <c r="P46" s="47">
        <f t="shared" si="18"/>
        <v>11.583333333333</v>
      </c>
      <c r="Q46" s="27">
        <f t="shared" si="19"/>
        <v>-70.537505999999993</v>
      </c>
      <c r="R46" s="27">
        <f t="shared" si="20"/>
        <v>-51.183200999999997</v>
      </c>
      <c r="S46" s="38"/>
      <c r="T46" s="27">
        <f t="shared" si="21"/>
        <v>11.791666666667</v>
      </c>
      <c r="U46" s="27">
        <f t="shared" si="22"/>
        <v>-70.031799000000007</v>
      </c>
      <c r="V46" s="27">
        <f t="shared" si="23"/>
        <v>-68.208770999999999</v>
      </c>
    </row>
    <row r="47" spans="2:22" x14ac:dyDescent="0.25">
      <c r="B47">
        <v>9916666666.6667004</v>
      </c>
      <c r="C47">
        <v>-32.665615000000003</v>
      </c>
      <c r="E47">
        <v>9916666666.6667004</v>
      </c>
      <c r="F47">
        <v>-43.41048</v>
      </c>
      <c r="H47" s="27">
        <f t="shared" si="12"/>
        <v>11.333333333333</v>
      </c>
      <c r="I47" s="27">
        <f t="shared" si="13"/>
        <v>-59.416946000000003</v>
      </c>
      <c r="J47" s="27">
        <f t="shared" si="14"/>
        <v>-51.397320000000001</v>
      </c>
      <c r="L47" s="27">
        <f t="shared" si="15"/>
        <v>11.5</v>
      </c>
      <c r="M47" s="27">
        <f t="shared" si="16"/>
        <v>-49.544803999999999</v>
      </c>
      <c r="N47" s="27">
        <f t="shared" si="17"/>
        <v>-61.070255000000003</v>
      </c>
      <c r="P47" s="47">
        <f t="shared" si="18"/>
        <v>11.666666666667</v>
      </c>
      <c r="Q47" s="27">
        <f t="shared" si="19"/>
        <v>-70.738899000000004</v>
      </c>
      <c r="R47" s="27">
        <f t="shared" si="20"/>
        <v>-51.141426000000003</v>
      </c>
      <c r="S47" s="38"/>
      <c r="T47" s="27">
        <f t="shared" si="21"/>
        <v>11.833333333333</v>
      </c>
      <c r="U47" s="27">
        <f t="shared" si="22"/>
        <v>-68.411834999999996</v>
      </c>
      <c r="V47" s="27">
        <f t="shared" si="23"/>
        <v>-68.599425999999994</v>
      </c>
    </row>
    <row r="48" spans="2:22" x14ac:dyDescent="0.25">
      <c r="B48">
        <v>10125000000</v>
      </c>
      <c r="C48">
        <v>-31.381958000000001</v>
      </c>
      <c r="E48">
        <v>10125000000</v>
      </c>
      <c r="F48">
        <v>-43.431159999999998</v>
      </c>
      <c r="H48" s="27">
        <f t="shared" si="12"/>
        <v>11.5</v>
      </c>
      <c r="I48" s="27">
        <f t="shared" si="13"/>
        <v>-58.822777000000002</v>
      </c>
      <c r="J48" s="27">
        <f t="shared" si="14"/>
        <v>-52.579371999999999</v>
      </c>
      <c r="L48" s="27">
        <f t="shared" si="15"/>
        <v>11.625</v>
      </c>
      <c r="M48" s="27">
        <f t="shared" si="16"/>
        <v>-49.548015999999997</v>
      </c>
      <c r="N48" s="27">
        <f t="shared" si="17"/>
        <v>-60.512706999999999</v>
      </c>
      <c r="P48" s="47">
        <f t="shared" si="18"/>
        <v>11.75</v>
      </c>
      <c r="Q48" s="27">
        <f t="shared" si="19"/>
        <v>-71.011062999999993</v>
      </c>
      <c r="R48" s="27">
        <f t="shared" si="20"/>
        <v>-51.293716000000003</v>
      </c>
      <c r="S48" s="38"/>
      <c r="T48" s="27">
        <f t="shared" si="21"/>
        <v>11.875</v>
      </c>
      <c r="U48" s="27">
        <f t="shared" si="22"/>
        <v>-66.287689</v>
      </c>
      <c r="V48" s="27">
        <f t="shared" si="23"/>
        <v>-67.768317999999994</v>
      </c>
    </row>
    <row r="49" spans="2:22" x14ac:dyDescent="0.25">
      <c r="B49">
        <v>10333333333.333</v>
      </c>
      <c r="C49">
        <v>-30.246411999999999</v>
      </c>
      <c r="E49">
        <v>10333333333.333</v>
      </c>
      <c r="F49">
        <v>-43.723106000000001</v>
      </c>
      <c r="H49" s="27">
        <f t="shared" si="12"/>
        <v>11.666666666667</v>
      </c>
      <c r="I49" s="27">
        <f t="shared" si="13"/>
        <v>-58.243102999999998</v>
      </c>
      <c r="J49" s="27">
        <f t="shared" si="14"/>
        <v>-53.833621999999998</v>
      </c>
      <c r="L49" s="27">
        <f t="shared" si="15"/>
        <v>11.75</v>
      </c>
      <c r="M49" s="27">
        <f t="shared" si="16"/>
        <v>-49.485999999999997</v>
      </c>
      <c r="N49" s="27">
        <f t="shared" si="17"/>
        <v>-60.104618000000002</v>
      </c>
      <c r="P49" s="47">
        <f t="shared" si="18"/>
        <v>11.833333333333</v>
      </c>
      <c r="Q49" s="27">
        <f t="shared" si="19"/>
        <v>-70.225326999999993</v>
      </c>
      <c r="R49" s="27">
        <f t="shared" si="20"/>
        <v>-51.096984999999997</v>
      </c>
      <c r="S49" s="38"/>
      <c r="T49" s="27">
        <f t="shared" si="21"/>
        <v>11.916666666667</v>
      </c>
      <c r="U49" s="27">
        <f t="shared" si="22"/>
        <v>-70.589882000000003</v>
      </c>
      <c r="V49" s="27">
        <f t="shared" si="23"/>
        <v>-69.043342999999993</v>
      </c>
    </row>
    <row r="50" spans="2:22" x14ac:dyDescent="0.25">
      <c r="B50">
        <v>10541666666.667</v>
      </c>
      <c r="C50">
        <v>-29.278126</v>
      </c>
      <c r="E50">
        <v>10541666666.667</v>
      </c>
      <c r="F50">
        <v>-44.116413000000001</v>
      </c>
      <c r="H50" s="27">
        <f t="shared" si="12"/>
        <v>11.833333333333</v>
      </c>
      <c r="I50" s="27">
        <f t="shared" si="13"/>
        <v>-57.67709</v>
      </c>
      <c r="J50" s="27">
        <f t="shared" si="14"/>
        <v>-55.755386000000001</v>
      </c>
      <c r="L50" s="27">
        <f t="shared" si="15"/>
        <v>11.875</v>
      </c>
      <c r="M50" s="27">
        <f t="shared" si="16"/>
        <v>-49.938335000000002</v>
      </c>
      <c r="N50" s="27">
        <f t="shared" si="17"/>
        <v>-59.777393000000004</v>
      </c>
      <c r="P50" s="47">
        <f t="shared" si="18"/>
        <v>11.916666666667</v>
      </c>
      <c r="Q50" s="27">
        <f t="shared" si="19"/>
        <v>-69.633347000000001</v>
      </c>
      <c r="R50" s="27">
        <f t="shared" si="20"/>
        <v>-51.448807000000002</v>
      </c>
      <c r="S50" s="38"/>
      <c r="T50" s="27">
        <f t="shared" si="21"/>
        <v>11.958333333333</v>
      </c>
      <c r="U50" s="27">
        <f t="shared" si="22"/>
        <v>-68.557175000000001</v>
      </c>
      <c r="V50" s="27">
        <f t="shared" si="23"/>
        <v>-69.521500000000003</v>
      </c>
    </row>
    <row r="51" spans="2:22" x14ac:dyDescent="0.25">
      <c r="B51">
        <v>10750000000</v>
      </c>
      <c r="C51">
        <v>-28.449642000000001</v>
      </c>
      <c r="E51">
        <v>10750000000</v>
      </c>
      <c r="F51">
        <v>-44.437862000000003</v>
      </c>
      <c r="H51" s="27">
        <f t="shared" si="12"/>
        <v>12</v>
      </c>
      <c r="I51" s="27">
        <f t="shared" si="13"/>
        <v>-57.335814999999997</v>
      </c>
      <c r="J51" s="27">
        <f t="shared" si="14"/>
        <v>-57.098762999999998</v>
      </c>
      <c r="L51" s="27">
        <f t="shared" si="15"/>
        <v>12</v>
      </c>
      <c r="M51" s="27">
        <f t="shared" si="16"/>
        <v>-50.295417999999998</v>
      </c>
      <c r="N51" s="27">
        <f t="shared" si="17"/>
        <v>-59.596286999999997</v>
      </c>
      <c r="P51" s="47">
        <f t="shared" si="18"/>
        <v>12</v>
      </c>
      <c r="Q51" s="27">
        <f t="shared" si="19"/>
        <v>-68.748276000000004</v>
      </c>
      <c r="R51" s="27">
        <f t="shared" si="20"/>
        <v>-51.544750000000001</v>
      </c>
      <c r="S51" s="38"/>
      <c r="T51" s="27">
        <f t="shared" si="21"/>
        <v>12</v>
      </c>
      <c r="U51" s="27">
        <f t="shared" si="22"/>
        <v>-72.615532000000002</v>
      </c>
      <c r="V51" s="27">
        <f t="shared" si="23"/>
        <v>-68.390281999999999</v>
      </c>
    </row>
    <row r="52" spans="2:22" x14ac:dyDescent="0.25">
      <c r="B52">
        <v>10958333333.333</v>
      </c>
      <c r="C52">
        <v>-27.73283</v>
      </c>
      <c r="E52">
        <v>10958333333.333</v>
      </c>
      <c r="F52">
        <v>-44.628407000000003</v>
      </c>
    </row>
    <row r="53" spans="2:22" x14ac:dyDescent="0.25">
      <c r="B53">
        <v>11166666666.667</v>
      </c>
      <c r="C53">
        <v>-27.103605000000002</v>
      </c>
      <c r="E53">
        <v>11166666666.667</v>
      </c>
      <c r="F53">
        <v>-44.764499999999998</v>
      </c>
    </row>
    <row r="54" spans="2:22" x14ac:dyDescent="0.25">
      <c r="B54">
        <v>11375000000</v>
      </c>
      <c r="C54">
        <v>-26.602367000000001</v>
      </c>
      <c r="E54">
        <v>11375000000</v>
      </c>
      <c r="F54">
        <v>-44.741764000000003</v>
      </c>
    </row>
    <row r="55" spans="2:22" x14ac:dyDescent="0.25">
      <c r="B55">
        <v>11583333333.333</v>
      </c>
      <c r="C55">
        <v>-26.249251999999998</v>
      </c>
      <c r="E55">
        <v>11583333333.333</v>
      </c>
      <c r="F55">
        <v>-44.560101000000003</v>
      </c>
    </row>
    <row r="56" spans="2:22" x14ac:dyDescent="0.25">
      <c r="B56">
        <v>11791666666.667</v>
      </c>
      <c r="C56">
        <v>-26.028293999999999</v>
      </c>
      <c r="E56">
        <v>11791666666.667</v>
      </c>
      <c r="F56">
        <v>-44.205478999999997</v>
      </c>
    </row>
    <row r="57" spans="2:22" x14ac:dyDescent="0.25">
      <c r="B57">
        <v>12000000000</v>
      </c>
      <c r="C57">
        <v>-25.913506000000002</v>
      </c>
      <c r="E57">
        <v>12000000000</v>
      </c>
      <c r="F57">
        <v>-43.993439000000002</v>
      </c>
    </row>
    <row r="58" spans="2:22" x14ac:dyDescent="0.25">
      <c r="B58" t="s">
        <v>21</v>
      </c>
      <c r="E58" t="s">
        <v>21</v>
      </c>
    </row>
    <row r="61" spans="2:22" x14ac:dyDescent="0.25">
      <c r="B61" t="s">
        <v>22</v>
      </c>
      <c r="E61" t="s">
        <v>22</v>
      </c>
    </row>
    <row r="62" spans="2:22" x14ac:dyDescent="0.25">
      <c r="B62" t="s">
        <v>19</v>
      </c>
      <c r="C62" t="s">
        <v>260</v>
      </c>
      <c r="E62" t="s">
        <v>19</v>
      </c>
      <c r="F62" t="s">
        <v>260</v>
      </c>
    </row>
    <row r="63" spans="2:22" x14ac:dyDescent="0.25">
      <c r="B63">
        <v>4000000000</v>
      </c>
      <c r="C63">
        <v>-62.043036999999998</v>
      </c>
      <c r="E63">
        <v>4000000000</v>
      </c>
      <c r="F63">
        <v>-43.548706000000003</v>
      </c>
    </row>
    <row r="64" spans="2:22" x14ac:dyDescent="0.25">
      <c r="B64">
        <v>4166666666.6666999</v>
      </c>
      <c r="C64">
        <v>-61.536076000000001</v>
      </c>
      <c r="E64">
        <v>4166666666.6666999</v>
      </c>
      <c r="F64">
        <v>-43.475974999999998</v>
      </c>
    </row>
    <row r="65" spans="2:6" x14ac:dyDescent="0.25">
      <c r="B65">
        <v>4333333333.3332996</v>
      </c>
      <c r="C65">
        <v>-61.045718999999998</v>
      </c>
      <c r="E65">
        <v>4333333333.3332996</v>
      </c>
      <c r="F65">
        <v>-43.39772</v>
      </c>
    </row>
    <row r="66" spans="2:6" x14ac:dyDescent="0.25">
      <c r="B66">
        <v>4500000000</v>
      </c>
      <c r="C66">
        <v>-60.638893000000003</v>
      </c>
      <c r="E66">
        <v>4500000000</v>
      </c>
      <c r="F66">
        <v>-43.281666000000001</v>
      </c>
    </row>
    <row r="67" spans="2:6" x14ac:dyDescent="0.25">
      <c r="B67">
        <v>4666666666.6667004</v>
      </c>
      <c r="C67">
        <v>-60.283844000000002</v>
      </c>
      <c r="E67">
        <v>4666666666.6667004</v>
      </c>
      <c r="F67">
        <v>-42.952807999999997</v>
      </c>
    </row>
    <row r="68" spans="2:6" x14ac:dyDescent="0.25">
      <c r="B68">
        <v>4833333333.3332996</v>
      </c>
      <c r="C68">
        <v>-59.862698000000002</v>
      </c>
      <c r="E68">
        <v>4833333333.3332996</v>
      </c>
      <c r="F68">
        <v>-42.558700999999999</v>
      </c>
    </row>
    <row r="69" spans="2:6" x14ac:dyDescent="0.25">
      <c r="B69">
        <v>5000000000</v>
      </c>
      <c r="C69">
        <v>-59.518287999999998</v>
      </c>
      <c r="E69">
        <v>5000000000</v>
      </c>
      <c r="F69">
        <v>-42.147587000000001</v>
      </c>
    </row>
    <row r="70" spans="2:6" x14ac:dyDescent="0.25">
      <c r="B70">
        <v>5166666666.6667004</v>
      </c>
      <c r="C70">
        <v>-59.203896</v>
      </c>
      <c r="E70">
        <v>5166666666.6667004</v>
      </c>
      <c r="F70">
        <v>-42.013095999999997</v>
      </c>
    </row>
    <row r="71" spans="2:6" x14ac:dyDescent="0.25">
      <c r="B71">
        <v>5333333333.3332996</v>
      </c>
      <c r="C71">
        <v>-58.687370000000001</v>
      </c>
      <c r="E71">
        <v>5333333333.3332996</v>
      </c>
      <c r="F71">
        <v>-41.686798000000003</v>
      </c>
    </row>
    <row r="72" spans="2:6" x14ac:dyDescent="0.25">
      <c r="B72">
        <v>5500000000</v>
      </c>
      <c r="C72">
        <v>-58.098357999999998</v>
      </c>
      <c r="E72">
        <v>5500000000</v>
      </c>
      <c r="F72">
        <v>-41.338005000000003</v>
      </c>
    </row>
    <row r="73" spans="2:6" x14ac:dyDescent="0.25">
      <c r="B73">
        <v>5666666666.6667004</v>
      </c>
      <c r="C73">
        <v>-57.672851999999999</v>
      </c>
      <c r="E73">
        <v>5666666666.6667004</v>
      </c>
      <c r="F73">
        <v>-41.085113999999997</v>
      </c>
    </row>
    <row r="74" spans="2:6" x14ac:dyDescent="0.25">
      <c r="B74">
        <v>5833333333.3332996</v>
      </c>
      <c r="C74">
        <v>-57.440910000000002</v>
      </c>
      <c r="E74">
        <v>5833333333.3332996</v>
      </c>
      <c r="F74">
        <v>-41.067410000000002</v>
      </c>
    </row>
    <row r="75" spans="2:6" x14ac:dyDescent="0.25">
      <c r="B75">
        <v>6000000000</v>
      </c>
      <c r="C75">
        <v>-57.329101999999999</v>
      </c>
      <c r="E75">
        <v>6000000000</v>
      </c>
      <c r="F75">
        <v>-41.121403000000001</v>
      </c>
    </row>
    <row r="76" spans="2:6" x14ac:dyDescent="0.25">
      <c r="B76">
        <v>6166666666.6667004</v>
      </c>
      <c r="C76">
        <v>-57.283619000000002</v>
      </c>
      <c r="E76">
        <v>6166666666.6667004</v>
      </c>
      <c r="F76">
        <v>-40.961162999999999</v>
      </c>
    </row>
    <row r="77" spans="2:6" x14ac:dyDescent="0.25">
      <c r="B77">
        <v>6333333333.3332996</v>
      </c>
      <c r="C77">
        <v>-57.435757000000002</v>
      </c>
      <c r="E77">
        <v>6333333333.3332996</v>
      </c>
      <c r="F77">
        <v>-41.077117999999999</v>
      </c>
    </row>
    <row r="78" spans="2:6" x14ac:dyDescent="0.25">
      <c r="B78">
        <v>6500000000</v>
      </c>
      <c r="C78">
        <v>-57.680317000000002</v>
      </c>
      <c r="E78">
        <v>6500000000</v>
      </c>
      <c r="F78">
        <v>-41.462691999999997</v>
      </c>
    </row>
    <row r="79" spans="2:6" x14ac:dyDescent="0.25">
      <c r="B79">
        <v>6666666666.6667004</v>
      </c>
      <c r="C79">
        <v>-57.865993000000003</v>
      </c>
      <c r="E79">
        <v>6666666666.6667004</v>
      </c>
      <c r="F79">
        <v>-41.936382000000002</v>
      </c>
    </row>
    <row r="80" spans="2:6" x14ac:dyDescent="0.25">
      <c r="B80">
        <v>6833333333.3332996</v>
      </c>
      <c r="C80">
        <v>-58.027850999999998</v>
      </c>
      <c r="E80">
        <v>6833333333.3332996</v>
      </c>
      <c r="F80">
        <v>-42.239342000000001</v>
      </c>
    </row>
    <row r="81" spans="2:6" x14ac:dyDescent="0.25">
      <c r="B81">
        <v>7000000000</v>
      </c>
      <c r="C81">
        <v>-58.266033</v>
      </c>
      <c r="E81">
        <v>7000000000</v>
      </c>
      <c r="F81">
        <v>-42.520519</v>
      </c>
    </row>
    <row r="82" spans="2:6" x14ac:dyDescent="0.25">
      <c r="B82">
        <v>7166666666.6667004</v>
      </c>
      <c r="C82">
        <v>-58.602730000000001</v>
      </c>
      <c r="E82">
        <v>7166666666.6667004</v>
      </c>
      <c r="F82">
        <v>-43.088870999999997</v>
      </c>
    </row>
    <row r="83" spans="2:6" x14ac:dyDescent="0.25">
      <c r="B83">
        <v>7333333333.3332996</v>
      </c>
      <c r="C83">
        <v>-58.905231000000001</v>
      </c>
      <c r="E83">
        <v>7333333333.3332996</v>
      </c>
      <c r="F83">
        <v>-43.648555999999999</v>
      </c>
    </row>
    <row r="84" spans="2:6" x14ac:dyDescent="0.25">
      <c r="B84">
        <v>7500000000</v>
      </c>
      <c r="C84">
        <v>-59.147972000000003</v>
      </c>
      <c r="E84">
        <v>7500000000</v>
      </c>
      <c r="F84">
        <v>-43.994853999999997</v>
      </c>
    </row>
    <row r="85" spans="2:6" x14ac:dyDescent="0.25">
      <c r="B85">
        <v>7666666666.6667004</v>
      </c>
      <c r="C85">
        <v>-59.352615</v>
      </c>
      <c r="E85">
        <v>7666666666.6667004</v>
      </c>
      <c r="F85">
        <v>-44.097622000000001</v>
      </c>
    </row>
    <row r="86" spans="2:6" x14ac:dyDescent="0.25">
      <c r="B86">
        <v>7833333333.3332996</v>
      </c>
      <c r="C86">
        <v>-59.511951000000003</v>
      </c>
      <c r="E86">
        <v>7833333333.3332996</v>
      </c>
      <c r="F86">
        <v>-44.270820999999998</v>
      </c>
    </row>
    <row r="87" spans="2:6" x14ac:dyDescent="0.25">
      <c r="B87">
        <v>8000000000</v>
      </c>
      <c r="C87">
        <v>-59.800651999999999</v>
      </c>
      <c r="E87">
        <v>8000000000</v>
      </c>
      <c r="F87">
        <v>-44.699477999999999</v>
      </c>
    </row>
    <row r="88" spans="2:6" x14ac:dyDescent="0.25">
      <c r="B88">
        <v>8166666666.6667004</v>
      </c>
      <c r="C88">
        <v>-60.118079999999999</v>
      </c>
      <c r="E88">
        <v>8166666666.6667004</v>
      </c>
      <c r="F88">
        <v>-45.147326999999997</v>
      </c>
    </row>
    <row r="89" spans="2:6" x14ac:dyDescent="0.25">
      <c r="B89">
        <v>8333333333.3332996</v>
      </c>
      <c r="C89">
        <v>-60.616881999999997</v>
      </c>
      <c r="E89">
        <v>8333333333.3332996</v>
      </c>
      <c r="F89">
        <v>-45.667479999999998</v>
      </c>
    </row>
    <row r="90" spans="2:6" x14ac:dyDescent="0.25">
      <c r="B90">
        <v>8500000000</v>
      </c>
      <c r="C90">
        <v>-61.182476000000001</v>
      </c>
      <c r="E90">
        <v>8500000000</v>
      </c>
      <c r="F90">
        <v>-46.299503000000001</v>
      </c>
    </row>
    <row r="91" spans="2:6" x14ac:dyDescent="0.25">
      <c r="B91">
        <v>8666666666.6667004</v>
      </c>
      <c r="C91">
        <v>-62.025706999999997</v>
      </c>
      <c r="E91">
        <v>8666666666.6667004</v>
      </c>
      <c r="F91">
        <v>-47.322704000000002</v>
      </c>
    </row>
    <row r="92" spans="2:6" x14ac:dyDescent="0.25">
      <c r="B92">
        <v>8833333333.3332996</v>
      </c>
      <c r="C92">
        <v>-62.938538000000001</v>
      </c>
      <c r="E92">
        <v>8833333333.3332996</v>
      </c>
      <c r="F92">
        <v>-48.267783999999999</v>
      </c>
    </row>
    <row r="93" spans="2:6" x14ac:dyDescent="0.25">
      <c r="B93">
        <v>9000000000</v>
      </c>
      <c r="C93">
        <v>-63.921444000000001</v>
      </c>
      <c r="E93">
        <v>9000000000</v>
      </c>
      <c r="F93">
        <v>-49.090800999999999</v>
      </c>
    </row>
    <row r="94" spans="2:6" x14ac:dyDescent="0.25">
      <c r="B94">
        <v>9166666666.6667004</v>
      </c>
      <c r="C94">
        <v>-64.692702999999995</v>
      </c>
      <c r="E94">
        <v>9166666666.6667004</v>
      </c>
      <c r="F94">
        <v>-49.605927000000001</v>
      </c>
    </row>
    <row r="95" spans="2:6" x14ac:dyDescent="0.25">
      <c r="B95">
        <v>9333333333.3332996</v>
      </c>
      <c r="C95">
        <v>-65.371718999999999</v>
      </c>
      <c r="E95">
        <v>9333333333.3332996</v>
      </c>
      <c r="F95">
        <v>-50.074199999999998</v>
      </c>
    </row>
    <row r="96" spans="2:6" x14ac:dyDescent="0.25">
      <c r="B96">
        <v>9500000000</v>
      </c>
      <c r="C96">
        <v>-65.817886000000001</v>
      </c>
      <c r="E96">
        <v>9500000000</v>
      </c>
      <c r="F96">
        <v>-50.209727999999998</v>
      </c>
    </row>
    <row r="97" spans="2:6" x14ac:dyDescent="0.25">
      <c r="B97">
        <v>9666666666.6667004</v>
      </c>
      <c r="C97">
        <v>-65.354896999999994</v>
      </c>
      <c r="E97">
        <v>9666666666.6667004</v>
      </c>
      <c r="F97">
        <v>-50.015403999999997</v>
      </c>
    </row>
    <row r="98" spans="2:6" x14ac:dyDescent="0.25">
      <c r="B98">
        <v>9833333333.3332996</v>
      </c>
      <c r="C98">
        <v>-64.026154000000005</v>
      </c>
      <c r="E98">
        <v>9833333333.3332996</v>
      </c>
      <c r="F98">
        <v>-49.67371</v>
      </c>
    </row>
    <row r="99" spans="2:6" x14ac:dyDescent="0.25">
      <c r="B99">
        <v>10000000000</v>
      </c>
      <c r="C99">
        <v>-62.286842</v>
      </c>
      <c r="E99">
        <v>10000000000</v>
      </c>
      <c r="F99">
        <v>-49.750644999999999</v>
      </c>
    </row>
    <row r="100" spans="2:6" x14ac:dyDescent="0.25">
      <c r="B100">
        <v>10166666666.667</v>
      </c>
      <c r="C100">
        <v>-61.167042000000002</v>
      </c>
      <c r="E100">
        <v>10166666666.667</v>
      </c>
      <c r="F100">
        <v>-50.501072000000001</v>
      </c>
    </row>
    <row r="101" spans="2:6" x14ac:dyDescent="0.25">
      <c r="B101">
        <v>10333333333.333</v>
      </c>
      <c r="C101">
        <v>-60.699013000000001</v>
      </c>
      <c r="E101">
        <v>10333333333.333</v>
      </c>
      <c r="F101">
        <v>-51.923237</v>
      </c>
    </row>
    <row r="102" spans="2:6" x14ac:dyDescent="0.25">
      <c r="B102">
        <v>10500000000</v>
      </c>
      <c r="C102">
        <v>-60.524814999999997</v>
      </c>
      <c r="E102">
        <v>10500000000</v>
      </c>
      <c r="F102">
        <v>-53.495559999999998</v>
      </c>
    </row>
    <row r="103" spans="2:6" x14ac:dyDescent="0.25">
      <c r="B103">
        <v>10666666666.667</v>
      </c>
      <c r="C103">
        <v>-60.426098000000003</v>
      </c>
      <c r="E103">
        <v>10666666666.667</v>
      </c>
      <c r="F103">
        <v>-53.847095000000003</v>
      </c>
    </row>
    <row r="104" spans="2:6" x14ac:dyDescent="0.25">
      <c r="B104">
        <v>10833333333.333</v>
      </c>
      <c r="C104">
        <v>-60.211089999999999</v>
      </c>
      <c r="E104">
        <v>10833333333.333</v>
      </c>
      <c r="F104">
        <v>-53.441485999999998</v>
      </c>
    </row>
    <row r="105" spans="2:6" x14ac:dyDescent="0.25">
      <c r="B105">
        <v>11000000000</v>
      </c>
      <c r="C105">
        <v>-60.044781</v>
      </c>
      <c r="E105">
        <v>11000000000</v>
      </c>
      <c r="F105">
        <v>-51.966957000000001</v>
      </c>
    </row>
    <row r="106" spans="2:6" x14ac:dyDescent="0.25">
      <c r="B106">
        <v>11166666666.667</v>
      </c>
      <c r="C106">
        <v>-59.776699000000001</v>
      </c>
      <c r="E106">
        <v>11166666666.667</v>
      </c>
      <c r="F106">
        <v>-51.421016999999999</v>
      </c>
    </row>
    <row r="107" spans="2:6" x14ac:dyDescent="0.25">
      <c r="B107">
        <v>11333333333.333</v>
      </c>
      <c r="C107">
        <v>-59.416946000000003</v>
      </c>
      <c r="E107">
        <v>11333333333.333</v>
      </c>
      <c r="F107">
        <v>-51.397320000000001</v>
      </c>
    </row>
    <row r="108" spans="2:6" x14ac:dyDescent="0.25">
      <c r="B108">
        <v>11500000000</v>
      </c>
      <c r="C108">
        <v>-58.822777000000002</v>
      </c>
      <c r="E108">
        <v>11500000000</v>
      </c>
      <c r="F108">
        <v>-52.579371999999999</v>
      </c>
    </row>
    <row r="109" spans="2:6" x14ac:dyDescent="0.25">
      <c r="B109">
        <v>11666666666.667</v>
      </c>
      <c r="C109">
        <v>-58.243102999999998</v>
      </c>
      <c r="E109">
        <v>11666666666.667</v>
      </c>
      <c r="F109">
        <v>-53.833621999999998</v>
      </c>
    </row>
    <row r="110" spans="2:6" x14ac:dyDescent="0.25">
      <c r="B110">
        <v>11833333333.333</v>
      </c>
      <c r="C110">
        <v>-57.67709</v>
      </c>
      <c r="E110">
        <v>11833333333.333</v>
      </c>
      <c r="F110">
        <v>-55.755386000000001</v>
      </c>
    </row>
    <row r="111" spans="2:6" x14ac:dyDescent="0.25">
      <c r="B111">
        <v>12000000000</v>
      </c>
      <c r="C111">
        <v>-57.335814999999997</v>
      </c>
      <c r="E111">
        <v>12000000000</v>
      </c>
      <c r="F111">
        <v>-57.098762999999998</v>
      </c>
    </row>
    <row r="112" spans="2:6" x14ac:dyDescent="0.25">
      <c r="B112" t="s">
        <v>21</v>
      </c>
      <c r="E112" t="s">
        <v>21</v>
      </c>
    </row>
    <row r="115" spans="2:6" x14ac:dyDescent="0.25">
      <c r="B115" t="s">
        <v>23</v>
      </c>
      <c r="E115" t="s">
        <v>23</v>
      </c>
    </row>
    <row r="116" spans="2:6" x14ac:dyDescent="0.25">
      <c r="B116" t="s">
        <v>19</v>
      </c>
      <c r="C116" t="s">
        <v>261</v>
      </c>
      <c r="E116" t="s">
        <v>19</v>
      </c>
      <c r="F116" t="s">
        <v>261</v>
      </c>
    </row>
    <row r="117" spans="2:6" x14ac:dyDescent="0.25">
      <c r="B117">
        <v>6000000000</v>
      </c>
      <c r="C117">
        <v>-68.672379000000006</v>
      </c>
      <c r="E117">
        <v>6000000000</v>
      </c>
      <c r="F117">
        <v>-60.113250999999998</v>
      </c>
    </row>
    <row r="118" spans="2:6" x14ac:dyDescent="0.25">
      <c r="B118">
        <v>6125000000</v>
      </c>
      <c r="C118">
        <v>-68.756469999999993</v>
      </c>
      <c r="E118">
        <v>6125000000</v>
      </c>
      <c r="F118">
        <v>-60.035671000000001</v>
      </c>
    </row>
    <row r="119" spans="2:6" x14ac:dyDescent="0.25">
      <c r="B119">
        <v>6250000000</v>
      </c>
      <c r="C119">
        <v>-68.904799999999994</v>
      </c>
      <c r="E119">
        <v>6250000000</v>
      </c>
      <c r="F119">
        <v>-60.081511999999996</v>
      </c>
    </row>
    <row r="120" spans="2:6" x14ac:dyDescent="0.25">
      <c r="B120">
        <v>6375000000</v>
      </c>
      <c r="C120">
        <v>-68.867728999999997</v>
      </c>
      <c r="E120">
        <v>6375000000</v>
      </c>
      <c r="F120">
        <v>-60.533413000000003</v>
      </c>
    </row>
    <row r="121" spans="2:6" x14ac:dyDescent="0.25">
      <c r="B121">
        <v>6500000000</v>
      </c>
      <c r="C121">
        <v>-68.438034000000002</v>
      </c>
      <c r="E121">
        <v>6500000000</v>
      </c>
      <c r="F121">
        <v>-60.899231</v>
      </c>
    </row>
    <row r="122" spans="2:6" x14ac:dyDescent="0.25">
      <c r="B122">
        <v>6625000000</v>
      </c>
      <c r="C122">
        <v>-67.921463000000003</v>
      </c>
      <c r="E122">
        <v>6625000000</v>
      </c>
      <c r="F122">
        <v>-61.397838999999998</v>
      </c>
    </row>
    <row r="123" spans="2:6" x14ac:dyDescent="0.25">
      <c r="B123">
        <v>6750000000</v>
      </c>
      <c r="C123">
        <v>-67.797691</v>
      </c>
      <c r="E123">
        <v>6750000000</v>
      </c>
      <c r="F123">
        <v>-61.682105999999997</v>
      </c>
    </row>
    <row r="124" spans="2:6" x14ac:dyDescent="0.25">
      <c r="B124">
        <v>6875000000</v>
      </c>
      <c r="C124">
        <v>-67.267120000000006</v>
      </c>
      <c r="E124">
        <v>6875000000</v>
      </c>
      <c r="F124">
        <v>-62.146132999999999</v>
      </c>
    </row>
    <row r="125" spans="2:6" x14ac:dyDescent="0.25">
      <c r="B125">
        <v>7000000000</v>
      </c>
      <c r="C125">
        <v>-66.746566999999999</v>
      </c>
      <c r="E125">
        <v>7000000000</v>
      </c>
      <c r="F125">
        <v>-62.572971000000003</v>
      </c>
    </row>
    <row r="126" spans="2:6" x14ac:dyDescent="0.25">
      <c r="B126">
        <v>7125000000</v>
      </c>
      <c r="C126">
        <v>-65.740752999999998</v>
      </c>
      <c r="E126">
        <v>7125000000</v>
      </c>
      <c r="F126">
        <v>-63.061610999999999</v>
      </c>
    </row>
    <row r="127" spans="2:6" x14ac:dyDescent="0.25">
      <c r="B127">
        <v>7250000000</v>
      </c>
      <c r="C127">
        <v>-64.965980999999999</v>
      </c>
      <c r="E127">
        <v>7250000000</v>
      </c>
      <c r="F127">
        <v>-63.642349000000003</v>
      </c>
    </row>
    <row r="128" spans="2:6" x14ac:dyDescent="0.25">
      <c r="B128">
        <v>7375000000</v>
      </c>
      <c r="C128">
        <v>-63.989204000000001</v>
      </c>
      <c r="E128">
        <v>7375000000</v>
      </c>
      <c r="F128">
        <v>-64.412497999999999</v>
      </c>
    </row>
    <row r="129" spans="2:6" x14ac:dyDescent="0.25">
      <c r="B129">
        <v>7500000000</v>
      </c>
      <c r="C129">
        <v>-63.277774999999998</v>
      </c>
      <c r="E129">
        <v>7500000000</v>
      </c>
      <c r="F129">
        <v>-65.069275000000005</v>
      </c>
    </row>
    <row r="130" spans="2:6" x14ac:dyDescent="0.25">
      <c r="B130">
        <v>7625000000</v>
      </c>
      <c r="C130">
        <v>-63.075989</v>
      </c>
      <c r="E130">
        <v>7625000000</v>
      </c>
      <c r="F130">
        <v>-65.727424999999997</v>
      </c>
    </row>
    <row r="131" spans="2:6" x14ac:dyDescent="0.25">
      <c r="B131">
        <v>7750000000</v>
      </c>
      <c r="C131">
        <v>-62.549984000000002</v>
      </c>
      <c r="E131">
        <v>7750000000</v>
      </c>
      <c r="F131">
        <v>-66.243178999999998</v>
      </c>
    </row>
    <row r="132" spans="2:6" x14ac:dyDescent="0.25">
      <c r="B132">
        <v>7875000000</v>
      </c>
      <c r="C132">
        <v>-62.149814999999997</v>
      </c>
      <c r="E132">
        <v>7875000000</v>
      </c>
      <c r="F132">
        <v>-66.782707000000002</v>
      </c>
    </row>
    <row r="133" spans="2:6" x14ac:dyDescent="0.25">
      <c r="B133">
        <v>8000000000</v>
      </c>
      <c r="C133">
        <v>-61.404991000000003</v>
      </c>
      <c r="E133">
        <v>8000000000</v>
      </c>
      <c r="F133">
        <v>-67.200744999999998</v>
      </c>
    </row>
    <row r="134" spans="2:6" x14ac:dyDescent="0.25">
      <c r="B134">
        <v>8125000000</v>
      </c>
      <c r="C134">
        <v>-61.419379999999997</v>
      </c>
      <c r="E134">
        <v>8125000000</v>
      </c>
      <c r="F134">
        <v>-67.963759999999994</v>
      </c>
    </row>
    <row r="135" spans="2:6" x14ac:dyDescent="0.25">
      <c r="B135">
        <v>8250000000</v>
      </c>
      <c r="C135">
        <v>-61.243850999999999</v>
      </c>
      <c r="E135">
        <v>8250000000</v>
      </c>
      <c r="F135">
        <v>-69.092072000000002</v>
      </c>
    </row>
    <row r="136" spans="2:6" x14ac:dyDescent="0.25">
      <c r="B136">
        <v>8375000000</v>
      </c>
      <c r="C136">
        <v>-61.539707</v>
      </c>
      <c r="E136">
        <v>8375000000</v>
      </c>
      <c r="F136">
        <v>-69.051727</v>
      </c>
    </row>
    <row r="137" spans="2:6" x14ac:dyDescent="0.25">
      <c r="B137">
        <v>8500000000</v>
      </c>
      <c r="C137">
        <v>-61.800784999999998</v>
      </c>
      <c r="E137">
        <v>8500000000</v>
      </c>
      <c r="F137">
        <v>-68.992087999999995</v>
      </c>
    </row>
    <row r="138" spans="2:6" x14ac:dyDescent="0.25">
      <c r="B138">
        <v>8625000000</v>
      </c>
      <c r="C138">
        <v>-62.192813999999998</v>
      </c>
      <c r="E138">
        <v>8625000000</v>
      </c>
      <c r="F138">
        <v>-68.324898000000005</v>
      </c>
    </row>
    <row r="139" spans="2:6" x14ac:dyDescent="0.25">
      <c r="B139">
        <v>8750000000</v>
      </c>
      <c r="C139">
        <v>-62.476410000000001</v>
      </c>
      <c r="E139">
        <v>8750000000</v>
      </c>
      <c r="F139">
        <v>-68.185271999999998</v>
      </c>
    </row>
    <row r="140" spans="2:6" x14ac:dyDescent="0.25">
      <c r="B140">
        <v>8875000000</v>
      </c>
      <c r="C140">
        <v>-63.400393999999999</v>
      </c>
      <c r="E140">
        <v>8875000000</v>
      </c>
      <c r="F140">
        <v>-67.748763999999994</v>
      </c>
    </row>
    <row r="141" spans="2:6" x14ac:dyDescent="0.25">
      <c r="B141">
        <v>9000000000</v>
      </c>
      <c r="C141">
        <v>-67.521514999999994</v>
      </c>
      <c r="E141">
        <v>9000000000</v>
      </c>
      <c r="F141">
        <v>-68.161736000000005</v>
      </c>
    </row>
    <row r="142" spans="2:6" x14ac:dyDescent="0.25">
      <c r="B142">
        <v>9125000000</v>
      </c>
      <c r="C142">
        <v>-70.703643999999997</v>
      </c>
      <c r="E142">
        <v>9125000000</v>
      </c>
      <c r="F142">
        <v>-68.329673999999997</v>
      </c>
    </row>
    <row r="143" spans="2:6" x14ac:dyDescent="0.25">
      <c r="B143">
        <v>9250000000</v>
      </c>
      <c r="C143">
        <v>-71.083145000000002</v>
      </c>
      <c r="E143">
        <v>9250000000</v>
      </c>
      <c r="F143">
        <v>-67.654410999999996</v>
      </c>
    </row>
    <row r="144" spans="2:6" x14ac:dyDescent="0.25">
      <c r="B144">
        <v>9375000000</v>
      </c>
      <c r="C144">
        <v>-68.299171000000001</v>
      </c>
      <c r="E144">
        <v>9375000000</v>
      </c>
      <c r="F144">
        <v>-67.151329000000004</v>
      </c>
    </row>
    <row r="145" spans="2:6" x14ac:dyDescent="0.25">
      <c r="B145">
        <v>9500000000</v>
      </c>
      <c r="C145">
        <v>-66.063980000000001</v>
      </c>
      <c r="E145">
        <v>9500000000</v>
      </c>
      <c r="F145">
        <v>-67.194038000000006</v>
      </c>
    </row>
    <row r="146" spans="2:6" x14ac:dyDescent="0.25">
      <c r="B146">
        <v>9625000000</v>
      </c>
      <c r="C146">
        <v>-66.807761999999997</v>
      </c>
      <c r="E146">
        <v>9625000000</v>
      </c>
      <c r="F146">
        <v>-67.658195000000006</v>
      </c>
    </row>
    <row r="147" spans="2:6" x14ac:dyDescent="0.25">
      <c r="B147">
        <v>9750000000</v>
      </c>
      <c r="C147">
        <v>-65.175490999999994</v>
      </c>
      <c r="E147">
        <v>9750000000</v>
      </c>
      <c r="F147">
        <v>-67.309348999999997</v>
      </c>
    </row>
    <row r="148" spans="2:6" x14ac:dyDescent="0.25">
      <c r="B148">
        <v>9875000000</v>
      </c>
      <c r="C148">
        <v>-62.537433999999998</v>
      </c>
      <c r="E148">
        <v>9875000000</v>
      </c>
      <c r="F148">
        <v>-67.611075999999997</v>
      </c>
    </row>
    <row r="149" spans="2:6" x14ac:dyDescent="0.25">
      <c r="B149">
        <v>10000000000</v>
      </c>
      <c r="C149">
        <v>-58.677391</v>
      </c>
      <c r="E149">
        <v>10000000000</v>
      </c>
      <c r="F149">
        <v>-67.647559999999999</v>
      </c>
    </row>
    <row r="150" spans="2:6" x14ac:dyDescent="0.25">
      <c r="B150">
        <v>10125000000</v>
      </c>
      <c r="C150">
        <v>-56.649059000000001</v>
      </c>
      <c r="E150">
        <v>10125000000</v>
      </c>
      <c r="F150">
        <v>-67.668777000000006</v>
      </c>
    </row>
    <row r="151" spans="2:6" x14ac:dyDescent="0.25">
      <c r="B151">
        <v>10250000000</v>
      </c>
      <c r="C151">
        <v>-55.163894999999997</v>
      </c>
      <c r="E151">
        <v>10250000000</v>
      </c>
      <c r="F151">
        <v>-67.082702999999995</v>
      </c>
    </row>
    <row r="152" spans="2:6" x14ac:dyDescent="0.25">
      <c r="B152">
        <v>10375000000</v>
      </c>
      <c r="C152">
        <v>-54.011490000000002</v>
      </c>
      <c r="E152">
        <v>10375000000</v>
      </c>
      <c r="F152">
        <v>-66.224120999999997</v>
      </c>
    </row>
    <row r="153" spans="2:6" x14ac:dyDescent="0.25">
      <c r="B153">
        <v>10500000000</v>
      </c>
      <c r="C153">
        <v>-53.826599000000002</v>
      </c>
      <c r="E153">
        <v>10500000000</v>
      </c>
      <c r="F153">
        <v>-65.236030999999997</v>
      </c>
    </row>
    <row r="154" spans="2:6" x14ac:dyDescent="0.25">
      <c r="B154">
        <v>10625000000</v>
      </c>
      <c r="C154">
        <v>-53.731464000000003</v>
      </c>
      <c r="E154">
        <v>10625000000</v>
      </c>
      <c r="F154">
        <v>-64.092690000000005</v>
      </c>
    </row>
    <row r="155" spans="2:6" x14ac:dyDescent="0.25">
      <c r="B155">
        <v>10750000000</v>
      </c>
      <c r="C155">
        <v>-53.066509000000003</v>
      </c>
      <c r="E155">
        <v>10750000000</v>
      </c>
      <c r="F155">
        <v>-63.546379000000002</v>
      </c>
    </row>
    <row r="156" spans="2:6" x14ac:dyDescent="0.25">
      <c r="B156">
        <v>10875000000</v>
      </c>
      <c r="C156">
        <v>-51.932406999999998</v>
      </c>
      <c r="E156">
        <v>10875000000</v>
      </c>
      <c r="F156">
        <v>-63.106270000000002</v>
      </c>
    </row>
    <row r="157" spans="2:6" x14ac:dyDescent="0.25">
      <c r="B157">
        <v>11000000000</v>
      </c>
      <c r="C157">
        <v>-51.366405</v>
      </c>
      <c r="E157">
        <v>11000000000</v>
      </c>
      <c r="F157">
        <v>-62.821663000000001</v>
      </c>
    </row>
    <row r="158" spans="2:6" x14ac:dyDescent="0.25">
      <c r="B158">
        <v>11125000000</v>
      </c>
      <c r="C158">
        <v>-50.85886</v>
      </c>
      <c r="E158">
        <v>11125000000</v>
      </c>
      <c r="F158">
        <v>-62.195315999999998</v>
      </c>
    </row>
    <row r="159" spans="2:6" x14ac:dyDescent="0.25">
      <c r="B159">
        <v>11250000000</v>
      </c>
      <c r="C159">
        <v>-50.181987999999997</v>
      </c>
      <c r="E159">
        <v>11250000000</v>
      </c>
      <c r="F159">
        <v>-61.897243000000003</v>
      </c>
    </row>
    <row r="160" spans="2:6" x14ac:dyDescent="0.25">
      <c r="B160">
        <v>11375000000</v>
      </c>
      <c r="C160">
        <v>-49.818012000000003</v>
      </c>
      <c r="E160">
        <v>11375000000</v>
      </c>
      <c r="F160">
        <v>-61.334003000000003</v>
      </c>
    </row>
    <row r="161" spans="2:6" x14ac:dyDescent="0.25">
      <c r="B161">
        <v>11500000000</v>
      </c>
      <c r="C161">
        <v>-49.544803999999999</v>
      </c>
      <c r="E161">
        <v>11500000000</v>
      </c>
      <c r="F161">
        <v>-61.070255000000003</v>
      </c>
    </row>
    <row r="162" spans="2:6" x14ac:dyDescent="0.25">
      <c r="B162">
        <v>11625000000</v>
      </c>
      <c r="C162">
        <v>-49.548015999999997</v>
      </c>
      <c r="E162">
        <v>11625000000</v>
      </c>
      <c r="F162">
        <v>-60.512706999999999</v>
      </c>
    </row>
    <row r="163" spans="2:6" x14ac:dyDescent="0.25">
      <c r="B163">
        <v>11750000000</v>
      </c>
      <c r="C163">
        <v>-49.485999999999997</v>
      </c>
      <c r="E163">
        <v>11750000000</v>
      </c>
      <c r="F163">
        <v>-60.104618000000002</v>
      </c>
    </row>
    <row r="164" spans="2:6" x14ac:dyDescent="0.25">
      <c r="B164">
        <v>11875000000</v>
      </c>
      <c r="C164">
        <v>-49.938335000000002</v>
      </c>
      <c r="E164">
        <v>11875000000</v>
      </c>
      <c r="F164">
        <v>-59.777393000000004</v>
      </c>
    </row>
    <row r="165" spans="2:6" x14ac:dyDescent="0.25">
      <c r="B165">
        <v>12000000000</v>
      </c>
      <c r="C165">
        <v>-50.295417999999998</v>
      </c>
      <c r="E165">
        <v>12000000000</v>
      </c>
      <c r="F165">
        <v>-59.596286999999997</v>
      </c>
    </row>
    <row r="166" spans="2:6" x14ac:dyDescent="0.25">
      <c r="B166" t="s">
        <v>21</v>
      </c>
      <c r="E166" t="s">
        <v>21</v>
      </c>
    </row>
    <row r="169" spans="2:6" x14ac:dyDescent="0.25">
      <c r="B169" t="s">
        <v>24</v>
      </c>
      <c r="E169" t="s">
        <v>24</v>
      </c>
    </row>
    <row r="170" spans="2:6" x14ac:dyDescent="0.25">
      <c r="B170" t="s">
        <v>19</v>
      </c>
      <c r="C170" t="s">
        <v>269</v>
      </c>
      <c r="E170" t="s">
        <v>19</v>
      </c>
      <c r="F170" t="s">
        <v>269</v>
      </c>
    </row>
    <row r="171" spans="2:6" x14ac:dyDescent="0.25">
      <c r="B171">
        <v>8000000000</v>
      </c>
      <c r="C171">
        <v>-73.377975000000006</v>
      </c>
      <c r="E171">
        <v>8000000000</v>
      </c>
      <c r="F171">
        <v>-54.343257999999999</v>
      </c>
    </row>
    <row r="172" spans="2:6" x14ac:dyDescent="0.25">
      <c r="B172">
        <v>8083333333.3332996</v>
      </c>
      <c r="C172">
        <v>-73.143929</v>
      </c>
      <c r="E172">
        <v>8083333333.3332996</v>
      </c>
      <c r="F172">
        <v>-54.261448000000001</v>
      </c>
    </row>
    <row r="173" spans="2:6" x14ac:dyDescent="0.25">
      <c r="B173">
        <v>8166666666.6667004</v>
      </c>
      <c r="C173">
        <v>-72.757750999999999</v>
      </c>
      <c r="E173">
        <v>8166666666.6667004</v>
      </c>
      <c r="F173">
        <v>-54.275233999999998</v>
      </c>
    </row>
    <row r="174" spans="2:6" x14ac:dyDescent="0.25">
      <c r="B174">
        <v>8250000000</v>
      </c>
      <c r="C174">
        <v>-72.788826</v>
      </c>
      <c r="E174">
        <v>8250000000</v>
      </c>
      <c r="F174">
        <v>-54.094337000000003</v>
      </c>
    </row>
    <row r="175" spans="2:6" x14ac:dyDescent="0.25">
      <c r="B175">
        <v>8333333333.3332996</v>
      </c>
      <c r="C175">
        <v>-73.313972000000007</v>
      </c>
      <c r="E175">
        <v>8333333333.3332996</v>
      </c>
      <c r="F175">
        <v>-53.891361000000003</v>
      </c>
    </row>
    <row r="176" spans="2:6" x14ac:dyDescent="0.25">
      <c r="B176">
        <v>8416666666.6667004</v>
      </c>
      <c r="C176">
        <v>-73.853515999999999</v>
      </c>
      <c r="E176">
        <v>8416666666.6667004</v>
      </c>
      <c r="F176">
        <v>-53.586917999999997</v>
      </c>
    </row>
    <row r="177" spans="2:6" x14ac:dyDescent="0.25">
      <c r="B177">
        <v>8500000000</v>
      </c>
      <c r="C177">
        <v>-73.511223000000001</v>
      </c>
      <c r="E177">
        <v>8500000000</v>
      </c>
      <c r="F177">
        <v>-53.372512999999998</v>
      </c>
    </row>
    <row r="178" spans="2:6" x14ac:dyDescent="0.25">
      <c r="B178">
        <v>8583333333.3332996</v>
      </c>
      <c r="C178">
        <v>-73.416793999999996</v>
      </c>
      <c r="E178">
        <v>8583333333.3332996</v>
      </c>
      <c r="F178">
        <v>-53.438254999999998</v>
      </c>
    </row>
    <row r="179" spans="2:6" x14ac:dyDescent="0.25">
      <c r="B179">
        <v>8666666666.6667004</v>
      </c>
      <c r="C179">
        <v>-73.935981999999996</v>
      </c>
      <c r="E179">
        <v>8666666666.6667004</v>
      </c>
      <c r="F179">
        <v>-53.420937000000002</v>
      </c>
    </row>
    <row r="180" spans="2:6" x14ac:dyDescent="0.25">
      <c r="B180">
        <v>8750000000</v>
      </c>
      <c r="C180">
        <v>-75.150550999999993</v>
      </c>
      <c r="E180">
        <v>8750000000</v>
      </c>
      <c r="F180">
        <v>-53.707946999999997</v>
      </c>
    </row>
    <row r="181" spans="2:6" x14ac:dyDescent="0.25">
      <c r="B181">
        <v>8833333333.3332996</v>
      </c>
      <c r="C181">
        <v>-75.385955999999993</v>
      </c>
      <c r="E181">
        <v>8833333333.3332996</v>
      </c>
      <c r="F181">
        <v>-53.648769000000001</v>
      </c>
    </row>
    <row r="182" spans="2:6" x14ac:dyDescent="0.25">
      <c r="B182">
        <v>8916666666.6667004</v>
      </c>
      <c r="C182">
        <v>-75.378524999999996</v>
      </c>
      <c r="E182">
        <v>8916666666.6667004</v>
      </c>
      <c r="F182">
        <v>-53.683754</v>
      </c>
    </row>
    <row r="183" spans="2:6" x14ac:dyDescent="0.25">
      <c r="B183">
        <v>9000000000</v>
      </c>
      <c r="C183">
        <v>-75.285933999999997</v>
      </c>
      <c r="E183">
        <v>9000000000</v>
      </c>
      <c r="F183">
        <v>-53.511066</v>
      </c>
    </row>
    <row r="184" spans="2:6" x14ac:dyDescent="0.25">
      <c r="B184">
        <v>9083333333.3332996</v>
      </c>
      <c r="C184">
        <v>-76.416672000000005</v>
      </c>
      <c r="E184">
        <v>9083333333.3332996</v>
      </c>
      <c r="F184">
        <v>-53.334068000000002</v>
      </c>
    </row>
    <row r="185" spans="2:6" x14ac:dyDescent="0.25">
      <c r="B185">
        <v>9166666666.6667004</v>
      </c>
      <c r="C185">
        <v>-76.683929000000006</v>
      </c>
      <c r="E185">
        <v>9166666666.6667004</v>
      </c>
      <c r="F185">
        <v>-53.177836999999997</v>
      </c>
    </row>
    <row r="186" spans="2:6" x14ac:dyDescent="0.25">
      <c r="B186">
        <v>9250000000</v>
      </c>
      <c r="C186">
        <v>-76.388679999999994</v>
      </c>
      <c r="E186">
        <v>9250000000</v>
      </c>
      <c r="F186">
        <v>-53.023304000000003</v>
      </c>
    </row>
    <row r="187" spans="2:6" x14ac:dyDescent="0.25">
      <c r="B187">
        <v>9333333333.3332996</v>
      </c>
      <c r="C187">
        <v>-75.112510999999998</v>
      </c>
      <c r="E187">
        <v>9333333333.3332996</v>
      </c>
      <c r="F187">
        <v>-53.011657999999997</v>
      </c>
    </row>
    <row r="188" spans="2:6" x14ac:dyDescent="0.25">
      <c r="B188">
        <v>9416666666.6667004</v>
      </c>
      <c r="C188">
        <v>-75.354759000000001</v>
      </c>
      <c r="E188">
        <v>9416666666.6667004</v>
      </c>
      <c r="F188">
        <v>-52.892913999999998</v>
      </c>
    </row>
    <row r="189" spans="2:6" x14ac:dyDescent="0.25">
      <c r="B189">
        <v>9500000000</v>
      </c>
      <c r="C189">
        <v>-75.509788999999998</v>
      </c>
      <c r="E189">
        <v>9500000000</v>
      </c>
      <c r="F189">
        <v>-52.895439000000003</v>
      </c>
    </row>
    <row r="190" spans="2:6" x14ac:dyDescent="0.25">
      <c r="B190">
        <v>9583333333.3332996</v>
      </c>
      <c r="C190">
        <v>-75.221512000000004</v>
      </c>
      <c r="E190">
        <v>9583333333.3332996</v>
      </c>
      <c r="F190">
        <v>-52.597557000000002</v>
      </c>
    </row>
    <row r="191" spans="2:6" x14ac:dyDescent="0.25">
      <c r="B191">
        <v>9666666666.6667004</v>
      </c>
      <c r="C191">
        <v>-74.742965999999996</v>
      </c>
      <c r="E191">
        <v>9666666666.6667004</v>
      </c>
      <c r="F191">
        <v>-52.555427999999999</v>
      </c>
    </row>
    <row r="192" spans="2:6" x14ac:dyDescent="0.25">
      <c r="B192">
        <v>9750000000</v>
      </c>
      <c r="C192">
        <v>-75.224609000000001</v>
      </c>
      <c r="E192">
        <v>9750000000</v>
      </c>
      <c r="F192">
        <v>-52.275539000000002</v>
      </c>
    </row>
    <row r="193" spans="2:6" x14ac:dyDescent="0.25">
      <c r="B193">
        <v>9833333333.3332996</v>
      </c>
      <c r="C193">
        <v>-76.265793000000002</v>
      </c>
      <c r="E193">
        <v>9833333333.3332996</v>
      </c>
      <c r="F193">
        <v>-52.069752000000001</v>
      </c>
    </row>
    <row r="194" spans="2:6" x14ac:dyDescent="0.25">
      <c r="B194">
        <v>9916666666.6667004</v>
      </c>
      <c r="C194">
        <v>-76.076294000000004</v>
      </c>
      <c r="E194">
        <v>9916666666.6667004</v>
      </c>
      <c r="F194">
        <v>-51.905974999999998</v>
      </c>
    </row>
    <row r="195" spans="2:6" x14ac:dyDescent="0.25">
      <c r="B195">
        <v>10000000000</v>
      </c>
      <c r="C195">
        <v>-74.635811000000004</v>
      </c>
      <c r="E195">
        <v>10000000000</v>
      </c>
      <c r="F195">
        <v>-51.775013000000001</v>
      </c>
    </row>
    <row r="196" spans="2:6" x14ac:dyDescent="0.25">
      <c r="B196">
        <v>10083333333.333</v>
      </c>
      <c r="C196">
        <v>-73.416640999999998</v>
      </c>
      <c r="E196">
        <v>10083333333.333</v>
      </c>
      <c r="F196">
        <v>-51.955120000000001</v>
      </c>
    </row>
    <row r="197" spans="2:6" x14ac:dyDescent="0.25">
      <c r="B197">
        <v>10166666666.667</v>
      </c>
      <c r="C197">
        <v>-74.226448000000005</v>
      </c>
      <c r="E197">
        <v>10166666666.667</v>
      </c>
      <c r="F197">
        <v>-51.945636999999998</v>
      </c>
    </row>
    <row r="198" spans="2:6" x14ac:dyDescent="0.25">
      <c r="B198">
        <v>10250000000</v>
      </c>
      <c r="C198">
        <v>-74.192786999999996</v>
      </c>
      <c r="E198">
        <v>10250000000</v>
      </c>
      <c r="F198">
        <v>-51.985565000000001</v>
      </c>
    </row>
    <row r="199" spans="2:6" x14ac:dyDescent="0.25">
      <c r="B199">
        <v>10333333333.333</v>
      </c>
      <c r="C199">
        <v>-73.740013000000005</v>
      </c>
      <c r="E199">
        <v>10333333333.333</v>
      </c>
      <c r="F199">
        <v>-51.892646999999997</v>
      </c>
    </row>
    <row r="200" spans="2:6" x14ac:dyDescent="0.25">
      <c r="B200">
        <v>10416666666.667</v>
      </c>
      <c r="C200">
        <v>-71.746375999999998</v>
      </c>
      <c r="E200">
        <v>10416666666.667</v>
      </c>
      <c r="F200">
        <v>-51.789776000000003</v>
      </c>
    </row>
    <row r="201" spans="2:6" x14ac:dyDescent="0.25">
      <c r="B201">
        <v>10500000000</v>
      </c>
      <c r="C201">
        <v>-71.465157000000005</v>
      </c>
      <c r="E201">
        <v>10500000000</v>
      </c>
      <c r="F201">
        <v>-51.597133999999997</v>
      </c>
    </row>
    <row r="202" spans="2:6" x14ac:dyDescent="0.25">
      <c r="B202">
        <v>10583333333.333</v>
      </c>
      <c r="C202">
        <v>-71.518508999999995</v>
      </c>
      <c r="E202">
        <v>10583333333.333</v>
      </c>
      <c r="F202">
        <v>-51.599102000000002</v>
      </c>
    </row>
    <row r="203" spans="2:6" x14ac:dyDescent="0.25">
      <c r="B203">
        <v>10666666666.667</v>
      </c>
      <c r="C203">
        <v>-71.383010999999996</v>
      </c>
      <c r="E203">
        <v>10666666666.667</v>
      </c>
      <c r="F203">
        <v>-51.609383000000001</v>
      </c>
    </row>
    <row r="204" spans="2:6" x14ac:dyDescent="0.25">
      <c r="B204">
        <v>10750000000</v>
      </c>
      <c r="C204">
        <v>-70.664207000000005</v>
      </c>
      <c r="E204">
        <v>10750000000</v>
      </c>
      <c r="F204">
        <v>-51.596477999999998</v>
      </c>
    </row>
    <row r="205" spans="2:6" x14ac:dyDescent="0.25">
      <c r="B205">
        <v>10833333333.333</v>
      </c>
      <c r="C205">
        <v>-70.210853999999998</v>
      </c>
      <c r="E205">
        <v>10833333333.333</v>
      </c>
      <c r="F205">
        <v>-51.660961</v>
      </c>
    </row>
    <row r="206" spans="2:6" x14ac:dyDescent="0.25">
      <c r="B206">
        <v>10916666666.667</v>
      </c>
      <c r="C206">
        <v>-70.096221999999997</v>
      </c>
      <c r="E206">
        <v>10916666666.667</v>
      </c>
      <c r="F206">
        <v>-51.443595999999999</v>
      </c>
    </row>
    <row r="207" spans="2:6" x14ac:dyDescent="0.25">
      <c r="B207">
        <v>11000000000</v>
      </c>
      <c r="C207">
        <v>-70.235878</v>
      </c>
      <c r="E207">
        <v>11000000000</v>
      </c>
      <c r="F207">
        <v>-51.525112</v>
      </c>
    </row>
    <row r="208" spans="2:6" x14ac:dyDescent="0.25">
      <c r="B208">
        <v>11083333333.333</v>
      </c>
      <c r="C208">
        <v>-69.989777000000004</v>
      </c>
      <c r="E208">
        <v>11083333333.333</v>
      </c>
      <c r="F208">
        <v>-51.152374000000002</v>
      </c>
    </row>
    <row r="209" spans="2:6" x14ac:dyDescent="0.25">
      <c r="B209">
        <v>11166666666.667</v>
      </c>
      <c r="C209">
        <v>-69.599136000000001</v>
      </c>
      <c r="E209">
        <v>11166666666.667</v>
      </c>
      <c r="F209">
        <v>-51.153561000000003</v>
      </c>
    </row>
    <row r="210" spans="2:6" x14ac:dyDescent="0.25">
      <c r="B210">
        <v>11250000000</v>
      </c>
      <c r="C210">
        <v>-69.867607000000007</v>
      </c>
      <c r="E210">
        <v>11250000000</v>
      </c>
      <c r="F210">
        <v>-50.867885999999999</v>
      </c>
    </row>
    <row r="211" spans="2:6" x14ac:dyDescent="0.25">
      <c r="B211">
        <v>11333333333.333</v>
      </c>
      <c r="C211">
        <v>-70.769622999999996</v>
      </c>
      <c r="E211">
        <v>11333333333.333</v>
      </c>
      <c r="F211">
        <v>-51.170292000000003</v>
      </c>
    </row>
    <row r="212" spans="2:6" x14ac:dyDescent="0.25">
      <c r="B212">
        <v>11416666666.667</v>
      </c>
      <c r="C212">
        <v>-70.848365999999999</v>
      </c>
      <c r="E212">
        <v>11416666666.667</v>
      </c>
      <c r="F212">
        <v>-51.099246999999998</v>
      </c>
    </row>
    <row r="213" spans="2:6" x14ac:dyDescent="0.25">
      <c r="B213">
        <v>11500000000</v>
      </c>
      <c r="C213">
        <v>-70.738861</v>
      </c>
      <c r="E213">
        <v>11500000000</v>
      </c>
      <c r="F213">
        <v>-51.225006</v>
      </c>
    </row>
    <row r="214" spans="2:6" x14ac:dyDescent="0.25">
      <c r="B214">
        <v>11583333333.333</v>
      </c>
      <c r="C214">
        <v>-70.537505999999993</v>
      </c>
      <c r="E214">
        <v>11583333333.333</v>
      </c>
      <c r="F214">
        <v>-51.183200999999997</v>
      </c>
    </row>
    <row r="215" spans="2:6" x14ac:dyDescent="0.25">
      <c r="B215">
        <v>11666666666.667</v>
      </c>
      <c r="C215">
        <v>-70.738899000000004</v>
      </c>
      <c r="E215">
        <v>11666666666.667</v>
      </c>
      <c r="F215">
        <v>-51.141426000000003</v>
      </c>
    </row>
    <row r="216" spans="2:6" x14ac:dyDescent="0.25">
      <c r="B216">
        <v>11750000000</v>
      </c>
      <c r="C216">
        <v>-71.011062999999993</v>
      </c>
      <c r="E216">
        <v>11750000000</v>
      </c>
      <c r="F216">
        <v>-51.293716000000003</v>
      </c>
    </row>
    <row r="217" spans="2:6" x14ac:dyDescent="0.25">
      <c r="B217">
        <v>11833333333.333</v>
      </c>
      <c r="C217">
        <v>-70.225326999999993</v>
      </c>
      <c r="E217">
        <v>11833333333.333</v>
      </c>
      <c r="F217">
        <v>-51.096984999999997</v>
      </c>
    </row>
    <row r="218" spans="2:6" x14ac:dyDescent="0.25">
      <c r="B218">
        <v>11916666666.667</v>
      </c>
      <c r="C218">
        <v>-69.633347000000001</v>
      </c>
      <c r="E218">
        <v>11916666666.667</v>
      </c>
      <c r="F218">
        <v>-51.448807000000002</v>
      </c>
    </row>
    <row r="219" spans="2:6" x14ac:dyDescent="0.25">
      <c r="B219">
        <v>12000000000</v>
      </c>
      <c r="C219">
        <v>-68.748276000000004</v>
      </c>
      <c r="E219">
        <v>12000000000</v>
      </c>
      <c r="F219">
        <v>-51.544750000000001</v>
      </c>
    </row>
    <row r="220" spans="2:6" x14ac:dyDescent="0.25">
      <c r="B220" t="s">
        <v>21</v>
      </c>
      <c r="E220" t="s">
        <v>21</v>
      </c>
    </row>
    <row r="223" spans="2:6" x14ac:dyDescent="0.25">
      <c r="B223" t="s">
        <v>25</v>
      </c>
      <c r="E223" t="s">
        <v>25</v>
      </c>
    </row>
    <row r="224" spans="2:6" x14ac:dyDescent="0.25">
      <c r="B224" t="s">
        <v>19</v>
      </c>
      <c r="C224" t="s">
        <v>282</v>
      </c>
      <c r="E224" t="s">
        <v>19</v>
      </c>
      <c r="F224" t="s">
        <v>282</v>
      </c>
    </row>
    <row r="225" spans="2:6" x14ac:dyDescent="0.25">
      <c r="B225">
        <v>10000000000</v>
      </c>
      <c r="C225">
        <v>-75.743019000000004</v>
      </c>
      <c r="E225">
        <v>10000000000</v>
      </c>
      <c r="F225">
        <v>-70.443129999999996</v>
      </c>
    </row>
    <row r="226" spans="2:6" x14ac:dyDescent="0.25">
      <c r="B226">
        <v>10041666666.667</v>
      </c>
      <c r="C226">
        <v>-73.834655999999995</v>
      </c>
      <c r="E226">
        <v>10041666666.667</v>
      </c>
      <c r="F226">
        <v>-70.193450999999996</v>
      </c>
    </row>
    <row r="227" spans="2:6" x14ac:dyDescent="0.25">
      <c r="B227">
        <v>10083333333.333</v>
      </c>
      <c r="C227">
        <v>-69.241478000000001</v>
      </c>
      <c r="E227">
        <v>10083333333.333</v>
      </c>
      <c r="F227">
        <v>-69.837349000000003</v>
      </c>
    </row>
    <row r="228" spans="2:6" x14ac:dyDescent="0.25">
      <c r="B228">
        <v>10125000000</v>
      </c>
      <c r="C228">
        <v>-71.651961999999997</v>
      </c>
      <c r="E228">
        <v>10125000000</v>
      </c>
      <c r="F228">
        <v>-69.384665999999996</v>
      </c>
    </row>
    <row r="229" spans="2:6" x14ac:dyDescent="0.25">
      <c r="B229">
        <v>10166666666.667</v>
      </c>
      <c r="C229">
        <v>-67.406127999999995</v>
      </c>
      <c r="E229">
        <v>10166666666.667</v>
      </c>
      <c r="F229">
        <v>-70.406395000000003</v>
      </c>
    </row>
    <row r="230" spans="2:6" x14ac:dyDescent="0.25">
      <c r="B230">
        <v>10208333333.333</v>
      </c>
      <c r="C230">
        <v>-69.501204999999999</v>
      </c>
      <c r="E230">
        <v>10208333333.333</v>
      </c>
      <c r="F230">
        <v>-71.715964999999997</v>
      </c>
    </row>
    <row r="231" spans="2:6" x14ac:dyDescent="0.25">
      <c r="B231">
        <v>10250000000</v>
      </c>
      <c r="C231">
        <v>-67.266373000000002</v>
      </c>
      <c r="E231">
        <v>10250000000</v>
      </c>
      <c r="F231">
        <v>-70.560997</v>
      </c>
    </row>
    <row r="232" spans="2:6" x14ac:dyDescent="0.25">
      <c r="B232">
        <v>10291666666.667</v>
      </c>
      <c r="C232">
        <v>-68.428725999999997</v>
      </c>
      <c r="E232">
        <v>10291666666.667</v>
      </c>
      <c r="F232">
        <v>-70.464027000000002</v>
      </c>
    </row>
    <row r="233" spans="2:6" x14ac:dyDescent="0.25">
      <c r="B233">
        <v>10333333333.333</v>
      </c>
      <c r="C233">
        <v>-68.484466999999995</v>
      </c>
      <c r="E233">
        <v>10333333333.333</v>
      </c>
      <c r="F233">
        <v>-70.409301999999997</v>
      </c>
    </row>
    <row r="234" spans="2:6" x14ac:dyDescent="0.25">
      <c r="B234">
        <v>10375000000</v>
      </c>
      <c r="C234">
        <v>-70.654655000000005</v>
      </c>
      <c r="E234">
        <v>10375000000</v>
      </c>
      <c r="F234">
        <v>-69.784424000000001</v>
      </c>
    </row>
    <row r="235" spans="2:6" x14ac:dyDescent="0.25">
      <c r="B235">
        <v>10416666666.667</v>
      </c>
      <c r="C235">
        <v>-76.264495999999994</v>
      </c>
      <c r="E235">
        <v>10416666666.667</v>
      </c>
      <c r="F235">
        <v>-68.177925000000002</v>
      </c>
    </row>
    <row r="236" spans="2:6" x14ac:dyDescent="0.25">
      <c r="B236">
        <v>10458333333.333</v>
      </c>
      <c r="C236">
        <v>-73.860373999999993</v>
      </c>
      <c r="E236">
        <v>10458333333.333</v>
      </c>
      <c r="F236">
        <v>-68.429550000000006</v>
      </c>
    </row>
    <row r="237" spans="2:6" x14ac:dyDescent="0.25">
      <c r="B237">
        <v>10500000000</v>
      </c>
      <c r="C237">
        <v>-82.328316000000001</v>
      </c>
      <c r="E237">
        <v>10500000000</v>
      </c>
      <c r="F237">
        <v>-70.938614000000001</v>
      </c>
    </row>
    <row r="238" spans="2:6" x14ac:dyDescent="0.25">
      <c r="B238">
        <v>10541666666.667</v>
      </c>
      <c r="C238">
        <v>-84.05941</v>
      </c>
      <c r="E238">
        <v>10541666666.667</v>
      </c>
      <c r="F238">
        <v>-71.227881999999994</v>
      </c>
    </row>
    <row r="239" spans="2:6" x14ac:dyDescent="0.25">
      <c r="B239">
        <v>10583333333.333</v>
      </c>
      <c r="C239">
        <v>-78.533325000000005</v>
      </c>
      <c r="E239">
        <v>10583333333.333</v>
      </c>
      <c r="F239">
        <v>-71.957877999999994</v>
      </c>
    </row>
    <row r="240" spans="2:6" x14ac:dyDescent="0.25">
      <c r="B240">
        <v>10625000000</v>
      </c>
      <c r="C240">
        <v>-71.301659000000001</v>
      </c>
      <c r="E240">
        <v>10625000000</v>
      </c>
      <c r="F240">
        <v>-72.981018000000006</v>
      </c>
    </row>
    <row r="241" spans="2:6" x14ac:dyDescent="0.25">
      <c r="B241">
        <v>10666666666.667</v>
      </c>
      <c r="C241">
        <v>-74.691597000000002</v>
      </c>
      <c r="E241">
        <v>10666666666.667</v>
      </c>
      <c r="F241">
        <v>-74.795265000000001</v>
      </c>
    </row>
    <row r="242" spans="2:6" x14ac:dyDescent="0.25">
      <c r="B242">
        <v>10708333333.333</v>
      </c>
      <c r="C242">
        <v>-75.546897999999999</v>
      </c>
      <c r="E242">
        <v>10708333333.333</v>
      </c>
      <c r="F242">
        <v>-72.289542999999995</v>
      </c>
    </row>
    <row r="243" spans="2:6" x14ac:dyDescent="0.25">
      <c r="B243">
        <v>10750000000</v>
      </c>
      <c r="C243">
        <v>-78.802345000000003</v>
      </c>
      <c r="E243">
        <v>10750000000</v>
      </c>
      <c r="F243">
        <v>-70.734084999999993</v>
      </c>
    </row>
    <row r="244" spans="2:6" x14ac:dyDescent="0.25">
      <c r="B244">
        <v>10791666666.667</v>
      </c>
      <c r="C244">
        <v>-80.750366</v>
      </c>
      <c r="E244">
        <v>10791666666.667</v>
      </c>
      <c r="F244">
        <v>-71.789490000000001</v>
      </c>
    </row>
    <row r="245" spans="2:6" x14ac:dyDescent="0.25">
      <c r="B245">
        <v>10833333333.333</v>
      </c>
      <c r="C245">
        <v>-81.136168999999995</v>
      </c>
      <c r="E245">
        <v>10833333333.333</v>
      </c>
      <c r="F245">
        <v>-71.508056999999994</v>
      </c>
    </row>
    <row r="246" spans="2:6" x14ac:dyDescent="0.25">
      <c r="B246">
        <v>10875000000</v>
      </c>
      <c r="C246">
        <v>-71.028137000000001</v>
      </c>
      <c r="E246">
        <v>10875000000</v>
      </c>
      <c r="F246">
        <v>-71.278464999999997</v>
      </c>
    </row>
    <row r="247" spans="2:6" x14ac:dyDescent="0.25">
      <c r="B247">
        <v>10916666666.667</v>
      </c>
      <c r="C247">
        <v>-74.516150999999994</v>
      </c>
      <c r="E247">
        <v>10916666666.667</v>
      </c>
      <c r="F247">
        <v>-70.538109000000006</v>
      </c>
    </row>
    <row r="248" spans="2:6" x14ac:dyDescent="0.25">
      <c r="B248">
        <v>10958333333.333</v>
      </c>
      <c r="C248">
        <v>-72.087563000000003</v>
      </c>
      <c r="E248">
        <v>10958333333.333</v>
      </c>
      <c r="F248">
        <v>-72.793434000000005</v>
      </c>
    </row>
    <row r="249" spans="2:6" x14ac:dyDescent="0.25">
      <c r="B249">
        <v>11000000000</v>
      </c>
      <c r="C249">
        <v>-72.630363000000003</v>
      </c>
      <c r="E249">
        <v>11000000000</v>
      </c>
      <c r="F249">
        <v>-72.141907000000003</v>
      </c>
    </row>
    <row r="250" spans="2:6" x14ac:dyDescent="0.25">
      <c r="B250">
        <v>11041666666.667</v>
      </c>
      <c r="C250">
        <v>-69.319275000000005</v>
      </c>
      <c r="E250">
        <v>11041666666.667</v>
      </c>
      <c r="F250">
        <v>-71.083213999999998</v>
      </c>
    </row>
    <row r="251" spans="2:6" x14ac:dyDescent="0.25">
      <c r="B251">
        <v>11083333333.333</v>
      </c>
      <c r="C251">
        <v>-85.461624</v>
      </c>
      <c r="E251">
        <v>11083333333.333</v>
      </c>
      <c r="F251">
        <v>-71.387244999999993</v>
      </c>
    </row>
    <row r="252" spans="2:6" x14ac:dyDescent="0.25">
      <c r="B252">
        <v>11125000000</v>
      </c>
      <c r="C252">
        <v>-88.827918999999994</v>
      </c>
      <c r="E252">
        <v>11125000000</v>
      </c>
      <c r="F252">
        <v>-71.434036000000006</v>
      </c>
    </row>
    <row r="253" spans="2:6" x14ac:dyDescent="0.25">
      <c r="B253">
        <v>11166666666.667</v>
      </c>
      <c r="C253">
        <v>-83.241721999999996</v>
      </c>
      <c r="E253">
        <v>11166666666.667</v>
      </c>
      <c r="F253">
        <v>-71.937316999999993</v>
      </c>
    </row>
    <row r="254" spans="2:6" x14ac:dyDescent="0.25">
      <c r="B254">
        <v>11208333333.333</v>
      </c>
      <c r="C254">
        <v>-76.099875999999995</v>
      </c>
      <c r="E254">
        <v>11208333333.333</v>
      </c>
      <c r="F254">
        <v>-71.332436000000001</v>
      </c>
    </row>
    <row r="255" spans="2:6" x14ac:dyDescent="0.25">
      <c r="B255">
        <v>11250000000</v>
      </c>
      <c r="C255">
        <v>-74.918068000000005</v>
      </c>
      <c r="E255">
        <v>11250000000</v>
      </c>
      <c r="F255">
        <v>-71.145233000000005</v>
      </c>
    </row>
    <row r="256" spans="2:6" x14ac:dyDescent="0.25">
      <c r="B256">
        <v>11291666666.667</v>
      </c>
      <c r="C256">
        <v>-69.06662</v>
      </c>
      <c r="E256">
        <v>11291666666.667</v>
      </c>
      <c r="F256">
        <v>-71.092467999999997</v>
      </c>
    </row>
    <row r="257" spans="2:6" x14ac:dyDescent="0.25">
      <c r="B257">
        <v>11333333333.333</v>
      </c>
      <c r="C257">
        <v>-70.771133000000006</v>
      </c>
      <c r="E257">
        <v>11333333333.333</v>
      </c>
      <c r="F257">
        <v>-70.135941000000003</v>
      </c>
    </row>
    <row r="258" spans="2:6" x14ac:dyDescent="0.25">
      <c r="B258">
        <v>11375000000</v>
      </c>
      <c r="C258">
        <v>-65.134079</v>
      </c>
      <c r="E258">
        <v>11375000000</v>
      </c>
      <c r="F258">
        <v>-69.473754999999997</v>
      </c>
    </row>
    <row r="259" spans="2:6" x14ac:dyDescent="0.25">
      <c r="B259">
        <v>11416666666.667</v>
      </c>
      <c r="C259">
        <v>-66.297150000000002</v>
      </c>
      <c r="E259">
        <v>11416666666.667</v>
      </c>
      <c r="F259">
        <v>-69.113213000000002</v>
      </c>
    </row>
    <row r="260" spans="2:6" x14ac:dyDescent="0.25">
      <c r="B260">
        <v>11458333333.333</v>
      </c>
      <c r="C260">
        <v>-65.634972000000005</v>
      </c>
      <c r="E260">
        <v>11458333333.333</v>
      </c>
      <c r="F260">
        <v>-70.564414999999997</v>
      </c>
    </row>
    <row r="261" spans="2:6" x14ac:dyDescent="0.25">
      <c r="B261">
        <v>11500000000</v>
      </c>
      <c r="C261">
        <v>-66.530745999999994</v>
      </c>
      <c r="E261">
        <v>11500000000</v>
      </c>
      <c r="F261">
        <v>-69.828209000000001</v>
      </c>
    </row>
    <row r="262" spans="2:6" x14ac:dyDescent="0.25">
      <c r="B262">
        <v>11541666666.667</v>
      </c>
      <c r="C262">
        <v>-67.748917000000006</v>
      </c>
      <c r="E262">
        <v>11541666666.667</v>
      </c>
      <c r="F262">
        <v>-70.885818</v>
      </c>
    </row>
    <row r="263" spans="2:6" x14ac:dyDescent="0.25">
      <c r="B263">
        <v>11583333333.333</v>
      </c>
      <c r="C263">
        <v>-66.510497999999998</v>
      </c>
      <c r="E263">
        <v>11583333333.333</v>
      </c>
      <c r="F263">
        <v>-70.348793000000001</v>
      </c>
    </row>
    <row r="264" spans="2:6" x14ac:dyDescent="0.25">
      <c r="B264">
        <v>11625000000</v>
      </c>
      <c r="C264">
        <v>-73.332283000000004</v>
      </c>
      <c r="E264">
        <v>11625000000</v>
      </c>
      <c r="F264">
        <v>-71.356650999999999</v>
      </c>
    </row>
    <row r="265" spans="2:6" x14ac:dyDescent="0.25">
      <c r="B265">
        <v>11666666666.667</v>
      </c>
      <c r="C265">
        <v>-69.537391999999997</v>
      </c>
      <c r="E265">
        <v>11666666666.667</v>
      </c>
      <c r="F265">
        <v>-70.663405999999995</v>
      </c>
    </row>
    <row r="266" spans="2:6" x14ac:dyDescent="0.25">
      <c r="B266">
        <v>11708333333.333</v>
      </c>
      <c r="C266">
        <v>-66.740241999999995</v>
      </c>
      <c r="E266">
        <v>11708333333.333</v>
      </c>
      <c r="F266">
        <v>-68.879943999999995</v>
      </c>
    </row>
    <row r="267" spans="2:6" x14ac:dyDescent="0.25">
      <c r="B267">
        <v>11750000000</v>
      </c>
      <c r="C267">
        <v>-68.739349000000004</v>
      </c>
      <c r="E267">
        <v>11750000000</v>
      </c>
      <c r="F267">
        <v>-68.845161000000004</v>
      </c>
    </row>
    <row r="268" spans="2:6" x14ac:dyDescent="0.25">
      <c r="B268">
        <v>11791666666.667</v>
      </c>
      <c r="C268">
        <v>-70.031799000000007</v>
      </c>
      <c r="E268">
        <v>11791666666.667</v>
      </c>
      <c r="F268">
        <v>-68.208770999999999</v>
      </c>
    </row>
    <row r="269" spans="2:6" x14ac:dyDescent="0.25">
      <c r="B269">
        <v>11833333333.333</v>
      </c>
      <c r="C269">
        <v>-68.411834999999996</v>
      </c>
      <c r="E269">
        <v>11833333333.333</v>
      </c>
      <c r="F269">
        <v>-68.599425999999994</v>
      </c>
    </row>
    <row r="270" spans="2:6" x14ac:dyDescent="0.25">
      <c r="B270">
        <v>11875000000</v>
      </c>
      <c r="C270">
        <v>-66.287689</v>
      </c>
      <c r="E270">
        <v>11875000000</v>
      </c>
      <c r="F270">
        <v>-67.768317999999994</v>
      </c>
    </row>
    <row r="271" spans="2:6" x14ac:dyDescent="0.25">
      <c r="B271">
        <v>11916666666.667</v>
      </c>
      <c r="C271">
        <v>-70.589882000000003</v>
      </c>
      <c r="E271">
        <v>11916666666.667</v>
      </c>
      <c r="F271">
        <v>-69.043342999999993</v>
      </c>
    </row>
    <row r="272" spans="2:6" x14ac:dyDescent="0.25">
      <c r="B272">
        <v>11958333333.333</v>
      </c>
      <c r="C272">
        <v>-68.557175000000001</v>
      </c>
      <c r="E272">
        <v>11958333333.333</v>
      </c>
      <c r="F272">
        <v>-69.521500000000003</v>
      </c>
    </row>
    <row r="273" spans="2:6" x14ac:dyDescent="0.25">
      <c r="B273">
        <v>12000000000</v>
      </c>
      <c r="C273">
        <v>-72.615532000000002</v>
      </c>
      <c r="E273">
        <v>12000000000</v>
      </c>
      <c r="F273">
        <v>-68.390281999999999</v>
      </c>
    </row>
    <row r="274" spans="2:6" x14ac:dyDescent="0.25">
      <c r="B274" t="s">
        <v>21</v>
      </c>
      <c r="E274" t="s">
        <v>21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9"/>
    <col min="5" max="5" width="2.7109375" style="81" customWidth="1"/>
    <col min="6" max="6" width="12.85546875" style="6" bestFit="1" customWidth="1"/>
    <col min="7" max="7" width="18.5703125" style="12" bestFit="1" customWidth="1"/>
    <col min="8" max="8" width="21.140625" style="12" bestFit="1" customWidth="1"/>
    <col min="9" max="9" width="13.7109375" style="40" customWidth="1"/>
    <col min="10" max="12" width="9.140625" style="89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1.140625" style="12" bestFit="1" customWidth="1"/>
    <col min="17" max="17" width="2.7109375" style="9" customWidth="1"/>
  </cols>
  <sheetData>
    <row r="1" spans="1:17" x14ac:dyDescent="0.25">
      <c r="B1" s="89" t="s">
        <v>95</v>
      </c>
      <c r="F1" s="6" t="s">
        <v>2</v>
      </c>
      <c r="G1" s="13" t="s">
        <v>112</v>
      </c>
      <c r="H1" s="44" t="str">
        <f>D112</f>
        <v>2Rx2L dBc Log Mag(dB)</v>
      </c>
      <c r="J1" s="89" t="s">
        <v>95</v>
      </c>
      <c r="N1" s="6" t="s">
        <v>2</v>
      </c>
      <c r="O1" s="13" t="s">
        <v>112</v>
      </c>
      <c r="P1" s="44" t="str">
        <f>L112</f>
        <v>2Rx2L dBc Log Mag(dB)</v>
      </c>
    </row>
    <row r="2" spans="1:17" x14ac:dyDescent="0.25">
      <c r="A2" s="50" t="s">
        <v>111</v>
      </c>
      <c r="B2" s="89" t="s">
        <v>257</v>
      </c>
      <c r="C2" s="89" t="s">
        <v>274</v>
      </c>
      <c r="D2" s="89" t="s">
        <v>275</v>
      </c>
      <c r="E2" s="81" t="s">
        <v>209</v>
      </c>
      <c r="H2" s="11"/>
      <c r="I2" s="50" t="s">
        <v>108</v>
      </c>
      <c r="J2" s="89" t="s">
        <v>257</v>
      </c>
      <c r="K2" s="89" t="s">
        <v>274</v>
      </c>
      <c r="L2" s="89" t="s">
        <v>275</v>
      </c>
      <c r="P2" s="11"/>
    </row>
    <row r="3" spans="1:17" s="15" customFormat="1" x14ac:dyDescent="0.25">
      <c r="A3" s="40"/>
      <c r="B3" s="89" t="s">
        <v>264</v>
      </c>
      <c r="C3" s="89" t="s">
        <v>281</v>
      </c>
      <c r="D3" s="89" t="s">
        <v>300</v>
      </c>
      <c r="E3" s="81"/>
      <c r="F3" s="13" t="s">
        <v>12</v>
      </c>
      <c r="G3" s="13">
        <f>ABS(AVERAGE(G5:G103))</f>
        <v>80.107440656565629</v>
      </c>
      <c r="H3" s="82" t="s">
        <v>255</v>
      </c>
      <c r="I3" s="40"/>
      <c r="J3" s="89" t="s">
        <v>264</v>
      </c>
      <c r="K3" s="89" t="s">
        <v>281</v>
      </c>
      <c r="L3" s="89" t="s">
        <v>301</v>
      </c>
      <c r="M3" s="14"/>
      <c r="N3" s="13" t="s">
        <v>12</v>
      </c>
      <c r="O3" s="13">
        <f>ABS(AVERAGE(O5:O103))</f>
        <v>83.674834525252578</v>
      </c>
      <c r="P3" s="82" t="s">
        <v>255</v>
      </c>
      <c r="Q3" s="14"/>
    </row>
    <row r="4" spans="1:17" x14ac:dyDescent="0.25">
      <c r="B4" s="89" t="s">
        <v>98</v>
      </c>
      <c r="G4" s="11"/>
      <c r="H4" s="11"/>
      <c r="J4" s="89" t="s">
        <v>98</v>
      </c>
      <c r="O4" s="11"/>
      <c r="P4" s="11"/>
    </row>
    <row r="5" spans="1:17" x14ac:dyDescent="0.25">
      <c r="F5" s="6">
        <f t="shared" ref="F5:F36" si="0">B113/1000000000</f>
        <v>2</v>
      </c>
      <c r="G5" s="11">
        <f>H5-5</f>
        <v>-76.229400999999996</v>
      </c>
      <c r="H5" s="6">
        <f t="shared" ref="H5:H36" si="1">D113</f>
        <v>-71.229400999999996</v>
      </c>
      <c r="N5" s="6">
        <f t="shared" ref="N5:N36" si="2">J113/1000000000</f>
        <v>2</v>
      </c>
      <c r="O5" s="11">
        <f>P5-5</f>
        <v>-84.037727000000004</v>
      </c>
      <c r="P5" s="6">
        <f t="shared" ref="P5:P36" si="3">L113</f>
        <v>-79.037727000000004</v>
      </c>
    </row>
    <row r="6" spans="1:17" x14ac:dyDescent="0.25">
      <c r="F6" s="6">
        <f t="shared" si="0"/>
        <v>2.1020408163264999</v>
      </c>
      <c r="G6" s="11">
        <f t="shared" ref="G6:G69" si="4">H6-5</f>
        <v>-73.957053999999999</v>
      </c>
      <c r="H6" s="6">
        <f t="shared" si="1"/>
        <v>-68.957053999999999</v>
      </c>
      <c r="N6" s="6">
        <f t="shared" si="2"/>
        <v>2.1020408163264999</v>
      </c>
      <c r="O6" s="11">
        <f t="shared" ref="O6:O69" si="5">P6-5</f>
        <v>-82.709868999999998</v>
      </c>
      <c r="P6" s="6">
        <f t="shared" si="3"/>
        <v>-77.709868999999998</v>
      </c>
    </row>
    <row r="7" spans="1:17" x14ac:dyDescent="0.25">
      <c r="B7" s="89" t="s">
        <v>99</v>
      </c>
      <c r="F7" s="6">
        <f t="shared" si="0"/>
        <v>2.2040816326531001</v>
      </c>
      <c r="G7" s="11">
        <f t="shared" si="4"/>
        <v>-71.386177000000004</v>
      </c>
      <c r="H7" s="6">
        <f t="shared" si="1"/>
        <v>-66.386177000000004</v>
      </c>
      <c r="J7" s="89" t="s">
        <v>99</v>
      </c>
      <c r="N7" s="6">
        <f t="shared" si="2"/>
        <v>2.2040816326531001</v>
      </c>
      <c r="O7" s="11">
        <f t="shared" si="5"/>
        <v>-80.464759999999998</v>
      </c>
      <c r="P7" s="6">
        <f t="shared" si="3"/>
        <v>-75.464759999999998</v>
      </c>
    </row>
    <row r="8" spans="1:17" x14ac:dyDescent="0.25">
      <c r="B8" s="89" t="s">
        <v>19</v>
      </c>
      <c r="C8" s="89" t="s">
        <v>113</v>
      </c>
      <c r="F8" s="6">
        <f t="shared" si="0"/>
        <v>2.3061224489795999</v>
      </c>
      <c r="G8" s="11">
        <f t="shared" si="4"/>
        <v>-67.643703000000002</v>
      </c>
      <c r="H8" s="6">
        <f t="shared" si="1"/>
        <v>-62.643703000000002</v>
      </c>
      <c r="J8" s="89" t="s">
        <v>19</v>
      </c>
      <c r="K8" s="89" t="s">
        <v>113</v>
      </c>
      <c r="N8" s="6">
        <f t="shared" si="2"/>
        <v>2.3061224489795999</v>
      </c>
      <c r="O8" s="11">
        <f t="shared" si="5"/>
        <v>-78.977928000000006</v>
      </c>
      <c r="P8" s="6">
        <f t="shared" si="3"/>
        <v>-73.977928000000006</v>
      </c>
    </row>
    <row r="9" spans="1:17" x14ac:dyDescent="0.25">
      <c r="B9" s="89">
        <v>2000000000</v>
      </c>
      <c r="C9" s="89">
        <v>-7.9927033999999999</v>
      </c>
      <c r="F9" s="6">
        <f t="shared" si="0"/>
        <v>2.4081632653060998</v>
      </c>
      <c r="G9" s="11">
        <f t="shared" si="4"/>
        <v>-66.716735999999997</v>
      </c>
      <c r="H9" s="6">
        <f t="shared" si="1"/>
        <v>-61.716735999999997</v>
      </c>
      <c r="J9" s="89">
        <v>2000000000</v>
      </c>
      <c r="K9" s="89">
        <v>-7.9927033999999999</v>
      </c>
      <c r="N9" s="6">
        <f t="shared" si="2"/>
        <v>2.4081632653060998</v>
      </c>
      <c r="O9" s="11">
        <f t="shared" si="5"/>
        <v>-76.481200999999999</v>
      </c>
      <c r="P9" s="6">
        <f t="shared" si="3"/>
        <v>-71.481200999999999</v>
      </c>
    </row>
    <row r="10" spans="1:17" x14ac:dyDescent="0.25">
      <c r="B10" s="89">
        <v>2102040816.3264999</v>
      </c>
      <c r="C10" s="89">
        <v>-6.1163949999999998</v>
      </c>
      <c r="F10" s="6">
        <f t="shared" si="0"/>
        <v>2.5102040816327</v>
      </c>
      <c r="G10" s="11">
        <f t="shared" si="4"/>
        <v>-65.999138000000002</v>
      </c>
      <c r="H10" s="6">
        <f t="shared" si="1"/>
        <v>-60.999138000000002</v>
      </c>
      <c r="J10" s="89">
        <v>2102040816.3264999</v>
      </c>
      <c r="K10" s="89">
        <v>-6.1163949999999998</v>
      </c>
      <c r="N10" s="6">
        <f t="shared" si="2"/>
        <v>2.5102040816327</v>
      </c>
      <c r="O10" s="11">
        <f t="shared" si="5"/>
        <v>-75.495811000000003</v>
      </c>
      <c r="P10" s="6">
        <f t="shared" si="3"/>
        <v>-70.495811000000003</v>
      </c>
    </row>
    <row r="11" spans="1:17" x14ac:dyDescent="0.25">
      <c r="B11" s="89">
        <v>2204081632.6531</v>
      </c>
      <c r="C11" s="89">
        <v>-6.4473881999999998</v>
      </c>
      <c r="F11" s="6">
        <f t="shared" si="0"/>
        <v>2.6122448979591999</v>
      </c>
      <c r="G11" s="11">
        <f t="shared" si="4"/>
        <v>-67.455832999999998</v>
      </c>
      <c r="H11" s="6">
        <f t="shared" si="1"/>
        <v>-62.455832999999998</v>
      </c>
      <c r="J11" s="89">
        <v>2204081632.6531</v>
      </c>
      <c r="K11" s="89">
        <v>-6.4473881999999998</v>
      </c>
      <c r="N11" s="6">
        <f t="shared" si="2"/>
        <v>2.6122448979591999</v>
      </c>
      <c r="O11" s="11">
        <f t="shared" si="5"/>
        <v>-73.849143999999995</v>
      </c>
      <c r="P11" s="6">
        <f t="shared" si="3"/>
        <v>-68.849143999999995</v>
      </c>
    </row>
    <row r="12" spans="1:17" x14ac:dyDescent="0.25">
      <c r="B12" s="89">
        <v>2306122448.9796</v>
      </c>
      <c r="C12" s="89">
        <v>-6.7347016000000002</v>
      </c>
      <c r="F12" s="6">
        <f t="shared" si="0"/>
        <v>2.7142857142856998</v>
      </c>
      <c r="G12" s="11">
        <f t="shared" si="4"/>
        <v>-68.656593000000001</v>
      </c>
      <c r="H12" s="6">
        <f t="shared" si="1"/>
        <v>-63.656593000000001</v>
      </c>
      <c r="J12" s="89">
        <v>2306122448.9796</v>
      </c>
      <c r="K12" s="89">
        <v>-6.7347016000000002</v>
      </c>
      <c r="N12" s="6">
        <f t="shared" si="2"/>
        <v>2.7142857142856998</v>
      </c>
      <c r="O12" s="11">
        <f t="shared" si="5"/>
        <v>-73.905769000000006</v>
      </c>
      <c r="P12" s="6">
        <f t="shared" si="3"/>
        <v>-68.905769000000006</v>
      </c>
    </row>
    <row r="13" spans="1:17" x14ac:dyDescent="0.25">
      <c r="B13" s="89">
        <v>2408163265.3060999</v>
      </c>
      <c r="C13" s="89">
        <v>-7.8795915000000001</v>
      </c>
      <c r="F13" s="6">
        <f t="shared" si="0"/>
        <v>2.8163265306121996</v>
      </c>
      <c r="G13" s="11">
        <f t="shared" si="4"/>
        <v>-69.241020000000006</v>
      </c>
      <c r="H13" s="6">
        <f t="shared" si="1"/>
        <v>-64.241020000000006</v>
      </c>
      <c r="J13" s="89">
        <v>2408163265.3060999</v>
      </c>
      <c r="K13" s="89">
        <v>-7.8795915000000001</v>
      </c>
      <c r="N13" s="6">
        <f t="shared" si="2"/>
        <v>2.8163265306121996</v>
      </c>
      <c r="O13" s="11">
        <f t="shared" si="5"/>
        <v>-73.009704999999997</v>
      </c>
      <c r="P13" s="6">
        <f t="shared" si="3"/>
        <v>-68.009704999999997</v>
      </c>
    </row>
    <row r="14" spans="1:17" x14ac:dyDescent="0.25">
      <c r="B14" s="89">
        <v>2510204081.6327</v>
      </c>
      <c r="C14" s="89">
        <v>-7.6955685999999996</v>
      </c>
      <c r="F14" s="6">
        <f t="shared" si="0"/>
        <v>2.9183673469387998</v>
      </c>
      <c r="G14" s="11">
        <f t="shared" si="4"/>
        <v>-71.898787999999996</v>
      </c>
      <c r="H14" s="6">
        <f t="shared" si="1"/>
        <v>-66.898787999999996</v>
      </c>
      <c r="J14" s="89">
        <v>2510204081.6327</v>
      </c>
      <c r="K14" s="89">
        <v>-7.6955685999999996</v>
      </c>
      <c r="N14" s="6">
        <f t="shared" si="2"/>
        <v>2.9183673469387998</v>
      </c>
      <c r="O14" s="11">
        <f t="shared" si="5"/>
        <v>-74.108452</v>
      </c>
      <c r="P14" s="6">
        <f t="shared" si="3"/>
        <v>-69.108452</v>
      </c>
    </row>
    <row r="15" spans="1:17" x14ac:dyDescent="0.25">
      <c r="B15" s="89">
        <v>2612244897.9591999</v>
      </c>
      <c r="C15" s="89">
        <v>-7.9105721000000004</v>
      </c>
      <c r="F15" s="6">
        <f t="shared" si="0"/>
        <v>3.0204081632652997</v>
      </c>
      <c r="G15" s="11">
        <f t="shared" si="4"/>
        <v>-72.588866999999993</v>
      </c>
      <c r="H15" s="6">
        <f t="shared" si="1"/>
        <v>-67.588866999999993</v>
      </c>
      <c r="J15" s="89">
        <v>2612244897.9591999</v>
      </c>
      <c r="K15" s="89">
        <v>-7.9105721000000004</v>
      </c>
      <c r="N15" s="6">
        <f t="shared" si="2"/>
        <v>3.0204081632652997</v>
      </c>
      <c r="O15" s="11">
        <f t="shared" si="5"/>
        <v>-74.173682999999997</v>
      </c>
      <c r="P15" s="6">
        <f t="shared" si="3"/>
        <v>-69.173682999999997</v>
      </c>
    </row>
    <row r="16" spans="1:17" x14ac:dyDescent="0.25">
      <c r="B16" s="89">
        <v>2714285714.2856998</v>
      </c>
      <c r="C16" s="89">
        <v>-8.3280907000000006</v>
      </c>
      <c r="F16" s="6">
        <f t="shared" si="0"/>
        <v>3.1224489795918</v>
      </c>
      <c r="G16" s="11">
        <f t="shared" si="4"/>
        <v>-75.059593000000007</v>
      </c>
      <c r="H16" s="6">
        <f t="shared" si="1"/>
        <v>-70.059593000000007</v>
      </c>
      <c r="J16" s="89">
        <v>2714285714.2856998</v>
      </c>
      <c r="K16" s="89">
        <v>-8.3280907000000006</v>
      </c>
      <c r="N16" s="6">
        <f t="shared" si="2"/>
        <v>3.1224489795918</v>
      </c>
      <c r="O16" s="11">
        <f t="shared" si="5"/>
        <v>-74.708281999999997</v>
      </c>
      <c r="P16" s="6">
        <f t="shared" si="3"/>
        <v>-69.708281999999997</v>
      </c>
    </row>
    <row r="17" spans="2:16" x14ac:dyDescent="0.25">
      <c r="B17" s="89">
        <v>2816326530.6121998</v>
      </c>
      <c r="C17" s="89">
        <v>-7.7189689000000001</v>
      </c>
      <c r="F17" s="6">
        <f t="shared" si="0"/>
        <v>3.2244897959183998</v>
      </c>
      <c r="G17" s="11">
        <f t="shared" si="4"/>
        <v>-75.053359999999998</v>
      </c>
      <c r="H17" s="6">
        <f t="shared" si="1"/>
        <v>-70.053359999999998</v>
      </c>
      <c r="J17" s="89">
        <v>2816326530.6121998</v>
      </c>
      <c r="K17" s="89">
        <v>-7.7189689000000001</v>
      </c>
      <c r="N17" s="6">
        <f t="shared" si="2"/>
        <v>3.2244897959183998</v>
      </c>
      <c r="O17" s="11">
        <f t="shared" si="5"/>
        <v>-73.818496999999994</v>
      </c>
      <c r="P17" s="6">
        <f t="shared" si="3"/>
        <v>-68.818496999999994</v>
      </c>
    </row>
    <row r="18" spans="2:16" x14ac:dyDescent="0.25">
      <c r="B18" s="89">
        <v>2918367346.9387999</v>
      </c>
      <c r="C18" s="89">
        <v>-8.4409703999999994</v>
      </c>
      <c r="F18" s="6">
        <f t="shared" si="0"/>
        <v>3.3265306122449001</v>
      </c>
      <c r="G18" s="11">
        <f t="shared" si="4"/>
        <v>-78.401427999999996</v>
      </c>
      <c r="H18" s="6">
        <f t="shared" si="1"/>
        <v>-73.401427999999996</v>
      </c>
      <c r="J18" s="89">
        <v>2918367346.9387999</v>
      </c>
      <c r="K18" s="89">
        <v>-8.4409703999999994</v>
      </c>
      <c r="N18" s="6">
        <f t="shared" si="2"/>
        <v>3.3265306122449001</v>
      </c>
      <c r="O18" s="11">
        <f t="shared" si="5"/>
        <v>-73.999038999999996</v>
      </c>
      <c r="P18" s="6">
        <f t="shared" si="3"/>
        <v>-68.999038999999996</v>
      </c>
    </row>
    <row r="19" spans="2:16" x14ac:dyDescent="0.25">
      <c r="B19" s="89">
        <v>3020408163.2652998</v>
      </c>
      <c r="C19" s="89">
        <v>-7.7706508999999997</v>
      </c>
      <c r="F19" s="6">
        <f t="shared" si="0"/>
        <v>3.4285714285714</v>
      </c>
      <c r="G19" s="11">
        <f t="shared" si="4"/>
        <v>-79.005768000000003</v>
      </c>
      <c r="H19" s="6">
        <f t="shared" si="1"/>
        <v>-74.005768000000003</v>
      </c>
      <c r="J19" s="89">
        <v>3020408163.2652998</v>
      </c>
      <c r="K19" s="89">
        <v>-7.7706508999999997</v>
      </c>
      <c r="N19" s="6">
        <f t="shared" si="2"/>
        <v>3.4285714285714</v>
      </c>
      <c r="O19" s="11">
        <f t="shared" si="5"/>
        <v>-73.918839000000006</v>
      </c>
      <c r="P19" s="6">
        <f t="shared" si="3"/>
        <v>-68.918839000000006</v>
      </c>
    </row>
    <row r="20" spans="2:16" x14ac:dyDescent="0.25">
      <c r="B20" s="89">
        <v>3122448979.5918002</v>
      </c>
      <c r="C20" s="89">
        <v>-8.0946902999999999</v>
      </c>
      <c r="F20" s="6">
        <f t="shared" si="0"/>
        <v>3.5306122448979997</v>
      </c>
      <c r="G20" s="11">
        <f t="shared" si="4"/>
        <v>-79.089866999999998</v>
      </c>
      <c r="H20" s="6">
        <f t="shared" si="1"/>
        <v>-74.089866999999998</v>
      </c>
      <c r="J20" s="89">
        <v>3122448979.5918002</v>
      </c>
      <c r="K20" s="89">
        <v>-8.0946902999999999</v>
      </c>
      <c r="N20" s="6">
        <f t="shared" si="2"/>
        <v>3.5306122448979997</v>
      </c>
      <c r="O20" s="11">
        <f t="shared" si="5"/>
        <v>-74.597031000000001</v>
      </c>
      <c r="P20" s="6">
        <f t="shared" si="3"/>
        <v>-69.597031000000001</v>
      </c>
    </row>
    <row r="21" spans="2:16" x14ac:dyDescent="0.25">
      <c r="B21" s="89">
        <v>3224489795.9183998</v>
      </c>
      <c r="C21" s="89">
        <v>-8.0588330999999993</v>
      </c>
      <c r="F21" s="6">
        <f t="shared" si="0"/>
        <v>3.6326530612245</v>
      </c>
      <c r="G21" s="11">
        <f t="shared" si="4"/>
        <v>-81.278655999999998</v>
      </c>
      <c r="H21" s="6">
        <f t="shared" si="1"/>
        <v>-76.278655999999998</v>
      </c>
      <c r="J21" s="89">
        <v>3224489795.9183998</v>
      </c>
      <c r="K21" s="89">
        <v>-8.0588330999999993</v>
      </c>
      <c r="N21" s="6">
        <f t="shared" si="2"/>
        <v>3.6326530612245</v>
      </c>
      <c r="O21" s="11">
        <f t="shared" si="5"/>
        <v>-79.276863000000006</v>
      </c>
      <c r="P21" s="6">
        <f t="shared" si="3"/>
        <v>-74.276863000000006</v>
      </c>
    </row>
    <row r="22" spans="2:16" x14ac:dyDescent="0.25">
      <c r="B22" s="89">
        <v>3326530612.2449002</v>
      </c>
      <c r="C22" s="89">
        <v>-7.9912653000000002</v>
      </c>
      <c r="F22" s="6">
        <f t="shared" si="0"/>
        <v>3.7346938775509999</v>
      </c>
      <c r="G22" s="11">
        <f t="shared" si="4"/>
        <v>-85.049362000000002</v>
      </c>
      <c r="H22" s="6">
        <f t="shared" si="1"/>
        <v>-80.049362000000002</v>
      </c>
      <c r="J22" s="89">
        <v>3326530612.2449002</v>
      </c>
      <c r="K22" s="89">
        <v>-7.9912653000000002</v>
      </c>
      <c r="N22" s="6">
        <f t="shared" si="2"/>
        <v>3.7346938775509999</v>
      </c>
      <c r="O22" s="11">
        <f t="shared" si="5"/>
        <v>-81.455794999999995</v>
      </c>
      <c r="P22" s="6">
        <f t="shared" si="3"/>
        <v>-76.455794999999995</v>
      </c>
    </row>
    <row r="23" spans="2:16" x14ac:dyDescent="0.25">
      <c r="B23" s="89">
        <v>3428571428.5714002</v>
      </c>
      <c r="C23" s="89">
        <v>-7.8407287999999999</v>
      </c>
      <c r="F23" s="6">
        <f t="shared" si="0"/>
        <v>3.8367346938776001</v>
      </c>
      <c r="G23" s="11">
        <f t="shared" si="4"/>
        <v>-90.269974000000005</v>
      </c>
      <c r="H23" s="6">
        <f t="shared" si="1"/>
        <v>-85.269974000000005</v>
      </c>
      <c r="J23" s="89">
        <v>3428571428.5714002</v>
      </c>
      <c r="K23" s="89">
        <v>-7.8407287999999999</v>
      </c>
      <c r="N23" s="6">
        <f t="shared" si="2"/>
        <v>3.8367346938776001</v>
      </c>
      <c r="O23" s="11">
        <f t="shared" si="5"/>
        <v>-84.671988999999996</v>
      </c>
      <c r="P23" s="6">
        <f t="shared" si="3"/>
        <v>-79.671988999999996</v>
      </c>
    </row>
    <row r="24" spans="2:16" x14ac:dyDescent="0.25">
      <c r="B24" s="89">
        <v>3530612244.8979998</v>
      </c>
      <c r="C24" s="89">
        <v>-7.9052886999999998</v>
      </c>
      <c r="F24" s="6">
        <f t="shared" si="0"/>
        <v>3.9387755102041</v>
      </c>
      <c r="G24" s="11">
        <f t="shared" si="4"/>
        <v>-87.209839000000002</v>
      </c>
      <c r="H24" s="6">
        <f t="shared" si="1"/>
        <v>-82.209839000000002</v>
      </c>
      <c r="J24" s="89">
        <v>3530612244.8979998</v>
      </c>
      <c r="K24" s="89">
        <v>-7.9052886999999998</v>
      </c>
      <c r="N24" s="6">
        <f t="shared" si="2"/>
        <v>3.9387755102041</v>
      </c>
      <c r="O24" s="11">
        <f t="shared" si="5"/>
        <v>-81.801826000000005</v>
      </c>
      <c r="P24" s="6">
        <f t="shared" si="3"/>
        <v>-76.801826000000005</v>
      </c>
    </row>
    <row r="25" spans="2:16" x14ac:dyDescent="0.25">
      <c r="B25" s="89">
        <v>3632653061.2245002</v>
      </c>
      <c r="C25" s="89">
        <v>-7.9872122000000001</v>
      </c>
      <c r="F25" s="6">
        <f t="shared" si="0"/>
        <v>4.0408163265306003</v>
      </c>
      <c r="G25" s="11">
        <f t="shared" si="4"/>
        <v>-88.198570000000004</v>
      </c>
      <c r="H25" s="6">
        <f t="shared" si="1"/>
        <v>-83.198570000000004</v>
      </c>
      <c r="J25" s="89">
        <v>3632653061.2245002</v>
      </c>
      <c r="K25" s="89">
        <v>-7.9872122000000001</v>
      </c>
      <c r="N25" s="6">
        <f t="shared" si="2"/>
        <v>4.0408163265306003</v>
      </c>
      <c r="O25" s="11">
        <f t="shared" si="5"/>
        <v>-82.859900999999994</v>
      </c>
      <c r="P25" s="6">
        <f t="shared" si="3"/>
        <v>-77.859900999999994</v>
      </c>
    </row>
    <row r="26" spans="2:16" x14ac:dyDescent="0.25">
      <c r="B26" s="89">
        <v>3734693877.5510001</v>
      </c>
      <c r="C26" s="89">
        <v>-7.5600958</v>
      </c>
      <c r="F26" s="6">
        <f t="shared" si="0"/>
        <v>4.1428571428570997</v>
      </c>
      <c r="G26" s="11">
        <f t="shared" si="4"/>
        <v>-89.894569000000004</v>
      </c>
      <c r="H26" s="6">
        <f t="shared" si="1"/>
        <v>-84.894569000000004</v>
      </c>
      <c r="J26" s="89">
        <v>3734693877.5510001</v>
      </c>
      <c r="K26" s="89">
        <v>-7.5600958</v>
      </c>
      <c r="N26" s="6">
        <f t="shared" si="2"/>
        <v>4.1428571428570997</v>
      </c>
      <c r="O26" s="11">
        <f t="shared" si="5"/>
        <v>-82.803314</v>
      </c>
      <c r="P26" s="6">
        <f t="shared" si="3"/>
        <v>-77.803314</v>
      </c>
    </row>
    <row r="27" spans="2:16" x14ac:dyDescent="0.25">
      <c r="B27" s="89">
        <v>3836734693.8776002</v>
      </c>
      <c r="C27" s="89">
        <v>-7.5365272000000001</v>
      </c>
      <c r="F27" s="6">
        <f t="shared" si="0"/>
        <v>4.2448979591837004</v>
      </c>
      <c r="G27" s="11">
        <f t="shared" si="4"/>
        <v>-95.200844000000004</v>
      </c>
      <c r="H27" s="6">
        <f t="shared" si="1"/>
        <v>-90.200844000000004</v>
      </c>
      <c r="J27" s="89">
        <v>3836734693.8776002</v>
      </c>
      <c r="K27" s="89">
        <v>-7.5365272000000001</v>
      </c>
      <c r="N27" s="6">
        <f t="shared" si="2"/>
        <v>4.2448979591837004</v>
      </c>
      <c r="O27" s="11">
        <f t="shared" si="5"/>
        <v>-87.863892000000007</v>
      </c>
      <c r="P27" s="6">
        <f t="shared" si="3"/>
        <v>-82.863892000000007</v>
      </c>
    </row>
    <row r="28" spans="2:16" x14ac:dyDescent="0.25">
      <c r="B28" s="89">
        <v>3938775510.2041001</v>
      </c>
      <c r="C28" s="89">
        <v>-7.5953230999999999</v>
      </c>
      <c r="F28" s="6">
        <f t="shared" si="0"/>
        <v>4.3469387755101998</v>
      </c>
      <c r="G28" s="11">
        <f t="shared" si="4"/>
        <v>-97.771172000000007</v>
      </c>
      <c r="H28" s="6">
        <f t="shared" si="1"/>
        <v>-92.771172000000007</v>
      </c>
      <c r="J28" s="89">
        <v>3938775510.2041001</v>
      </c>
      <c r="K28" s="89">
        <v>-7.5953230999999999</v>
      </c>
      <c r="N28" s="6">
        <f t="shared" si="2"/>
        <v>4.3469387755101998</v>
      </c>
      <c r="O28" s="11">
        <f t="shared" si="5"/>
        <v>-92.804489000000004</v>
      </c>
      <c r="P28" s="6">
        <f t="shared" si="3"/>
        <v>-87.804489000000004</v>
      </c>
    </row>
    <row r="29" spans="2:16" x14ac:dyDescent="0.25">
      <c r="B29" s="89">
        <v>4040816326.5306001</v>
      </c>
      <c r="C29" s="89">
        <v>-7.3569217</v>
      </c>
      <c r="F29" s="6">
        <f t="shared" si="0"/>
        <v>4.4489795918367001</v>
      </c>
      <c r="G29" s="11">
        <f t="shared" si="4"/>
        <v>-95.697074999999998</v>
      </c>
      <c r="H29" s="6">
        <f t="shared" si="1"/>
        <v>-90.697074999999998</v>
      </c>
      <c r="J29" s="89">
        <v>4040816326.5306001</v>
      </c>
      <c r="K29" s="89">
        <v>-7.3569217</v>
      </c>
      <c r="N29" s="6">
        <f t="shared" si="2"/>
        <v>4.4489795918367001</v>
      </c>
      <c r="O29" s="11">
        <f t="shared" si="5"/>
        <v>-94.320662999999996</v>
      </c>
      <c r="P29" s="6">
        <f t="shared" si="3"/>
        <v>-89.320662999999996</v>
      </c>
    </row>
    <row r="30" spans="2:16" x14ac:dyDescent="0.25">
      <c r="B30" s="89">
        <v>4142857142.8571</v>
      </c>
      <c r="C30" s="89">
        <v>-7.2516246000000004</v>
      </c>
      <c r="F30" s="6">
        <f t="shared" si="0"/>
        <v>4.5510204081632999</v>
      </c>
      <c r="G30" s="11">
        <f t="shared" si="4"/>
        <v>-92.278625000000005</v>
      </c>
      <c r="H30" s="6">
        <f t="shared" si="1"/>
        <v>-87.278625000000005</v>
      </c>
      <c r="J30" s="89">
        <v>4142857142.8571</v>
      </c>
      <c r="K30" s="89">
        <v>-7.2516246000000004</v>
      </c>
      <c r="N30" s="6">
        <f t="shared" si="2"/>
        <v>4.5510204081632999</v>
      </c>
      <c r="O30" s="11">
        <f t="shared" si="5"/>
        <v>-91.387810000000002</v>
      </c>
      <c r="P30" s="6">
        <f t="shared" si="3"/>
        <v>-86.387810000000002</v>
      </c>
    </row>
    <row r="31" spans="2:16" x14ac:dyDescent="0.25">
      <c r="B31" s="89">
        <v>4244897959.1837001</v>
      </c>
      <c r="C31" s="89">
        <v>-7.3338485000000002</v>
      </c>
      <c r="F31" s="6">
        <f t="shared" si="0"/>
        <v>4.6530612244898002</v>
      </c>
      <c r="G31" s="11">
        <f t="shared" si="4"/>
        <v>-87.387794</v>
      </c>
      <c r="H31" s="6">
        <f t="shared" si="1"/>
        <v>-82.387794</v>
      </c>
      <c r="J31" s="89">
        <v>4244897959.1837001</v>
      </c>
      <c r="K31" s="89">
        <v>-7.3338485000000002</v>
      </c>
      <c r="N31" s="6">
        <f t="shared" si="2"/>
        <v>4.6530612244898002</v>
      </c>
      <c r="O31" s="11">
        <f t="shared" si="5"/>
        <v>-87.937286</v>
      </c>
      <c r="P31" s="6">
        <f t="shared" si="3"/>
        <v>-82.937286</v>
      </c>
    </row>
    <row r="32" spans="2:16" x14ac:dyDescent="0.25">
      <c r="B32" s="89">
        <v>4346938775.5101995</v>
      </c>
      <c r="C32" s="89">
        <v>-7.3579673999999997</v>
      </c>
      <c r="F32" s="6">
        <f t="shared" si="0"/>
        <v>4.7551020408163005</v>
      </c>
      <c r="G32" s="11">
        <f t="shared" si="4"/>
        <v>-90.454002000000003</v>
      </c>
      <c r="H32" s="6">
        <f t="shared" si="1"/>
        <v>-85.454002000000003</v>
      </c>
      <c r="J32" s="89">
        <v>4346938775.5101995</v>
      </c>
      <c r="K32" s="89">
        <v>-7.3579673999999997</v>
      </c>
      <c r="N32" s="6">
        <f t="shared" si="2"/>
        <v>4.7551020408163005</v>
      </c>
      <c r="O32" s="11">
        <f t="shared" si="5"/>
        <v>-87.709273999999994</v>
      </c>
      <c r="P32" s="6">
        <f t="shared" si="3"/>
        <v>-82.709273999999994</v>
      </c>
    </row>
    <row r="33" spans="2:16" x14ac:dyDescent="0.25">
      <c r="B33" s="89">
        <v>4448979591.8367004</v>
      </c>
      <c r="C33" s="89">
        <v>-7.2822336999999999</v>
      </c>
      <c r="F33" s="6">
        <f t="shared" si="0"/>
        <v>4.8571428571429003</v>
      </c>
      <c r="G33" s="11">
        <f t="shared" si="4"/>
        <v>-91.201240999999996</v>
      </c>
      <c r="H33" s="6">
        <f t="shared" si="1"/>
        <v>-86.201240999999996</v>
      </c>
      <c r="J33" s="89">
        <v>4448979591.8367004</v>
      </c>
      <c r="K33" s="89">
        <v>-7.2822336999999999</v>
      </c>
      <c r="N33" s="6">
        <f t="shared" si="2"/>
        <v>4.8571428571429003</v>
      </c>
      <c r="O33" s="11">
        <f t="shared" si="5"/>
        <v>-86.241996999999998</v>
      </c>
      <c r="P33" s="6">
        <f t="shared" si="3"/>
        <v>-81.241996999999998</v>
      </c>
    </row>
    <row r="34" spans="2:16" x14ac:dyDescent="0.25">
      <c r="B34" s="89">
        <v>4551020408.1632996</v>
      </c>
      <c r="C34" s="89">
        <v>-7.3939528000000001</v>
      </c>
      <c r="F34" s="6">
        <f t="shared" si="0"/>
        <v>4.9591836734694006</v>
      </c>
      <c r="G34" s="11">
        <f t="shared" si="4"/>
        <v>-89.779121000000004</v>
      </c>
      <c r="H34" s="6">
        <f t="shared" si="1"/>
        <v>-84.779121000000004</v>
      </c>
      <c r="J34" s="89">
        <v>4551020408.1632996</v>
      </c>
      <c r="K34" s="89">
        <v>-7.3939528000000001</v>
      </c>
      <c r="N34" s="6">
        <f t="shared" si="2"/>
        <v>4.9591836734694006</v>
      </c>
      <c r="O34" s="11">
        <f t="shared" si="5"/>
        <v>-84.154777999999993</v>
      </c>
      <c r="P34" s="6">
        <f t="shared" si="3"/>
        <v>-79.154777999999993</v>
      </c>
    </row>
    <row r="35" spans="2:16" x14ac:dyDescent="0.25">
      <c r="B35" s="89">
        <v>4653061224.4898005</v>
      </c>
      <c r="C35" s="89">
        <v>-7.3945502999999997</v>
      </c>
      <c r="F35" s="6">
        <f t="shared" si="0"/>
        <v>5.0612244897959</v>
      </c>
      <c r="G35" s="11">
        <f t="shared" si="4"/>
        <v>-83.406799000000007</v>
      </c>
      <c r="H35" s="6">
        <f t="shared" si="1"/>
        <v>-78.406799000000007</v>
      </c>
      <c r="J35" s="89">
        <v>4653061224.4898005</v>
      </c>
      <c r="K35" s="89">
        <v>-7.3945502999999997</v>
      </c>
      <c r="N35" s="6">
        <f t="shared" si="2"/>
        <v>5.0612244897959</v>
      </c>
      <c r="O35" s="11">
        <f t="shared" si="5"/>
        <v>-83.967956999999998</v>
      </c>
      <c r="P35" s="6">
        <f t="shared" si="3"/>
        <v>-78.967956999999998</v>
      </c>
    </row>
    <row r="36" spans="2:16" x14ac:dyDescent="0.25">
      <c r="B36" s="89">
        <v>4755102040.8163004</v>
      </c>
      <c r="C36" s="89">
        <v>-7.3135637999999998</v>
      </c>
      <c r="F36" s="6">
        <f t="shared" si="0"/>
        <v>5.1632653061224003</v>
      </c>
      <c r="G36" s="11">
        <f t="shared" si="4"/>
        <v>-81.986839000000003</v>
      </c>
      <c r="H36" s="6">
        <f t="shared" si="1"/>
        <v>-76.986839000000003</v>
      </c>
      <c r="J36" s="89">
        <v>4755102040.8163004</v>
      </c>
      <c r="K36" s="89">
        <v>-7.3135637999999998</v>
      </c>
      <c r="N36" s="6">
        <f t="shared" si="2"/>
        <v>5.1632653061224003</v>
      </c>
      <c r="O36" s="11">
        <f t="shared" si="5"/>
        <v>-86.068680000000001</v>
      </c>
      <c r="P36" s="6">
        <f t="shared" si="3"/>
        <v>-81.068680000000001</v>
      </c>
    </row>
    <row r="37" spans="2:16" x14ac:dyDescent="0.25">
      <c r="B37" s="89">
        <v>4857142857.1429005</v>
      </c>
      <c r="C37" s="89">
        <v>-7.4398097999999999</v>
      </c>
      <c r="F37" s="6">
        <f t="shared" ref="F37:F68" si="6">B145/1000000000</f>
        <v>5.2653061224490001</v>
      </c>
      <c r="G37" s="11">
        <f t="shared" si="4"/>
        <v>-81.784508000000002</v>
      </c>
      <c r="H37" s="6">
        <f t="shared" ref="H37:H68" si="7">D145</f>
        <v>-76.784508000000002</v>
      </c>
      <c r="J37" s="89">
        <v>4857142857.1429005</v>
      </c>
      <c r="K37" s="89">
        <v>-7.4398097999999999</v>
      </c>
      <c r="N37" s="6">
        <f t="shared" ref="N37:N68" si="8">J145/1000000000</f>
        <v>5.2653061224490001</v>
      </c>
      <c r="O37" s="11">
        <f t="shared" si="5"/>
        <v>-88.515181999999996</v>
      </c>
      <c r="P37" s="6">
        <f t="shared" ref="P37:P68" si="9">L145</f>
        <v>-83.515181999999996</v>
      </c>
    </row>
    <row r="38" spans="2:16" x14ac:dyDescent="0.25">
      <c r="B38" s="89">
        <v>4959183673.4694004</v>
      </c>
      <c r="C38" s="89">
        <v>-7.4003357999999997</v>
      </c>
      <c r="F38" s="6">
        <f t="shared" si="6"/>
        <v>5.3673469387755004</v>
      </c>
      <c r="G38" s="11">
        <f t="shared" si="4"/>
        <v>-82.046661</v>
      </c>
      <c r="H38" s="6">
        <f t="shared" si="7"/>
        <v>-77.046661</v>
      </c>
      <c r="J38" s="89">
        <v>4959183673.4694004</v>
      </c>
      <c r="K38" s="89">
        <v>-7.4003357999999997</v>
      </c>
      <c r="N38" s="6">
        <f t="shared" si="8"/>
        <v>5.3673469387755004</v>
      </c>
      <c r="O38" s="11">
        <f t="shared" si="5"/>
        <v>-86.592796000000007</v>
      </c>
      <c r="P38" s="6">
        <f t="shared" si="9"/>
        <v>-81.592796000000007</v>
      </c>
    </row>
    <row r="39" spans="2:16" x14ac:dyDescent="0.25">
      <c r="B39" s="89">
        <v>5061224489.7959003</v>
      </c>
      <c r="C39" s="89">
        <v>-7.4282330999999999</v>
      </c>
      <c r="F39" s="6">
        <f t="shared" si="6"/>
        <v>5.4693877551019998</v>
      </c>
      <c r="G39" s="11">
        <f t="shared" si="4"/>
        <v>-81.455070000000006</v>
      </c>
      <c r="H39" s="6">
        <f t="shared" si="7"/>
        <v>-76.455070000000006</v>
      </c>
      <c r="J39" s="89">
        <v>5061224489.7959003</v>
      </c>
      <c r="K39" s="89">
        <v>-7.4282330999999999</v>
      </c>
      <c r="N39" s="6">
        <f t="shared" si="8"/>
        <v>5.4693877551019998</v>
      </c>
      <c r="O39" s="11">
        <f t="shared" si="5"/>
        <v>-83.610373999999993</v>
      </c>
      <c r="P39" s="6">
        <f t="shared" si="9"/>
        <v>-78.610373999999993</v>
      </c>
    </row>
    <row r="40" spans="2:16" x14ac:dyDescent="0.25">
      <c r="B40" s="89">
        <v>5163265306.1224003</v>
      </c>
      <c r="C40" s="89">
        <v>-7.4349832999999999</v>
      </c>
      <c r="F40" s="6">
        <f t="shared" si="6"/>
        <v>5.5714285714286005</v>
      </c>
      <c r="G40" s="11">
        <f t="shared" si="4"/>
        <v>-82.24221</v>
      </c>
      <c r="H40" s="6">
        <f t="shared" si="7"/>
        <v>-77.24221</v>
      </c>
      <c r="J40" s="89">
        <v>5163265306.1224003</v>
      </c>
      <c r="K40" s="89">
        <v>-7.4349832999999999</v>
      </c>
      <c r="N40" s="6">
        <f t="shared" si="8"/>
        <v>5.5714285714286005</v>
      </c>
      <c r="O40" s="11">
        <f t="shared" si="5"/>
        <v>-81.375320000000002</v>
      </c>
      <c r="P40" s="6">
        <f t="shared" si="9"/>
        <v>-76.375320000000002</v>
      </c>
    </row>
    <row r="41" spans="2:16" x14ac:dyDescent="0.25">
      <c r="B41" s="89">
        <v>5265306122.4490004</v>
      </c>
      <c r="C41" s="89">
        <v>-7.3951191999999999</v>
      </c>
      <c r="F41" s="6">
        <f t="shared" si="6"/>
        <v>5.6734693877550999</v>
      </c>
      <c r="G41" s="11">
        <f t="shared" si="4"/>
        <v>-82.331305999999998</v>
      </c>
      <c r="H41" s="6">
        <f t="shared" si="7"/>
        <v>-77.331305999999998</v>
      </c>
      <c r="J41" s="89">
        <v>5265306122.4490004</v>
      </c>
      <c r="K41" s="89">
        <v>-7.3951191999999999</v>
      </c>
      <c r="N41" s="6">
        <f t="shared" si="8"/>
        <v>5.6734693877550999</v>
      </c>
      <c r="O41" s="11">
        <f t="shared" si="5"/>
        <v>-81.649856999999997</v>
      </c>
      <c r="P41" s="6">
        <f t="shared" si="9"/>
        <v>-76.649856999999997</v>
      </c>
    </row>
    <row r="42" spans="2:16" x14ac:dyDescent="0.25">
      <c r="B42" s="89">
        <v>5367346938.7755003</v>
      </c>
      <c r="C42" s="89">
        <v>-7.4253321000000003</v>
      </c>
      <c r="F42" s="6">
        <f t="shared" si="6"/>
        <v>5.7755102040816002</v>
      </c>
      <c r="G42" s="11">
        <f t="shared" si="4"/>
        <v>-83.607535999999996</v>
      </c>
      <c r="H42" s="6">
        <f t="shared" si="7"/>
        <v>-78.607535999999996</v>
      </c>
      <c r="J42" s="89">
        <v>5367346938.7755003</v>
      </c>
      <c r="K42" s="89">
        <v>-7.4253321000000003</v>
      </c>
      <c r="N42" s="6">
        <f t="shared" si="8"/>
        <v>5.7755102040816002</v>
      </c>
      <c r="O42" s="11">
        <f t="shared" si="5"/>
        <v>-82.527434999999997</v>
      </c>
      <c r="P42" s="6">
        <f t="shared" si="9"/>
        <v>-77.527434999999997</v>
      </c>
    </row>
    <row r="43" spans="2:16" x14ac:dyDescent="0.25">
      <c r="B43" s="89">
        <v>5469387755.1020002</v>
      </c>
      <c r="C43" s="89">
        <v>-7.4847244999999996</v>
      </c>
      <c r="F43" s="6">
        <f t="shared" si="6"/>
        <v>5.8775510204082</v>
      </c>
      <c r="G43" s="11">
        <f t="shared" si="4"/>
        <v>-83.412880000000001</v>
      </c>
      <c r="H43" s="6">
        <f t="shared" si="7"/>
        <v>-78.412880000000001</v>
      </c>
      <c r="J43" s="89">
        <v>5469387755.1020002</v>
      </c>
      <c r="K43" s="89">
        <v>-7.4847244999999996</v>
      </c>
      <c r="N43" s="6">
        <f t="shared" si="8"/>
        <v>5.8775510204082</v>
      </c>
      <c r="O43" s="11">
        <f t="shared" si="5"/>
        <v>-83.502121000000002</v>
      </c>
      <c r="P43" s="6">
        <f t="shared" si="9"/>
        <v>-78.502121000000002</v>
      </c>
    </row>
    <row r="44" spans="2:16" x14ac:dyDescent="0.25">
      <c r="B44" s="89">
        <v>5571428571.4286003</v>
      </c>
      <c r="C44" s="89">
        <v>-7.5915666000000002</v>
      </c>
      <c r="F44" s="6">
        <f t="shared" si="6"/>
        <v>5.9795918367347003</v>
      </c>
      <c r="G44" s="11">
        <f t="shared" si="4"/>
        <v>-82.926224000000005</v>
      </c>
      <c r="H44" s="6">
        <f t="shared" si="7"/>
        <v>-77.926224000000005</v>
      </c>
      <c r="J44" s="89">
        <v>5571428571.4286003</v>
      </c>
      <c r="K44" s="89">
        <v>-7.5915666000000002</v>
      </c>
      <c r="N44" s="6">
        <f t="shared" si="8"/>
        <v>5.9795918367347003</v>
      </c>
      <c r="O44" s="11">
        <f t="shared" si="5"/>
        <v>-83.135024999999999</v>
      </c>
      <c r="P44" s="6">
        <f t="shared" si="9"/>
        <v>-78.135024999999999</v>
      </c>
    </row>
    <row r="45" spans="2:16" x14ac:dyDescent="0.25">
      <c r="B45" s="89">
        <v>5673469387.7551003</v>
      </c>
      <c r="C45" s="89">
        <v>-7.7958574</v>
      </c>
      <c r="F45" s="6">
        <f t="shared" si="6"/>
        <v>6.0816326530611997</v>
      </c>
      <c r="G45" s="11">
        <f t="shared" si="4"/>
        <v>-82.205200000000005</v>
      </c>
      <c r="H45" s="6">
        <f t="shared" si="7"/>
        <v>-77.205200000000005</v>
      </c>
      <c r="J45" s="89">
        <v>5673469387.7551003</v>
      </c>
      <c r="K45" s="89">
        <v>-7.7958574</v>
      </c>
      <c r="N45" s="6">
        <f t="shared" si="8"/>
        <v>6.0816326530611997</v>
      </c>
      <c r="O45" s="11">
        <f t="shared" si="5"/>
        <v>-82.293426999999994</v>
      </c>
      <c r="P45" s="6">
        <f t="shared" si="9"/>
        <v>-77.293426999999994</v>
      </c>
    </row>
    <row r="46" spans="2:16" x14ac:dyDescent="0.25">
      <c r="B46" s="89">
        <v>5775510204.0816002</v>
      </c>
      <c r="C46" s="89">
        <v>-7.7439108000000001</v>
      </c>
      <c r="F46" s="6">
        <f t="shared" si="6"/>
        <v>6.1836734693878004</v>
      </c>
      <c r="G46" s="11">
        <f t="shared" si="4"/>
        <v>-82.106887999999998</v>
      </c>
      <c r="H46" s="6">
        <f t="shared" si="7"/>
        <v>-77.106887999999998</v>
      </c>
      <c r="J46" s="89">
        <v>5775510204.0816002</v>
      </c>
      <c r="K46" s="89">
        <v>-7.7439108000000001</v>
      </c>
      <c r="N46" s="6">
        <f t="shared" si="8"/>
        <v>6.1836734693878004</v>
      </c>
      <c r="O46" s="11">
        <f t="shared" si="5"/>
        <v>-81.996498000000003</v>
      </c>
      <c r="P46" s="6">
        <f t="shared" si="9"/>
        <v>-76.996498000000003</v>
      </c>
    </row>
    <row r="47" spans="2:16" x14ac:dyDescent="0.25">
      <c r="B47" s="89">
        <v>5877551020.4082003</v>
      </c>
      <c r="C47" s="89">
        <v>-7.8252258000000001</v>
      </c>
      <c r="F47" s="6">
        <f t="shared" si="6"/>
        <v>6.2857142857142998</v>
      </c>
      <c r="G47" s="11">
        <f t="shared" si="4"/>
        <v>-82.946365</v>
      </c>
      <c r="H47" s="6">
        <f t="shared" si="7"/>
        <v>-77.946365</v>
      </c>
      <c r="J47" s="89">
        <v>5877551020.4082003</v>
      </c>
      <c r="K47" s="89">
        <v>-7.8252258000000001</v>
      </c>
      <c r="N47" s="6">
        <f t="shared" si="8"/>
        <v>6.2857142857142998</v>
      </c>
      <c r="O47" s="11">
        <f t="shared" si="5"/>
        <v>-83.186638000000002</v>
      </c>
      <c r="P47" s="6">
        <f t="shared" si="9"/>
        <v>-78.186638000000002</v>
      </c>
    </row>
    <row r="48" spans="2:16" x14ac:dyDescent="0.25">
      <c r="B48" s="89">
        <v>5979591836.7347002</v>
      </c>
      <c r="C48" s="89">
        <v>-7.8372469000000002</v>
      </c>
      <c r="F48" s="6">
        <f t="shared" si="6"/>
        <v>6.3877551020408001</v>
      </c>
      <c r="G48" s="11">
        <f t="shared" si="4"/>
        <v>-82.998504999999994</v>
      </c>
      <c r="H48" s="6">
        <f t="shared" si="7"/>
        <v>-77.998504999999994</v>
      </c>
      <c r="J48" s="89">
        <v>5979591836.7347002</v>
      </c>
      <c r="K48" s="89">
        <v>-7.8372469000000002</v>
      </c>
      <c r="N48" s="6">
        <f t="shared" si="8"/>
        <v>6.3877551020408001</v>
      </c>
      <c r="O48" s="11">
        <f t="shared" si="5"/>
        <v>-83.551910000000007</v>
      </c>
      <c r="P48" s="6">
        <f t="shared" si="9"/>
        <v>-78.551910000000007</v>
      </c>
    </row>
    <row r="49" spans="2:16" x14ac:dyDescent="0.25">
      <c r="B49" s="89">
        <v>6081632653.0612001</v>
      </c>
      <c r="C49" s="89">
        <v>-7.9400949000000001</v>
      </c>
      <c r="F49" s="6">
        <f t="shared" si="6"/>
        <v>6.4897959183673004</v>
      </c>
      <c r="G49" s="11">
        <f t="shared" si="4"/>
        <v>-82.369667000000007</v>
      </c>
      <c r="H49" s="6">
        <f t="shared" si="7"/>
        <v>-77.369667000000007</v>
      </c>
      <c r="J49" s="89">
        <v>6081632653.0612001</v>
      </c>
      <c r="K49" s="89">
        <v>-7.9400949000000001</v>
      </c>
      <c r="N49" s="6">
        <f t="shared" si="8"/>
        <v>6.4897959183673004</v>
      </c>
      <c r="O49" s="11">
        <f t="shared" si="5"/>
        <v>-83.558921999999995</v>
      </c>
      <c r="P49" s="6">
        <f t="shared" si="9"/>
        <v>-78.558921999999995</v>
      </c>
    </row>
    <row r="50" spans="2:16" x14ac:dyDescent="0.25">
      <c r="B50" s="89">
        <v>6183673469.3878002</v>
      </c>
      <c r="C50" s="89">
        <v>-7.9675960999999997</v>
      </c>
      <c r="F50" s="6">
        <f t="shared" si="6"/>
        <v>6.5918367346939002</v>
      </c>
      <c r="G50" s="11">
        <f t="shared" si="4"/>
        <v>-83.687820000000002</v>
      </c>
      <c r="H50" s="6">
        <f t="shared" si="7"/>
        <v>-78.687820000000002</v>
      </c>
      <c r="J50" s="89">
        <v>6183673469.3878002</v>
      </c>
      <c r="K50" s="89">
        <v>-7.9675960999999997</v>
      </c>
      <c r="N50" s="6">
        <f t="shared" si="8"/>
        <v>6.5918367346939002</v>
      </c>
      <c r="O50" s="11">
        <f t="shared" si="5"/>
        <v>-84.721847999999994</v>
      </c>
      <c r="P50" s="6">
        <f t="shared" si="9"/>
        <v>-79.721847999999994</v>
      </c>
    </row>
    <row r="51" spans="2:16" x14ac:dyDescent="0.25">
      <c r="B51" s="89">
        <v>6285714285.7143002</v>
      </c>
      <c r="C51" s="89">
        <v>-8.1325073000000003</v>
      </c>
      <c r="F51" s="6">
        <f t="shared" si="6"/>
        <v>6.6938775510203996</v>
      </c>
      <c r="G51" s="11">
        <f t="shared" si="4"/>
        <v>-82.924796999999998</v>
      </c>
      <c r="H51" s="6">
        <f t="shared" si="7"/>
        <v>-77.924796999999998</v>
      </c>
      <c r="J51" s="89">
        <v>6285714285.7143002</v>
      </c>
      <c r="K51" s="89">
        <v>-8.1325073000000003</v>
      </c>
      <c r="N51" s="6">
        <f t="shared" si="8"/>
        <v>6.6938775510203996</v>
      </c>
      <c r="O51" s="11">
        <f t="shared" si="5"/>
        <v>-86.495399000000006</v>
      </c>
      <c r="P51" s="6">
        <f t="shared" si="9"/>
        <v>-81.495399000000006</v>
      </c>
    </row>
    <row r="52" spans="2:16" x14ac:dyDescent="0.25">
      <c r="B52" s="89">
        <v>6387755102.0408001</v>
      </c>
      <c r="C52" s="89">
        <v>-8.0924119999999995</v>
      </c>
      <c r="F52" s="6">
        <f t="shared" si="6"/>
        <v>6.7959183673468999</v>
      </c>
      <c r="G52" s="11">
        <f t="shared" si="4"/>
        <v>-82.730575999999999</v>
      </c>
      <c r="H52" s="6">
        <f t="shared" si="7"/>
        <v>-77.730575999999999</v>
      </c>
      <c r="J52" s="89">
        <v>6387755102.0408001</v>
      </c>
      <c r="K52" s="89">
        <v>-8.0924119999999995</v>
      </c>
      <c r="N52" s="6">
        <f t="shared" si="8"/>
        <v>6.7959183673468999</v>
      </c>
      <c r="O52" s="11">
        <f t="shared" si="5"/>
        <v>-90.381729000000007</v>
      </c>
      <c r="P52" s="6">
        <f t="shared" si="9"/>
        <v>-85.381729000000007</v>
      </c>
    </row>
    <row r="53" spans="2:16" x14ac:dyDescent="0.25">
      <c r="B53" s="89">
        <v>6489795918.3673</v>
      </c>
      <c r="C53" s="89">
        <v>-8.2081470000000003</v>
      </c>
      <c r="F53" s="6">
        <f t="shared" si="6"/>
        <v>6.8979591836734997</v>
      </c>
      <c r="G53" s="11">
        <f t="shared" si="4"/>
        <v>-81.722426999999996</v>
      </c>
      <c r="H53" s="6">
        <f t="shared" si="7"/>
        <v>-76.722426999999996</v>
      </c>
      <c r="J53" s="89">
        <v>6489795918.3673</v>
      </c>
      <c r="K53" s="89">
        <v>-8.2081470000000003</v>
      </c>
      <c r="N53" s="6">
        <f t="shared" si="8"/>
        <v>6.8979591836734997</v>
      </c>
      <c r="O53" s="11">
        <f t="shared" si="5"/>
        <v>-90.552825999999996</v>
      </c>
      <c r="P53" s="6">
        <f t="shared" si="9"/>
        <v>-85.552825999999996</v>
      </c>
    </row>
    <row r="54" spans="2:16" x14ac:dyDescent="0.25">
      <c r="B54" s="89">
        <v>6591836734.6939001</v>
      </c>
      <c r="C54" s="89">
        <v>-8.3051843999999999</v>
      </c>
      <c r="F54" s="6">
        <f t="shared" si="6"/>
        <v>7</v>
      </c>
      <c r="G54" s="11">
        <f t="shared" si="4"/>
        <v>-83.558121</v>
      </c>
      <c r="H54" s="6">
        <f t="shared" si="7"/>
        <v>-78.558121</v>
      </c>
      <c r="J54" s="89">
        <v>6591836734.6939001</v>
      </c>
      <c r="K54" s="89">
        <v>-8.3051843999999999</v>
      </c>
      <c r="N54" s="6">
        <f t="shared" si="8"/>
        <v>7</v>
      </c>
      <c r="O54" s="11">
        <f t="shared" si="5"/>
        <v>-90.651595999999998</v>
      </c>
      <c r="P54" s="6">
        <f t="shared" si="9"/>
        <v>-85.651595999999998</v>
      </c>
    </row>
    <row r="55" spans="2:16" x14ac:dyDescent="0.25">
      <c r="B55" s="89">
        <v>6693877551.0204</v>
      </c>
      <c r="C55" s="89">
        <v>-8.3511399999999991</v>
      </c>
      <c r="F55" s="6">
        <f t="shared" si="6"/>
        <v>7.1020408163265003</v>
      </c>
      <c r="G55" s="11">
        <f t="shared" si="4"/>
        <v>-84.483551000000006</v>
      </c>
      <c r="H55" s="6">
        <f t="shared" si="7"/>
        <v>-79.483551000000006</v>
      </c>
      <c r="J55" s="89">
        <v>6693877551.0204</v>
      </c>
      <c r="K55" s="89">
        <v>-8.3511399999999991</v>
      </c>
      <c r="N55" s="6">
        <f t="shared" si="8"/>
        <v>7.1020408163265003</v>
      </c>
      <c r="O55" s="11">
        <f t="shared" si="5"/>
        <v>-87.738242999999997</v>
      </c>
      <c r="P55" s="6">
        <f t="shared" si="9"/>
        <v>-82.738242999999997</v>
      </c>
    </row>
    <row r="56" spans="2:16" x14ac:dyDescent="0.25">
      <c r="B56" s="89">
        <v>6795918367.3469</v>
      </c>
      <c r="C56" s="89">
        <v>-8.2605819999999994</v>
      </c>
      <c r="F56" s="6">
        <f t="shared" si="6"/>
        <v>7.2040816326531001</v>
      </c>
      <c r="G56" s="11">
        <f t="shared" si="4"/>
        <v>-85.522575000000003</v>
      </c>
      <c r="H56" s="6">
        <f t="shared" si="7"/>
        <v>-80.522575000000003</v>
      </c>
      <c r="J56" s="89">
        <v>6795918367.3469</v>
      </c>
      <c r="K56" s="89">
        <v>-8.2605819999999994</v>
      </c>
      <c r="N56" s="6">
        <f t="shared" si="8"/>
        <v>7.2040816326531001</v>
      </c>
      <c r="O56" s="11">
        <f t="shared" si="5"/>
        <v>-88.114067000000006</v>
      </c>
      <c r="P56" s="6">
        <f t="shared" si="9"/>
        <v>-83.114067000000006</v>
      </c>
    </row>
    <row r="57" spans="2:16" x14ac:dyDescent="0.25">
      <c r="B57" s="89">
        <v>6897959183.6735001</v>
      </c>
      <c r="C57" s="89">
        <v>-8.2851467000000003</v>
      </c>
      <c r="F57" s="6">
        <f t="shared" si="6"/>
        <v>7.3061224489796004</v>
      </c>
      <c r="G57" s="11">
        <f t="shared" si="4"/>
        <v>-84.516022000000007</v>
      </c>
      <c r="H57" s="6">
        <f t="shared" si="7"/>
        <v>-79.516022000000007</v>
      </c>
      <c r="J57" s="89">
        <v>6897959183.6735001</v>
      </c>
      <c r="K57" s="89">
        <v>-8.2851467000000003</v>
      </c>
      <c r="N57" s="6">
        <f t="shared" si="8"/>
        <v>7.3061224489796004</v>
      </c>
      <c r="O57" s="11">
        <f t="shared" si="5"/>
        <v>-87.998367000000002</v>
      </c>
      <c r="P57" s="6">
        <f t="shared" si="9"/>
        <v>-82.998367000000002</v>
      </c>
    </row>
    <row r="58" spans="2:16" x14ac:dyDescent="0.25">
      <c r="B58" s="89">
        <v>7000000000</v>
      </c>
      <c r="C58" s="89">
        <v>-8.2002153</v>
      </c>
      <c r="F58" s="6">
        <f t="shared" si="6"/>
        <v>7.4081632653060998</v>
      </c>
      <c r="G58" s="11">
        <f t="shared" si="4"/>
        <v>-85.534790000000001</v>
      </c>
      <c r="H58" s="6">
        <f t="shared" si="7"/>
        <v>-80.534790000000001</v>
      </c>
      <c r="J58" s="89">
        <v>7000000000</v>
      </c>
      <c r="K58" s="89">
        <v>-8.2002153</v>
      </c>
      <c r="N58" s="6">
        <f t="shared" si="8"/>
        <v>7.4081632653060998</v>
      </c>
      <c r="O58" s="11">
        <f t="shared" si="5"/>
        <v>-85.753242</v>
      </c>
      <c r="P58" s="6">
        <f t="shared" si="9"/>
        <v>-80.753242</v>
      </c>
    </row>
    <row r="59" spans="2:16" x14ac:dyDescent="0.25">
      <c r="B59" s="89">
        <v>7102040816.3264999</v>
      </c>
      <c r="C59" s="89">
        <v>-8.2088766</v>
      </c>
      <c r="F59" s="6">
        <f t="shared" si="6"/>
        <v>7.5102040816326996</v>
      </c>
      <c r="G59" s="11">
        <f t="shared" si="4"/>
        <v>-83.148383999999993</v>
      </c>
      <c r="H59" s="6">
        <f t="shared" si="7"/>
        <v>-78.148383999999993</v>
      </c>
      <c r="J59" s="89">
        <v>7102040816.3264999</v>
      </c>
      <c r="K59" s="89">
        <v>-8.2088766</v>
      </c>
      <c r="N59" s="6">
        <f t="shared" si="8"/>
        <v>7.5102040816326996</v>
      </c>
      <c r="O59" s="11">
        <f t="shared" si="5"/>
        <v>-82.681335000000004</v>
      </c>
      <c r="P59" s="6">
        <f t="shared" si="9"/>
        <v>-77.681335000000004</v>
      </c>
    </row>
    <row r="60" spans="2:16" x14ac:dyDescent="0.25">
      <c r="B60" s="89">
        <v>7204081632.6531</v>
      </c>
      <c r="C60" s="89">
        <v>-8.2349510000000006</v>
      </c>
      <c r="F60" s="6">
        <f t="shared" si="6"/>
        <v>7.6122448979591999</v>
      </c>
      <c r="G60" s="11">
        <f t="shared" si="4"/>
        <v>-81.737342999999996</v>
      </c>
      <c r="H60" s="6">
        <f t="shared" si="7"/>
        <v>-76.737342999999996</v>
      </c>
      <c r="J60" s="89">
        <v>7204081632.6531</v>
      </c>
      <c r="K60" s="89">
        <v>-8.2349510000000006</v>
      </c>
      <c r="N60" s="6">
        <f t="shared" si="8"/>
        <v>7.6122448979591999</v>
      </c>
      <c r="O60" s="11">
        <f t="shared" si="5"/>
        <v>-80.391570999999999</v>
      </c>
      <c r="P60" s="6">
        <f t="shared" si="9"/>
        <v>-75.391570999999999</v>
      </c>
    </row>
    <row r="61" spans="2:16" x14ac:dyDescent="0.25">
      <c r="B61" s="89">
        <v>7306122448.9796</v>
      </c>
      <c r="C61" s="89">
        <v>-8.1380014000000003</v>
      </c>
      <c r="F61" s="6">
        <f t="shared" si="6"/>
        <v>7.7142857142857002</v>
      </c>
      <c r="G61" s="11">
        <f t="shared" si="4"/>
        <v>-81.515159999999995</v>
      </c>
      <c r="H61" s="6">
        <f t="shared" si="7"/>
        <v>-76.515159999999995</v>
      </c>
      <c r="J61" s="89">
        <v>7306122448.9796</v>
      </c>
      <c r="K61" s="89">
        <v>-8.1380014000000003</v>
      </c>
      <c r="N61" s="6">
        <f t="shared" si="8"/>
        <v>7.7142857142857002</v>
      </c>
      <c r="O61" s="11">
        <f t="shared" si="5"/>
        <v>-81.159408999999997</v>
      </c>
      <c r="P61" s="6">
        <f t="shared" si="9"/>
        <v>-76.159408999999997</v>
      </c>
    </row>
    <row r="62" spans="2:16" x14ac:dyDescent="0.25">
      <c r="B62" s="89">
        <v>7408163265.3060999</v>
      </c>
      <c r="C62" s="89">
        <v>-8.1480674999999998</v>
      </c>
      <c r="F62" s="6">
        <f t="shared" si="6"/>
        <v>7.8163265306121996</v>
      </c>
      <c r="G62" s="11">
        <f t="shared" si="4"/>
        <v>-81.110839999999996</v>
      </c>
      <c r="H62" s="6">
        <f t="shared" si="7"/>
        <v>-76.110839999999996</v>
      </c>
      <c r="J62" s="89">
        <v>7408163265.3060999</v>
      </c>
      <c r="K62" s="89">
        <v>-8.1480674999999998</v>
      </c>
      <c r="N62" s="6">
        <f t="shared" si="8"/>
        <v>7.8163265306121996</v>
      </c>
      <c r="O62" s="11">
        <f t="shared" si="5"/>
        <v>-83.150017000000005</v>
      </c>
      <c r="P62" s="6">
        <f t="shared" si="9"/>
        <v>-78.150017000000005</v>
      </c>
    </row>
    <row r="63" spans="2:16" x14ac:dyDescent="0.25">
      <c r="B63" s="89">
        <v>7510204081.6327</v>
      </c>
      <c r="C63" s="89">
        <v>-8.0866728000000005</v>
      </c>
      <c r="F63" s="6">
        <f t="shared" si="6"/>
        <v>7.9183673469388003</v>
      </c>
      <c r="G63" s="11">
        <f t="shared" si="4"/>
        <v>-83.051642999999999</v>
      </c>
      <c r="H63" s="6">
        <f t="shared" si="7"/>
        <v>-78.051642999999999</v>
      </c>
      <c r="J63" s="89">
        <v>7510204081.6327</v>
      </c>
      <c r="K63" s="89">
        <v>-8.0866728000000005</v>
      </c>
      <c r="N63" s="6">
        <f t="shared" si="8"/>
        <v>7.9183673469388003</v>
      </c>
      <c r="O63" s="11">
        <f t="shared" si="5"/>
        <v>-88.175072</v>
      </c>
      <c r="P63" s="6">
        <f t="shared" si="9"/>
        <v>-83.175072</v>
      </c>
    </row>
    <row r="64" spans="2:16" x14ac:dyDescent="0.25">
      <c r="B64" s="89">
        <v>7612244897.9591999</v>
      </c>
      <c r="C64" s="89">
        <v>-8.0633926000000002</v>
      </c>
      <c r="F64" s="6">
        <f t="shared" si="6"/>
        <v>8.0204081632652997</v>
      </c>
      <c r="G64" s="11">
        <f t="shared" si="4"/>
        <v>-81.653694000000002</v>
      </c>
      <c r="H64" s="6">
        <f t="shared" si="7"/>
        <v>-76.653694000000002</v>
      </c>
      <c r="J64" s="89">
        <v>7612244897.9591999</v>
      </c>
      <c r="K64" s="89">
        <v>-8.0633926000000002</v>
      </c>
      <c r="N64" s="6">
        <f t="shared" si="8"/>
        <v>8.0204081632652997</v>
      </c>
      <c r="O64" s="11">
        <f t="shared" si="5"/>
        <v>-87.804291000000006</v>
      </c>
      <c r="P64" s="6">
        <f t="shared" si="9"/>
        <v>-82.804291000000006</v>
      </c>
    </row>
    <row r="65" spans="2:16" x14ac:dyDescent="0.25">
      <c r="B65" s="89">
        <v>7714285714.2856998</v>
      </c>
      <c r="C65" s="89">
        <v>-8.0305338000000006</v>
      </c>
      <c r="F65" s="6">
        <f t="shared" si="6"/>
        <v>8.1224489795918</v>
      </c>
      <c r="G65" s="11">
        <f t="shared" si="4"/>
        <v>-81.867080999999999</v>
      </c>
      <c r="H65" s="6">
        <f t="shared" si="7"/>
        <v>-76.867080999999999</v>
      </c>
      <c r="J65" s="89">
        <v>7714285714.2856998</v>
      </c>
      <c r="K65" s="89">
        <v>-8.0305338000000006</v>
      </c>
      <c r="N65" s="6">
        <f t="shared" si="8"/>
        <v>8.1224489795918</v>
      </c>
      <c r="O65" s="11">
        <f t="shared" si="5"/>
        <v>-85.753310999999997</v>
      </c>
      <c r="P65" s="6">
        <f t="shared" si="9"/>
        <v>-80.753310999999997</v>
      </c>
    </row>
    <row r="66" spans="2:16" x14ac:dyDescent="0.25">
      <c r="B66" s="89">
        <v>7816326530.6121998</v>
      </c>
      <c r="C66" s="89">
        <v>-8.0191584000000002</v>
      </c>
      <c r="F66" s="6">
        <f t="shared" si="6"/>
        <v>8.2244897959183998</v>
      </c>
      <c r="G66" s="11">
        <f t="shared" si="4"/>
        <v>-79.074928</v>
      </c>
      <c r="H66" s="6">
        <f t="shared" si="7"/>
        <v>-74.074928</v>
      </c>
      <c r="J66" s="89">
        <v>7816326530.6121998</v>
      </c>
      <c r="K66" s="89">
        <v>-8.0191584000000002</v>
      </c>
      <c r="N66" s="6">
        <f t="shared" si="8"/>
        <v>8.2244897959183998</v>
      </c>
      <c r="O66" s="11">
        <f t="shared" si="5"/>
        <v>-81.129501000000005</v>
      </c>
      <c r="P66" s="6">
        <f t="shared" si="9"/>
        <v>-76.129501000000005</v>
      </c>
    </row>
    <row r="67" spans="2:16" x14ac:dyDescent="0.25">
      <c r="B67" s="89">
        <v>7918367346.9387999</v>
      </c>
      <c r="C67" s="89">
        <v>-7.9606915000000003</v>
      </c>
      <c r="F67" s="6">
        <f t="shared" si="6"/>
        <v>8.3265306122449001</v>
      </c>
      <c r="G67" s="11">
        <f t="shared" si="4"/>
        <v>-78.089111000000003</v>
      </c>
      <c r="H67" s="6">
        <f t="shared" si="7"/>
        <v>-73.089111000000003</v>
      </c>
      <c r="J67" s="89">
        <v>7918367346.9387999</v>
      </c>
      <c r="K67" s="89">
        <v>-7.9606915000000003</v>
      </c>
      <c r="N67" s="6">
        <f t="shared" si="8"/>
        <v>8.3265306122449001</v>
      </c>
      <c r="O67" s="11">
        <f t="shared" si="5"/>
        <v>-80.612555999999998</v>
      </c>
      <c r="P67" s="6">
        <f t="shared" si="9"/>
        <v>-75.612555999999998</v>
      </c>
    </row>
    <row r="68" spans="2:16" x14ac:dyDescent="0.25">
      <c r="B68" s="89">
        <v>8020408163.2652998</v>
      </c>
      <c r="C68" s="89">
        <v>-8.0405712000000005</v>
      </c>
      <c r="F68" s="6">
        <f t="shared" si="6"/>
        <v>8.4285714285714004</v>
      </c>
      <c r="G68" s="11">
        <f t="shared" si="4"/>
        <v>-77.044876000000002</v>
      </c>
      <c r="H68" s="6">
        <f t="shared" si="7"/>
        <v>-72.044876000000002</v>
      </c>
      <c r="J68" s="89">
        <v>8020408163.2652998</v>
      </c>
      <c r="K68" s="89">
        <v>-8.0405712000000005</v>
      </c>
      <c r="N68" s="6">
        <f t="shared" si="8"/>
        <v>8.4285714285714004</v>
      </c>
      <c r="O68" s="11">
        <f t="shared" si="5"/>
        <v>-81.815917999999996</v>
      </c>
      <c r="P68" s="6">
        <f t="shared" si="9"/>
        <v>-76.815917999999996</v>
      </c>
    </row>
    <row r="69" spans="2:16" x14ac:dyDescent="0.25">
      <c r="B69" s="89">
        <v>8122448979.5917997</v>
      </c>
      <c r="C69" s="89">
        <v>-7.9990635000000001</v>
      </c>
      <c r="F69" s="6">
        <f t="shared" ref="F69:F100" si="10">B177/1000000000</f>
        <v>8.5306122448980002</v>
      </c>
      <c r="G69" s="11">
        <f t="shared" si="4"/>
        <v>-76.914512999999999</v>
      </c>
      <c r="H69" s="6">
        <f t="shared" ref="H69:H100" si="11">D177</f>
        <v>-71.914512999999999</v>
      </c>
      <c r="J69" s="89">
        <v>8122448979.5917997</v>
      </c>
      <c r="K69" s="89">
        <v>-7.9990635000000001</v>
      </c>
      <c r="N69" s="6">
        <f t="shared" ref="N69:N100" si="12">J177/1000000000</f>
        <v>8.5306122448980002</v>
      </c>
      <c r="O69" s="11">
        <f t="shared" si="5"/>
        <v>-82.807486999999995</v>
      </c>
      <c r="P69" s="6">
        <f t="shared" ref="P69:P100" si="13">L177</f>
        <v>-77.807486999999995</v>
      </c>
    </row>
    <row r="70" spans="2:16" x14ac:dyDescent="0.25">
      <c r="B70" s="89">
        <v>8224489795.9183998</v>
      </c>
      <c r="C70" s="89">
        <v>-8.0455418000000005</v>
      </c>
      <c r="F70" s="6">
        <f t="shared" si="10"/>
        <v>8.6326530612245005</v>
      </c>
      <c r="G70" s="11">
        <f t="shared" ref="G70:G103" si="14">H70-5</f>
        <v>-78.405731000000003</v>
      </c>
      <c r="H70" s="6">
        <f t="shared" si="11"/>
        <v>-73.405731000000003</v>
      </c>
      <c r="J70" s="89">
        <v>8224489795.9183998</v>
      </c>
      <c r="K70" s="89">
        <v>-8.0455418000000005</v>
      </c>
      <c r="N70" s="6">
        <f t="shared" si="12"/>
        <v>8.6326530612245005</v>
      </c>
      <c r="O70" s="11">
        <f t="shared" ref="O70:O103" si="15">P70-5</f>
        <v>-84.519385999999997</v>
      </c>
      <c r="P70" s="6">
        <f t="shared" si="13"/>
        <v>-79.519385999999997</v>
      </c>
    </row>
    <row r="71" spans="2:16" x14ac:dyDescent="0.25">
      <c r="B71" s="89">
        <v>8326530612.2448997</v>
      </c>
      <c r="C71" s="89">
        <v>-8.1543597999999999</v>
      </c>
      <c r="F71" s="6">
        <f t="shared" si="10"/>
        <v>8.7346938775510008</v>
      </c>
      <c r="G71" s="11">
        <f t="shared" si="14"/>
        <v>-79.853202999999993</v>
      </c>
      <c r="H71" s="6">
        <f t="shared" si="11"/>
        <v>-74.853202999999993</v>
      </c>
      <c r="J71" s="89">
        <v>8326530612.2448997</v>
      </c>
      <c r="K71" s="89">
        <v>-8.1543597999999999</v>
      </c>
      <c r="N71" s="6">
        <f t="shared" si="12"/>
        <v>8.7346938775510008</v>
      </c>
      <c r="O71" s="11">
        <f t="shared" si="15"/>
        <v>-84.541138000000004</v>
      </c>
      <c r="P71" s="6">
        <f t="shared" si="13"/>
        <v>-79.541138000000004</v>
      </c>
    </row>
    <row r="72" spans="2:16" x14ac:dyDescent="0.25">
      <c r="B72" s="89">
        <v>8428571428.5713997</v>
      </c>
      <c r="C72" s="89">
        <v>-8.356636</v>
      </c>
      <c r="F72" s="6">
        <f t="shared" si="10"/>
        <v>8.8367346938776006</v>
      </c>
      <c r="G72" s="11">
        <f t="shared" si="14"/>
        <v>-79.821021999999999</v>
      </c>
      <c r="H72" s="6">
        <f t="shared" si="11"/>
        <v>-74.821021999999999</v>
      </c>
      <c r="J72" s="89">
        <v>8428571428.5713997</v>
      </c>
      <c r="K72" s="89">
        <v>-8.356636</v>
      </c>
      <c r="N72" s="6">
        <f t="shared" si="12"/>
        <v>8.8367346938776006</v>
      </c>
      <c r="O72" s="11">
        <f t="shared" si="15"/>
        <v>-86.509544000000005</v>
      </c>
      <c r="P72" s="6">
        <f t="shared" si="13"/>
        <v>-81.509544000000005</v>
      </c>
    </row>
    <row r="73" spans="2:16" x14ac:dyDescent="0.25">
      <c r="B73" s="89">
        <v>8530612244.8979998</v>
      </c>
      <c r="C73" s="89">
        <v>-8.4336623999999993</v>
      </c>
      <c r="F73" s="6">
        <f t="shared" si="10"/>
        <v>8.9387755102040991</v>
      </c>
      <c r="G73" s="11">
        <f t="shared" si="14"/>
        <v>-78.198898</v>
      </c>
      <c r="H73" s="6">
        <f t="shared" si="11"/>
        <v>-73.198898</v>
      </c>
      <c r="J73" s="89">
        <v>8530612244.8979998</v>
      </c>
      <c r="K73" s="89">
        <v>-8.4336623999999993</v>
      </c>
      <c r="N73" s="6">
        <f t="shared" si="12"/>
        <v>8.9387755102040991</v>
      </c>
      <c r="O73" s="11">
        <f t="shared" si="15"/>
        <v>-88.984451000000007</v>
      </c>
      <c r="P73" s="6">
        <f t="shared" si="13"/>
        <v>-83.984451000000007</v>
      </c>
    </row>
    <row r="74" spans="2:16" x14ac:dyDescent="0.25">
      <c r="B74" s="89">
        <v>8632653061.2245007</v>
      </c>
      <c r="C74" s="89">
        <v>-8.5414370999999996</v>
      </c>
      <c r="F74" s="6">
        <f t="shared" si="10"/>
        <v>9.0408163265305994</v>
      </c>
      <c r="G74" s="11">
        <f t="shared" si="14"/>
        <v>-76.744629000000003</v>
      </c>
      <c r="H74" s="6">
        <f t="shared" si="11"/>
        <v>-71.744629000000003</v>
      </c>
      <c r="J74" s="89">
        <v>8632653061.2245007</v>
      </c>
      <c r="K74" s="89">
        <v>-8.5414370999999996</v>
      </c>
      <c r="N74" s="6">
        <f t="shared" si="12"/>
        <v>9.0408163265305994</v>
      </c>
      <c r="O74" s="11">
        <f t="shared" si="15"/>
        <v>-90.704993999999999</v>
      </c>
      <c r="P74" s="6">
        <f t="shared" si="13"/>
        <v>-85.704993999999999</v>
      </c>
    </row>
    <row r="75" spans="2:16" x14ac:dyDescent="0.25">
      <c r="B75" s="89">
        <v>8734693877.5510006</v>
      </c>
      <c r="C75" s="89">
        <v>-8.6931943999999994</v>
      </c>
      <c r="F75" s="6">
        <f t="shared" si="10"/>
        <v>9.1428571428570997</v>
      </c>
      <c r="G75" s="11">
        <f t="shared" si="14"/>
        <v>-74.913605000000004</v>
      </c>
      <c r="H75" s="6">
        <f t="shared" si="11"/>
        <v>-69.913605000000004</v>
      </c>
      <c r="J75" s="89">
        <v>8734693877.5510006</v>
      </c>
      <c r="K75" s="89">
        <v>-8.6931943999999994</v>
      </c>
      <c r="N75" s="6">
        <f t="shared" si="12"/>
        <v>9.1428571428570997</v>
      </c>
      <c r="O75" s="11">
        <f t="shared" si="15"/>
        <v>-88.504608000000005</v>
      </c>
      <c r="P75" s="6">
        <f t="shared" si="13"/>
        <v>-83.504608000000005</v>
      </c>
    </row>
    <row r="76" spans="2:16" x14ac:dyDescent="0.25">
      <c r="B76" s="89">
        <v>8836734693.8775997</v>
      </c>
      <c r="C76" s="89">
        <v>-8.5629282</v>
      </c>
      <c r="F76" s="6">
        <f t="shared" si="10"/>
        <v>9.2448979591837013</v>
      </c>
      <c r="G76" s="11">
        <f t="shared" si="14"/>
        <v>-73.959885</v>
      </c>
      <c r="H76" s="6">
        <f t="shared" si="11"/>
        <v>-68.959885</v>
      </c>
      <c r="J76" s="89">
        <v>8836734693.8775997</v>
      </c>
      <c r="K76" s="89">
        <v>-8.5629282</v>
      </c>
      <c r="N76" s="6">
        <f t="shared" si="12"/>
        <v>9.2448979591837013</v>
      </c>
      <c r="O76" s="11">
        <f t="shared" si="15"/>
        <v>-88.960548000000003</v>
      </c>
      <c r="P76" s="6">
        <f t="shared" si="13"/>
        <v>-83.960548000000003</v>
      </c>
    </row>
    <row r="77" spans="2:16" x14ac:dyDescent="0.25">
      <c r="B77" s="89">
        <v>8938775510.2040997</v>
      </c>
      <c r="C77" s="89">
        <v>-8.7168530999999998</v>
      </c>
      <c r="F77" s="6">
        <f t="shared" si="10"/>
        <v>9.3469387755101998</v>
      </c>
      <c r="G77" s="11">
        <f t="shared" si="14"/>
        <v>-74.454886999999999</v>
      </c>
      <c r="H77" s="6">
        <f t="shared" si="11"/>
        <v>-69.454886999999999</v>
      </c>
      <c r="J77" s="89">
        <v>8938775510.2040997</v>
      </c>
      <c r="K77" s="89">
        <v>-8.7168530999999998</v>
      </c>
      <c r="N77" s="6">
        <f t="shared" si="12"/>
        <v>9.3469387755101998</v>
      </c>
      <c r="O77" s="11">
        <f t="shared" si="15"/>
        <v>-92.945960999999997</v>
      </c>
      <c r="P77" s="6">
        <f t="shared" si="13"/>
        <v>-87.945960999999997</v>
      </c>
    </row>
    <row r="78" spans="2:16" x14ac:dyDescent="0.25">
      <c r="B78" s="89">
        <v>9040816326.5305996</v>
      </c>
      <c r="C78" s="89">
        <v>-8.7359085000000007</v>
      </c>
      <c r="F78" s="6">
        <f t="shared" si="10"/>
        <v>9.4489795918367001</v>
      </c>
      <c r="G78" s="11">
        <f t="shared" si="14"/>
        <v>-74.277648999999997</v>
      </c>
      <c r="H78" s="6">
        <f t="shared" si="11"/>
        <v>-69.277648999999997</v>
      </c>
      <c r="J78" s="89">
        <v>9040816326.5305996</v>
      </c>
      <c r="K78" s="89">
        <v>-8.7359085000000007</v>
      </c>
      <c r="N78" s="6">
        <f t="shared" si="12"/>
        <v>9.4489795918367001</v>
      </c>
      <c r="O78" s="11">
        <f t="shared" si="15"/>
        <v>-93.902968999999999</v>
      </c>
      <c r="P78" s="6">
        <f t="shared" si="13"/>
        <v>-88.902968999999999</v>
      </c>
    </row>
    <row r="79" spans="2:16" x14ac:dyDescent="0.25">
      <c r="B79" s="89">
        <v>9142857142.8570995</v>
      </c>
      <c r="C79" s="89">
        <v>-8.7526235999999997</v>
      </c>
      <c r="F79" s="6">
        <f t="shared" si="10"/>
        <v>9.5510204081632999</v>
      </c>
      <c r="G79" s="11">
        <f t="shared" si="14"/>
        <v>-74.949370999999999</v>
      </c>
      <c r="H79" s="6">
        <f t="shared" si="11"/>
        <v>-69.949370999999999</v>
      </c>
      <c r="J79" s="89">
        <v>9142857142.8570995</v>
      </c>
      <c r="K79" s="89">
        <v>-8.7526235999999997</v>
      </c>
      <c r="N79" s="6">
        <f t="shared" si="12"/>
        <v>9.5510204081632999</v>
      </c>
      <c r="O79" s="11">
        <f t="shared" si="15"/>
        <v>-91.625763000000006</v>
      </c>
      <c r="P79" s="6">
        <f t="shared" si="13"/>
        <v>-86.625763000000006</v>
      </c>
    </row>
    <row r="80" spans="2:16" x14ac:dyDescent="0.25">
      <c r="B80" s="89">
        <v>9244897959.1837006</v>
      </c>
      <c r="C80" s="89">
        <v>-8.8380013000000002</v>
      </c>
      <c r="F80" s="6">
        <f t="shared" si="10"/>
        <v>9.6530612244898002</v>
      </c>
      <c r="G80" s="11">
        <f t="shared" si="14"/>
        <v>-74.169334000000006</v>
      </c>
      <c r="H80" s="6">
        <f t="shared" si="11"/>
        <v>-69.169334000000006</v>
      </c>
      <c r="J80" s="89">
        <v>9244897959.1837006</v>
      </c>
      <c r="K80" s="89">
        <v>-8.8380013000000002</v>
      </c>
      <c r="N80" s="6">
        <f t="shared" si="12"/>
        <v>9.6530612244898002</v>
      </c>
      <c r="O80" s="11">
        <f t="shared" si="15"/>
        <v>-90.941208000000003</v>
      </c>
      <c r="P80" s="6">
        <f t="shared" si="13"/>
        <v>-85.941208000000003</v>
      </c>
    </row>
    <row r="81" spans="2:16" x14ac:dyDescent="0.25">
      <c r="B81" s="89">
        <v>9346938775.5102005</v>
      </c>
      <c r="C81" s="89">
        <v>-8.6462564000000004</v>
      </c>
      <c r="F81" s="6">
        <f t="shared" si="10"/>
        <v>9.7551020408162987</v>
      </c>
      <c r="G81" s="11">
        <f t="shared" si="14"/>
        <v>-75.594695999999999</v>
      </c>
      <c r="H81" s="6">
        <f t="shared" si="11"/>
        <v>-70.594695999999999</v>
      </c>
      <c r="J81" s="89">
        <v>9346938775.5102005</v>
      </c>
      <c r="K81" s="89">
        <v>-8.6462564000000004</v>
      </c>
      <c r="N81" s="6">
        <f t="shared" si="12"/>
        <v>9.7551020408162987</v>
      </c>
      <c r="O81" s="11">
        <f t="shared" si="15"/>
        <v>-91.282477999999998</v>
      </c>
      <c r="P81" s="6">
        <f t="shared" si="13"/>
        <v>-86.282477999999998</v>
      </c>
    </row>
    <row r="82" spans="2:16" x14ac:dyDescent="0.25">
      <c r="B82" s="89">
        <v>9448979591.8367004</v>
      </c>
      <c r="C82" s="89">
        <v>-8.7115954999999996</v>
      </c>
      <c r="F82" s="6">
        <f t="shared" si="10"/>
        <v>9.8571428571429003</v>
      </c>
      <c r="G82" s="11">
        <f t="shared" si="14"/>
        <v>-78.076767000000004</v>
      </c>
      <c r="H82" s="6">
        <f t="shared" si="11"/>
        <v>-73.076767000000004</v>
      </c>
      <c r="J82" s="89">
        <v>9448979591.8367004</v>
      </c>
      <c r="K82" s="89">
        <v>-8.7115954999999996</v>
      </c>
      <c r="N82" s="6">
        <f t="shared" si="12"/>
        <v>9.8571428571429003</v>
      </c>
      <c r="O82" s="11">
        <f t="shared" si="15"/>
        <v>-89.402191000000002</v>
      </c>
      <c r="P82" s="6">
        <f t="shared" si="13"/>
        <v>-84.402191000000002</v>
      </c>
    </row>
    <row r="83" spans="2:16" x14ac:dyDescent="0.25">
      <c r="B83" s="89">
        <v>9551020408.1632996</v>
      </c>
      <c r="C83" s="89">
        <v>-8.7491713000000004</v>
      </c>
      <c r="F83" s="6">
        <f t="shared" si="10"/>
        <v>9.9591836734694006</v>
      </c>
      <c r="G83" s="11">
        <f t="shared" si="14"/>
        <v>-83.268112000000002</v>
      </c>
      <c r="H83" s="6">
        <f t="shared" si="11"/>
        <v>-78.268112000000002</v>
      </c>
      <c r="J83" s="89">
        <v>9551020408.1632996</v>
      </c>
      <c r="K83" s="89">
        <v>-8.7491713000000004</v>
      </c>
      <c r="N83" s="6">
        <f t="shared" si="12"/>
        <v>9.9591836734694006</v>
      </c>
      <c r="O83" s="11">
        <f t="shared" si="15"/>
        <v>-86.576781999999994</v>
      </c>
      <c r="P83" s="6">
        <f t="shared" si="13"/>
        <v>-81.576781999999994</v>
      </c>
    </row>
    <row r="84" spans="2:16" x14ac:dyDescent="0.25">
      <c r="B84" s="89">
        <v>9653061224.4897995</v>
      </c>
      <c r="C84" s="89">
        <v>-8.7216243999999996</v>
      </c>
      <c r="F84" s="6">
        <f t="shared" si="10"/>
        <v>10.061224489796</v>
      </c>
      <c r="G84" s="11">
        <f t="shared" si="14"/>
        <v>-83.292854000000005</v>
      </c>
      <c r="H84" s="6">
        <f t="shared" si="11"/>
        <v>-78.292854000000005</v>
      </c>
      <c r="J84" s="89">
        <v>9653061224.4897995</v>
      </c>
      <c r="K84" s="89">
        <v>-8.7216243999999996</v>
      </c>
      <c r="N84" s="6">
        <f t="shared" si="12"/>
        <v>10.061224489796</v>
      </c>
      <c r="O84" s="11">
        <f t="shared" si="15"/>
        <v>-85.897141000000005</v>
      </c>
      <c r="P84" s="6">
        <f t="shared" si="13"/>
        <v>-80.897141000000005</v>
      </c>
    </row>
    <row r="85" spans="2:16" x14ac:dyDescent="0.25">
      <c r="B85" s="89">
        <v>9755102040.8162994</v>
      </c>
      <c r="C85" s="89">
        <v>-8.7922057999999996</v>
      </c>
      <c r="F85" s="6">
        <f t="shared" si="10"/>
        <v>10.163265306122</v>
      </c>
      <c r="G85" s="11">
        <f t="shared" si="14"/>
        <v>-81.322761999999997</v>
      </c>
      <c r="H85" s="6">
        <f t="shared" si="11"/>
        <v>-76.322761999999997</v>
      </c>
      <c r="J85" s="89">
        <v>9755102040.8162994</v>
      </c>
      <c r="K85" s="89">
        <v>-8.7922057999999996</v>
      </c>
      <c r="N85" s="6">
        <f t="shared" si="12"/>
        <v>10.163265306122</v>
      </c>
      <c r="O85" s="11">
        <f t="shared" si="15"/>
        <v>-86.405822999999998</v>
      </c>
      <c r="P85" s="6">
        <f t="shared" si="13"/>
        <v>-81.405822999999998</v>
      </c>
    </row>
    <row r="86" spans="2:16" x14ac:dyDescent="0.25">
      <c r="B86" s="89">
        <v>9857142857.1429005</v>
      </c>
      <c r="C86" s="89">
        <v>-8.6759910999999992</v>
      </c>
      <c r="F86" s="6">
        <f t="shared" si="10"/>
        <v>10.265306122448999</v>
      </c>
      <c r="G86" s="11">
        <f t="shared" si="14"/>
        <v>-77.143242000000001</v>
      </c>
      <c r="H86" s="6">
        <f t="shared" si="11"/>
        <v>-72.143242000000001</v>
      </c>
      <c r="J86" s="89">
        <v>9857142857.1429005</v>
      </c>
      <c r="K86" s="89">
        <v>-8.6759910999999992</v>
      </c>
      <c r="N86" s="6">
        <f t="shared" si="12"/>
        <v>10.265306122448999</v>
      </c>
      <c r="O86" s="11">
        <f t="shared" si="15"/>
        <v>-83.059959000000006</v>
      </c>
      <c r="P86" s="6">
        <f t="shared" si="13"/>
        <v>-78.059959000000006</v>
      </c>
    </row>
    <row r="87" spans="2:16" x14ac:dyDescent="0.25">
      <c r="B87" s="89">
        <v>9959183673.4694004</v>
      </c>
      <c r="C87" s="89">
        <v>-8.7489814999999993</v>
      </c>
      <c r="F87" s="6">
        <f t="shared" si="10"/>
        <v>10.367346938775999</v>
      </c>
      <c r="G87" s="11">
        <f t="shared" si="14"/>
        <v>-76.943672000000007</v>
      </c>
      <c r="H87" s="6">
        <f t="shared" si="11"/>
        <v>-71.943672000000007</v>
      </c>
      <c r="J87" s="89">
        <v>9959183673.4694004</v>
      </c>
      <c r="K87" s="89">
        <v>-8.7489814999999993</v>
      </c>
      <c r="N87" s="6">
        <f t="shared" si="12"/>
        <v>10.367346938775999</v>
      </c>
      <c r="O87" s="11">
        <f t="shared" si="15"/>
        <v>-81.267287999999994</v>
      </c>
      <c r="P87" s="6">
        <f t="shared" si="13"/>
        <v>-76.267287999999994</v>
      </c>
    </row>
    <row r="88" spans="2:16" x14ac:dyDescent="0.25">
      <c r="B88" s="89">
        <v>10061224489.796</v>
      </c>
      <c r="C88" s="89">
        <v>-8.6597098999999993</v>
      </c>
      <c r="F88" s="6">
        <f t="shared" si="10"/>
        <v>10.469387755102</v>
      </c>
      <c r="G88" s="11">
        <f t="shared" si="14"/>
        <v>-77.733315000000005</v>
      </c>
      <c r="H88" s="6">
        <f t="shared" si="11"/>
        <v>-72.733315000000005</v>
      </c>
      <c r="J88" s="89">
        <v>10061224489.796</v>
      </c>
      <c r="K88" s="89">
        <v>-8.6597098999999993</v>
      </c>
      <c r="N88" s="6">
        <f t="shared" si="12"/>
        <v>10.469387755102</v>
      </c>
      <c r="O88" s="11">
        <f t="shared" si="15"/>
        <v>-80.083945999999997</v>
      </c>
      <c r="P88" s="6">
        <f t="shared" si="13"/>
        <v>-75.083945999999997</v>
      </c>
    </row>
    <row r="89" spans="2:16" x14ac:dyDescent="0.25">
      <c r="B89" s="89">
        <v>10163265306.122</v>
      </c>
      <c r="C89" s="89">
        <v>-8.6441926999999996</v>
      </c>
      <c r="F89" s="6">
        <f t="shared" si="10"/>
        <v>10.571428571429001</v>
      </c>
      <c r="G89" s="11">
        <f t="shared" si="14"/>
        <v>-79.233367999999999</v>
      </c>
      <c r="H89" s="6">
        <f t="shared" si="11"/>
        <v>-74.233367999999999</v>
      </c>
      <c r="J89" s="89">
        <v>10163265306.122</v>
      </c>
      <c r="K89" s="89">
        <v>-8.6441926999999996</v>
      </c>
      <c r="N89" s="6">
        <f t="shared" si="12"/>
        <v>10.571428571429001</v>
      </c>
      <c r="O89" s="11">
        <f t="shared" si="15"/>
        <v>-78.295958999999996</v>
      </c>
      <c r="P89" s="6">
        <f t="shared" si="13"/>
        <v>-73.295958999999996</v>
      </c>
    </row>
    <row r="90" spans="2:16" x14ac:dyDescent="0.25">
      <c r="B90" s="89">
        <v>10265306122.448999</v>
      </c>
      <c r="C90" s="89">
        <v>-8.7269812000000009</v>
      </c>
      <c r="F90" s="6">
        <f t="shared" si="10"/>
        <v>10.673469387754999</v>
      </c>
      <c r="G90" s="11">
        <f t="shared" si="14"/>
        <v>-80.900115999999997</v>
      </c>
      <c r="H90" s="6">
        <f t="shared" si="11"/>
        <v>-75.900115999999997</v>
      </c>
      <c r="J90" s="89">
        <v>10265306122.448999</v>
      </c>
      <c r="K90" s="89">
        <v>-8.7269812000000009</v>
      </c>
      <c r="N90" s="6">
        <f t="shared" si="12"/>
        <v>10.673469387754999</v>
      </c>
      <c r="O90" s="11">
        <f t="shared" si="15"/>
        <v>-77.489463999999998</v>
      </c>
      <c r="P90" s="6">
        <f t="shared" si="13"/>
        <v>-72.489463999999998</v>
      </c>
    </row>
    <row r="91" spans="2:16" x14ac:dyDescent="0.25">
      <c r="B91" s="89">
        <v>10367346938.775999</v>
      </c>
      <c r="C91" s="89">
        <v>-8.6048603000000004</v>
      </c>
      <c r="F91" s="6">
        <f t="shared" si="10"/>
        <v>10.775510204082</v>
      </c>
      <c r="G91" s="11">
        <f t="shared" si="14"/>
        <v>-81.295135000000002</v>
      </c>
      <c r="H91" s="6">
        <f t="shared" si="11"/>
        <v>-76.295135000000002</v>
      </c>
      <c r="J91" s="89">
        <v>10367346938.775999</v>
      </c>
      <c r="K91" s="89">
        <v>-8.6048603000000004</v>
      </c>
      <c r="N91" s="6">
        <f t="shared" si="12"/>
        <v>10.775510204082</v>
      </c>
      <c r="O91" s="11">
        <f t="shared" si="15"/>
        <v>-76.523765999999995</v>
      </c>
      <c r="P91" s="6">
        <f t="shared" si="13"/>
        <v>-71.523765999999995</v>
      </c>
    </row>
    <row r="92" spans="2:16" x14ac:dyDescent="0.25">
      <c r="B92" s="89">
        <v>10469387755.101999</v>
      </c>
      <c r="C92" s="89">
        <v>-8.7858610000000006</v>
      </c>
      <c r="F92" s="6">
        <f t="shared" si="10"/>
        <v>10.877551020408001</v>
      </c>
      <c r="G92" s="11">
        <f t="shared" si="14"/>
        <v>-80.772796999999997</v>
      </c>
      <c r="H92" s="6">
        <f t="shared" si="11"/>
        <v>-75.772796999999997</v>
      </c>
      <c r="J92" s="89">
        <v>10469387755.101999</v>
      </c>
      <c r="K92" s="89">
        <v>-8.7858610000000006</v>
      </c>
      <c r="N92" s="6">
        <f t="shared" si="12"/>
        <v>10.877551020408001</v>
      </c>
      <c r="O92" s="11">
        <f t="shared" si="15"/>
        <v>-77.803557999999995</v>
      </c>
      <c r="P92" s="6">
        <f t="shared" si="13"/>
        <v>-72.803557999999995</v>
      </c>
    </row>
    <row r="93" spans="2:16" x14ac:dyDescent="0.25">
      <c r="B93" s="89">
        <v>10571428571.429001</v>
      </c>
      <c r="C93" s="89">
        <v>-8.8593186999999993</v>
      </c>
      <c r="F93" s="6">
        <f t="shared" si="10"/>
        <v>10.979591836735</v>
      </c>
      <c r="G93" s="11">
        <f t="shared" si="14"/>
        <v>-79.469291999999996</v>
      </c>
      <c r="H93" s="6">
        <f t="shared" si="11"/>
        <v>-74.469291999999996</v>
      </c>
      <c r="J93" s="89">
        <v>10571428571.429001</v>
      </c>
      <c r="K93" s="89">
        <v>-8.8593186999999993</v>
      </c>
      <c r="N93" s="6">
        <f t="shared" si="12"/>
        <v>10.979591836735</v>
      </c>
      <c r="O93" s="11">
        <f t="shared" si="15"/>
        <v>-77.976653999999996</v>
      </c>
      <c r="P93" s="6">
        <f t="shared" si="13"/>
        <v>-72.976653999999996</v>
      </c>
    </row>
    <row r="94" spans="2:16" x14ac:dyDescent="0.25">
      <c r="B94" s="89">
        <v>10673469387.754999</v>
      </c>
      <c r="C94" s="89">
        <v>-8.8802489999999992</v>
      </c>
      <c r="F94" s="6">
        <f t="shared" si="10"/>
        <v>11.081632653061002</v>
      </c>
      <c r="G94" s="11">
        <f t="shared" si="14"/>
        <v>-78.766639999999995</v>
      </c>
      <c r="H94" s="6">
        <f t="shared" si="11"/>
        <v>-73.766639999999995</v>
      </c>
      <c r="J94" s="89">
        <v>10673469387.754999</v>
      </c>
      <c r="K94" s="89">
        <v>-8.8802489999999992</v>
      </c>
      <c r="N94" s="6">
        <f t="shared" si="12"/>
        <v>11.081632653061002</v>
      </c>
      <c r="O94" s="11">
        <f t="shared" si="15"/>
        <v>-78.182937999999993</v>
      </c>
      <c r="P94" s="6">
        <f t="shared" si="13"/>
        <v>-73.182937999999993</v>
      </c>
    </row>
    <row r="95" spans="2:16" x14ac:dyDescent="0.25">
      <c r="B95" s="89">
        <v>10775510204.082001</v>
      </c>
      <c r="C95" s="89">
        <v>-8.9563389000000004</v>
      </c>
      <c r="F95" s="6">
        <f t="shared" si="10"/>
        <v>11.183673469388001</v>
      </c>
      <c r="G95" s="11">
        <f t="shared" si="14"/>
        <v>-78.127701000000002</v>
      </c>
      <c r="H95" s="6">
        <f t="shared" si="11"/>
        <v>-73.127701000000002</v>
      </c>
      <c r="J95" s="89">
        <v>10775510204.082001</v>
      </c>
      <c r="K95" s="89">
        <v>-8.9563389000000004</v>
      </c>
      <c r="N95" s="6">
        <f t="shared" si="12"/>
        <v>11.183673469388001</v>
      </c>
      <c r="O95" s="11">
        <f t="shared" si="15"/>
        <v>-78.265090999999998</v>
      </c>
      <c r="P95" s="6">
        <f t="shared" si="13"/>
        <v>-73.265090999999998</v>
      </c>
    </row>
    <row r="96" spans="2:16" x14ac:dyDescent="0.25">
      <c r="B96" s="89">
        <v>10877551020.408001</v>
      </c>
      <c r="C96" s="89">
        <v>-8.9054479999999998</v>
      </c>
      <c r="F96" s="6">
        <f t="shared" si="10"/>
        <v>11.285714285714</v>
      </c>
      <c r="G96" s="11">
        <f t="shared" si="14"/>
        <v>-77.826080000000005</v>
      </c>
      <c r="H96" s="6">
        <f t="shared" si="11"/>
        <v>-72.826080000000005</v>
      </c>
      <c r="J96" s="89">
        <v>10877551020.408001</v>
      </c>
      <c r="K96" s="89">
        <v>-8.9054479999999998</v>
      </c>
      <c r="N96" s="6">
        <f t="shared" si="12"/>
        <v>11.285714285714</v>
      </c>
      <c r="O96" s="11">
        <f t="shared" si="15"/>
        <v>-80.25985</v>
      </c>
      <c r="P96" s="6">
        <f t="shared" si="13"/>
        <v>-75.25985</v>
      </c>
    </row>
    <row r="97" spans="2:16" x14ac:dyDescent="0.25">
      <c r="B97" s="89">
        <v>10979591836.735001</v>
      </c>
      <c r="C97" s="89">
        <v>-8.9904928000000002</v>
      </c>
      <c r="F97" s="6">
        <f t="shared" si="10"/>
        <v>11.387755102041</v>
      </c>
      <c r="G97" s="11">
        <f t="shared" si="14"/>
        <v>-76.726485999999994</v>
      </c>
      <c r="H97" s="6">
        <f t="shared" si="11"/>
        <v>-71.726485999999994</v>
      </c>
      <c r="J97" s="89">
        <v>10979591836.735001</v>
      </c>
      <c r="K97" s="89">
        <v>-8.9904928000000002</v>
      </c>
      <c r="N97" s="6">
        <f t="shared" si="12"/>
        <v>11.387755102041</v>
      </c>
      <c r="O97" s="11">
        <f t="shared" si="15"/>
        <v>-82.208229000000003</v>
      </c>
      <c r="P97" s="6">
        <f t="shared" si="13"/>
        <v>-77.208229000000003</v>
      </c>
    </row>
    <row r="98" spans="2:16" x14ac:dyDescent="0.25">
      <c r="B98" s="89">
        <v>11081632653.061001</v>
      </c>
      <c r="C98" s="89">
        <v>-8.9568051999999998</v>
      </c>
      <c r="F98" s="6">
        <f t="shared" si="10"/>
        <v>11.489795918367001</v>
      </c>
      <c r="G98" s="11">
        <f t="shared" si="14"/>
        <v>-75.138458</v>
      </c>
      <c r="H98" s="6">
        <f t="shared" si="11"/>
        <v>-70.138458</v>
      </c>
      <c r="J98" s="89">
        <v>11081632653.061001</v>
      </c>
      <c r="K98" s="89">
        <v>-8.9568051999999998</v>
      </c>
      <c r="N98" s="6">
        <f t="shared" si="12"/>
        <v>11.489795918367001</v>
      </c>
      <c r="O98" s="11">
        <f t="shared" si="15"/>
        <v>-83.27919</v>
      </c>
      <c r="P98" s="6">
        <f t="shared" si="13"/>
        <v>-78.27919</v>
      </c>
    </row>
    <row r="99" spans="2:16" x14ac:dyDescent="0.25">
      <c r="B99" s="89">
        <v>11183673469.388</v>
      </c>
      <c r="C99" s="89">
        <v>-8.9977616999999999</v>
      </c>
      <c r="F99" s="6">
        <f t="shared" si="10"/>
        <v>11.591836734694001</v>
      </c>
      <c r="G99" s="11">
        <f t="shared" si="14"/>
        <v>-74.209380999999993</v>
      </c>
      <c r="H99" s="6">
        <f t="shared" si="11"/>
        <v>-69.209380999999993</v>
      </c>
      <c r="J99" s="89">
        <v>11183673469.388</v>
      </c>
      <c r="K99" s="89">
        <v>-8.9977616999999999</v>
      </c>
      <c r="N99" s="6">
        <f t="shared" si="12"/>
        <v>11.591836734694001</v>
      </c>
      <c r="O99" s="11">
        <f t="shared" si="15"/>
        <v>-83.234108000000006</v>
      </c>
      <c r="P99" s="6">
        <f t="shared" si="13"/>
        <v>-78.234108000000006</v>
      </c>
    </row>
    <row r="100" spans="2:16" x14ac:dyDescent="0.25">
      <c r="B100" s="89">
        <v>11285714285.714001</v>
      </c>
      <c r="C100" s="89">
        <v>-9.1309547000000002</v>
      </c>
      <c r="F100" s="6">
        <f t="shared" si="10"/>
        <v>11.69387755102</v>
      </c>
      <c r="G100" s="11">
        <f t="shared" si="14"/>
        <v>-73.461830000000006</v>
      </c>
      <c r="H100" s="6">
        <f t="shared" si="11"/>
        <v>-68.461830000000006</v>
      </c>
      <c r="J100" s="89">
        <v>11285714285.714001</v>
      </c>
      <c r="K100" s="89">
        <v>-9.1309547000000002</v>
      </c>
      <c r="N100" s="6">
        <f t="shared" si="12"/>
        <v>11.69387755102</v>
      </c>
      <c r="O100" s="11">
        <f t="shared" si="15"/>
        <v>-86.705627000000007</v>
      </c>
      <c r="P100" s="6">
        <f t="shared" si="13"/>
        <v>-81.705627000000007</v>
      </c>
    </row>
    <row r="101" spans="2:16" x14ac:dyDescent="0.25">
      <c r="B101" s="89">
        <v>11387755102.041</v>
      </c>
      <c r="C101" s="89">
        <v>-9.0558099999999992</v>
      </c>
      <c r="F101" s="6">
        <f t="shared" ref="F101:F103" si="16">B209/1000000000</f>
        <v>11.795918367346999</v>
      </c>
      <c r="G101" s="11">
        <f t="shared" si="14"/>
        <v>-74.505859000000001</v>
      </c>
      <c r="H101" s="6">
        <f t="shared" ref="H101:H103" si="17">D209</f>
        <v>-69.505859000000001</v>
      </c>
      <c r="J101" s="89">
        <v>11387755102.041</v>
      </c>
      <c r="K101" s="89">
        <v>-9.0558099999999992</v>
      </c>
      <c r="N101" s="6">
        <f t="shared" ref="N101:N103" si="18">J209/1000000000</f>
        <v>11.795918367346999</v>
      </c>
      <c r="O101" s="11">
        <f t="shared" si="15"/>
        <v>-89.129349000000005</v>
      </c>
      <c r="P101" s="6">
        <f t="shared" ref="P101:P103" si="19">L209</f>
        <v>-84.129349000000005</v>
      </c>
    </row>
    <row r="102" spans="2:16" x14ac:dyDescent="0.25">
      <c r="B102" s="89">
        <v>11489795918.367001</v>
      </c>
      <c r="C102" s="89">
        <v>-9.2231378999999993</v>
      </c>
      <c r="F102" s="6">
        <f t="shared" si="16"/>
        <v>11.897959183673001</v>
      </c>
      <c r="G102" s="11">
        <f t="shared" si="14"/>
        <v>-74.467453000000006</v>
      </c>
      <c r="H102" s="6">
        <f t="shared" si="17"/>
        <v>-69.467453000000006</v>
      </c>
      <c r="J102" s="89">
        <v>11489795918.367001</v>
      </c>
      <c r="K102" s="89">
        <v>-9.2231378999999993</v>
      </c>
      <c r="N102" s="6">
        <f t="shared" si="18"/>
        <v>11.897959183673001</v>
      </c>
      <c r="O102" s="11">
        <f t="shared" si="15"/>
        <v>-91.402671999999995</v>
      </c>
      <c r="P102" s="6">
        <f t="shared" si="19"/>
        <v>-86.402671999999995</v>
      </c>
    </row>
    <row r="103" spans="2:16" x14ac:dyDescent="0.25">
      <c r="B103" s="89">
        <v>11591836734.694</v>
      </c>
      <c r="C103" s="89">
        <v>-9.3492850999999995</v>
      </c>
      <c r="F103" s="6">
        <f t="shared" si="16"/>
        <v>12</v>
      </c>
      <c r="G103" s="11">
        <f t="shared" si="14"/>
        <v>-74.843315000000004</v>
      </c>
      <c r="H103" s="6">
        <f t="shared" si="17"/>
        <v>-69.843315000000004</v>
      </c>
      <c r="J103" s="89">
        <v>11591836734.694</v>
      </c>
      <c r="K103" s="89">
        <v>-9.3492850999999995</v>
      </c>
      <c r="N103" s="6">
        <f t="shared" si="18"/>
        <v>12</v>
      </c>
      <c r="O103" s="11">
        <f t="shared" si="15"/>
        <v>-89.970444000000001</v>
      </c>
      <c r="P103" s="6">
        <f t="shared" si="19"/>
        <v>-84.970444000000001</v>
      </c>
    </row>
    <row r="104" spans="2:16" x14ac:dyDescent="0.25">
      <c r="B104" s="89">
        <v>11693877551.02</v>
      </c>
      <c r="C104" s="89">
        <v>-9.4763508000000005</v>
      </c>
      <c r="J104" s="89">
        <v>11693877551.02</v>
      </c>
      <c r="K104" s="89">
        <v>-9.4763508000000005</v>
      </c>
      <c r="O104" s="11"/>
    </row>
    <row r="105" spans="2:16" x14ac:dyDescent="0.25">
      <c r="B105" s="89">
        <v>11795918367.347</v>
      </c>
      <c r="C105" s="89">
        <v>-9.7367573000000007</v>
      </c>
      <c r="J105" s="89">
        <v>11795918367.347</v>
      </c>
      <c r="K105" s="89">
        <v>-9.7367573000000007</v>
      </c>
    </row>
    <row r="106" spans="2:16" x14ac:dyDescent="0.25">
      <c r="B106" s="89">
        <v>11897959183.673</v>
      </c>
      <c r="C106" s="89">
        <v>-9.9931908000000007</v>
      </c>
      <c r="J106" s="89">
        <v>11897959183.673</v>
      </c>
      <c r="K106" s="89">
        <v>-9.9931908000000007</v>
      </c>
    </row>
    <row r="107" spans="2:16" x14ac:dyDescent="0.25">
      <c r="B107" s="89">
        <v>12000000000</v>
      </c>
      <c r="C107" s="89">
        <v>-10.298812</v>
      </c>
      <c r="J107" s="89">
        <v>12000000000</v>
      </c>
      <c r="K107" s="89">
        <v>-10.298812</v>
      </c>
    </row>
    <row r="108" spans="2:16" x14ac:dyDescent="0.25">
      <c r="B108" s="89" t="s">
        <v>21</v>
      </c>
      <c r="J108" s="89" t="s">
        <v>21</v>
      </c>
    </row>
    <row r="111" spans="2:16" x14ac:dyDescent="0.25">
      <c r="B111" s="89" t="s">
        <v>35</v>
      </c>
      <c r="J111" s="89" t="s">
        <v>35</v>
      </c>
    </row>
    <row r="112" spans="2:16" x14ac:dyDescent="0.25">
      <c r="B112" s="89" t="s">
        <v>19</v>
      </c>
      <c r="C112" s="89" t="s">
        <v>114</v>
      </c>
      <c r="D112" s="89" t="s">
        <v>36</v>
      </c>
      <c r="J112" s="89" t="s">
        <v>19</v>
      </c>
      <c r="K112" s="89" t="s">
        <v>114</v>
      </c>
      <c r="L112" s="89" t="s">
        <v>36</v>
      </c>
    </row>
    <row r="113" spans="2:12" x14ac:dyDescent="0.25">
      <c r="B113" s="89">
        <v>2000000000</v>
      </c>
      <c r="C113" s="89">
        <v>-79.874602999999993</v>
      </c>
      <c r="D113" s="89">
        <v>-71.229400999999996</v>
      </c>
      <c r="J113" s="89">
        <v>2000000000</v>
      </c>
      <c r="K113" s="89">
        <v>-88.107819000000006</v>
      </c>
      <c r="L113" s="89">
        <v>-79.037727000000004</v>
      </c>
    </row>
    <row r="114" spans="2:12" x14ac:dyDescent="0.25">
      <c r="B114" s="89">
        <v>2102040816.3264999</v>
      </c>
      <c r="C114" s="89">
        <v>-76.040786999999995</v>
      </c>
      <c r="D114" s="89">
        <v>-68.957053999999999</v>
      </c>
      <c r="J114" s="89">
        <v>2102040816.3264999</v>
      </c>
      <c r="K114" s="89">
        <v>-82.999352000000002</v>
      </c>
      <c r="L114" s="89">
        <v>-77.709868999999998</v>
      </c>
    </row>
    <row r="115" spans="2:12" x14ac:dyDescent="0.25">
      <c r="B115" s="89">
        <v>2204081632.6531</v>
      </c>
      <c r="C115" s="89">
        <v>-71.512259999999998</v>
      </c>
      <c r="D115" s="89">
        <v>-66.386177000000004</v>
      </c>
      <c r="J115" s="89">
        <v>2204081632.6531</v>
      </c>
      <c r="K115" s="89">
        <v>-82.578934000000004</v>
      </c>
      <c r="L115" s="89">
        <v>-75.464759999999998</v>
      </c>
    </row>
    <row r="116" spans="2:12" x14ac:dyDescent="0.25">
      <c r="B116" s="89">
        <v>2306122448.9796</v>
      </c>
      <c r="C116" s="89">
        <v>-70.903976</v>
      </c>
      <c r="D116" s="89">
        <v>-62.643703000000002</v>
      </c>
      <c r="J116" s="89">
        <v>2306122448.9796</v>
      </c>
      <c r="K116" s="89">
        <v>-80.114493999999993</v>
      </c>
      <c r="L116" s="89">
        <v>-73.977928000000006</v>
      </c>
    </row>
    <row r="117" spans="2:12" x14ac:dyDescent="0.25">
      <c r="B117" s="89">
        <v>2408163265.3060999</v>
      </c>
      <c r="C117" s="89">
        <v>-66.576553000000004</v>
      </c>
      <c r="D117" s="89">
        <v>-61.716735999999997</v>
      </c>
      <c r="J117" s="89">
        <v>2408163265.3060999</v>
      </c>
      <c r="K117" s="89">
        <v>-80.302040000000005</v>
      </c>
      <c r="L117" s="89">
        <v>-71.481200999999999</v>
      </c>
    </row>
    <row r="118" spans="2:12" x14ac:dyDescent="0.25">
      <c r="B118" s="89">
        <v>2510204081.6327</v>
      </c>
      <c r="C118" s="89">
        <v>-69.979545999999999</v>
      </c>
      <c r="D118" s="89">
        <v>-60.999138000000002</v>
      </c>
      <c r="J118" s="89">
        <v>2510204081.6327</v>
      </c>
      <c r="K118" s="89">
        <v>-76.336945</v>
      </c>
      <c r="L118" s="89">
        <v>-70.495811000000003</v>
      </c>
    </row>
    <row r="119" spans="2:12" x14ac:dyDescent="0.25">
      <c r="B119" s="89">
        <v>2612244897.9591999</v>
      </c>
      <c r="C119" s="89">
        <v>-69.927040000000005</v>
      </c>
      <c r="D119" s="89">
        <v>-62.455832999999998</v>
      </c>
      <c r="J119" s="89">
        <v>2612244897.9591999</v>
      </c>
      <c r="K119" s="89">
        <v>-78.334175000000002</v>
      </c>
      <c r="L119" s="89">
        <v>-68.849143999999995</v>
      </c>
    </row>
    <row r="120" spans="2:12" x14ac:dyDescent="0.25">
      <c r="B120" s="89">
        <v>2714285714.2856998</v>
      </c>
      <c r="C120" s="89">
        <v>-71.395142000000007</v>
      </c>
      <c r="D120" s="89">
        <v>-63.656593000000001</v>
      </c>
      <c r="J120" s="89">
        <v>2714285714.2856998</v>
      </c>
      <c r="K120" s="89">
        <v>-75.810539000000006</v>
      </c>
      <c r="L120" s="89">
        <v>-68.905769000000006</v>
      </c>
    </row>
    <row r="121" spans="2:12" x14ac:dyDescent="0.25">
      <c r="B121" s="89">
        <v>2816326530.6121998</v>
      </c>
      <c r="C121" s="89">
        <v>-73.605225000000004</v>
      </c>
      <c r="D121" s="89">
        <v>-64.241020000000006</v>
      </c>
      <c r="J121" s="89">
        <v>2816326530.6121998</v>
      </c>
      <c r="K121" s="89">
        <v>-76.530235000000005</v>
      </c>
      <c r="L121" s="89">
        <v>-68.009704999999997</v>
      </c>
    </row>
    <row r="122" spans="2:12" x14ac:dyDescent="0.25">
      <c r="B122" s="89">
        <v>2918367346.9387999</v>
      </c>
      <c r="C122" s="89">
        <v>-72.210731999999993</v>
      </c>
      <c r="D122" s="89">
        <v>-66.898787999999996</v>
      </c>
      <c r="J122" s="89">
        <v>2918367346.9387999</v>
      </c>
      <c r="K122" s="89">
        <v>-76.176368999999994</v>
      </c>
      <c r="L122" s="89">
        <v>-69.108452</v>
      </c>
    </row>
    <row r="123" spans="2:12" x14ac:dyDescent="0.25">
      <c r="B123" s="89">
        <v>3020408163.2652998</v>
      </c>
      <c r="C123" s="89">
        <v>-78.811012000000005</v>
      </c>
      <c r="D123" s="89">
        <v>-67.588866999999993</v>
      </c>
      <c r="J123" s="89">
        <v>3020408163.2652998</v>
      </c>
      <c r="K123" s="89">
        <v>-78.549355000000006</v>
      </c>
      <c r="L123" s="89">
        <v>-69.173682999999997</v>
      </c>
    </row>
    <row r="124" spans="2:12" x14ac:dyDescent="0.25">
      <c r="B124" s="89">
        <v>3122448979.5918002</v>
      </c>
      <c r="C124" s="89">
        <v>-76.051163000000003</v>
      </c>
      <c r="D124" s="89">
        <v>-70.059593000000007</v>
      </c>
      <c r="J124" s="89">
        <v>3122448979.5918002</v>
      </c>
      <c r="K124" s="89">
        <v>-77.101630999999998</v>
      </c>
      <c r="L124" s="89">
        <v>-69.708281999999997</v>
      </c>
    </row>
    <row r="125" spans="2:12" x14ac:dyDescent="0.25">
      <c r="B125" s="89">
        <v>3224489795.9183998</v>
      </c>
      <c r="C125" s="89">
        <v>-79.240775999999997</v>
      </c>
      <c r="D125" s="89">
        <v>-70.053359999999998</v>
      </c>
      <c r="J125" s="89">
        <v>3224489795.9183998</v>
      </c>
      <c r="K125" s="89">
        <v>-77.398032999999998</v>
      </c>
      <c r="L125" s="89">
        <v>-68.818496999999994</v>
      </c>
    </row>
    <row r="126" spans="2:12" x14ac:dyDescent="0.25">
      <c r="B126" s="89">
        <v>3326530612.2449002</v>
      </c>
      <c r="C126" s="89">
        <v>-79.012923999999998</v>
      </c>
      <c r="D126" s="89">
        <v>-73.401427999999996</v>
      </c>
      <c r="J126" s="89">
        <v>3326530612.2449002</v>
      </c>
      <c r="K126" s="89">
        <v>-76.100600999999997</v>
      </c>
      <c r="L126" s="89">
        <v>-68.999038999999996</v>
      </c>
    </row>
    <row r="127" spans="2:12" x14ac:dyDescent="0.25">
      <c r="B127" s="89">
        <v>3428571428.5714002</v>
      </c>
      <c r="C127" s="89">
        <v>-85.841414999999998</v>
      </c>
      <c r="D127" s="89">
        <v>-74.005768000000003</v>
      </c>
      <c r="J127" s="89">
        <v>3428571428.5714002</v>
      </c>
      <c r="K127" s="89">
        <v>-77.389313000000001</v>
      </c>
      <c r="L127" s="89">
        <v>-68.918839000000006</v>
      </c>
    </row>
    <row r="128" spans="2:12" x14ac:dyDescent="0.25">
      <c r="B128" s="89">
        <v>3530612244.8979998</v>
      </c>
      <c r="C128" s="89">
        <v>-80.900245999999996</v>
      </c>
      <c r="D128" s="89">
        <v>-74.089866999999998</v>
      </c>
      <c r="J128" s="89">
        <v>3530612244.8979998</v>
      </c>
      <c r="K128" s="89">
        <v>-77.003876000000005</v>
      </c>
      <c r="L128" s="89">
        <v>-69.597031000000001</v>
      </c>
    </row>
    <row r="129" spans="2:12" x14ac:dyDescent="0.25">
      <c r="B129" s="89">
        <v>3632653061.2245002</v>
      </c>
      <c r="C129" s="89">
        <v>-79.261168999999995</v>
      </c>
      <c r="D129" s="89">
        <v>-76.278655999999998</v>
      </c>
      <c r="J129" s="89">
        <v>3632653061.2245002</v>
      </c>
      <c r="K129" s="89">
        <v>-78.131134000000003</v>
      </c>
      <c r="L129" s="89">
        <v>-74.276863000000006</v>
      </c>
    </row>
    <row r="130" spans="2:12" x14ac:dyDescent="0.25">
      <c r="B130" s="89">
        <v>3734693877.5510001</v>
      </c>
      <c r="C130" s="89">
        <v>-92.127159000000006</v>
      </c>
      <c r="D130" s="89">
        <v>-80.049362000000002</v>
      </c>
      <c r="J130" s="89">
        <v>3734693877.5510001</v>
      </c>
      <c r="K130" s="89">
        <v>-91.148169999999993</v>
      </c>
      <c r="L130" s="89">
        <v>-76.455794999999995</v>
      </c>
    </row>
    <row r="131" spans="2:12" x14ac:dyDescent="0.25">
      <c r="B131" s="89">
        <v>3836734693.8776002</v>
      </c>
      <c r="C131" s="89">
        <v>-91.843597000000003</v>
      </c>
      <c r="D131" s="89">
        <v>-85.269974000000005</v>
      </c>
      <c r="J131" s="89">
        <v>3836734693.8776002</v>
      </c>
      <c r="K131" s="89">
        <v>-83.171920999999998</v>
      </c>
      <c r="L131" s="89">
        <v>-79.671988999999996</v>
      </c>
    </row>
    <row r="132" spans="2:12" x14ac:dyDescent="0.25">
      <c r="B132" s="89">
        <v>3938775510.2041001</v>
      </c>
      <c r="C132" s="89">
        <v>-94.531113000000005</v>
      </c>
      <c r="D132" s="89">
        <v>-82.209839000000002</v>
      </c>
      <c r="J132" s="89">
        <v>3938775510.2041001</v>
      </c>
      <c r="K132" s="89">
        <v>-87.387825000000007</v>
      </c>
      <c r="L132" s="89">
        <v>-76.801826000000005</v>
      </c>
    </row>
    <row r="133" spans="2:12" x14ac:dyDescent="0.25">
      <c r="B133" s="89">
        <v>4040816326.5306001</v>
      </c>
      <c r="C133" s="89">
        <v>-82.743567999999996</v>
      </c>
      <c r="D133" s="89">
        <v>-83.198570000000004</v>
      </c>
      <c r="J133" s="89">
        <v>4040816326.5306001</v>
      </c>
      <c r="K133" s="89">
        <v>-82.334496000000001</v>
      </c>
      <c r="L133" s="89">
        <v>-77.859900999999994</v>
      </c>
    </row>
    <row r="134" spans="2:12" x14ac:dyDescent="0.25">
      <c r="B134" s="89">
        <v>4142857142.8571</v>
      </c>
      <c r="C134" s="89">
        <v>-94.524901999999997</v>
      </c>
      <c r="D134" s="89">
        <v>-84.894569000000004</v>
      </c>
      <c r="J134" s="89">
        <v>4142857142.8571</v>
      </c>
      <c r="K134" s="89">
        <v>-86.061240999999995</v>
      </c>
      <c r="L134" s="89">
        <v>-77.803314</v>
      </c>
    </row>
    <row r="135" spans="2:12" x14ac:dyDescent="0.25">
      <c r="B135" s="89">
        <v>4244897959.1837001</v>
      </c>
      <c r="C135" s="89">
        <v>-99.357628000000005</v>
      </c>
      <c r="D135" s="89">
        <v>-90.200844000000004</v>
      </c>
      <c r="J135" s="89">
        <v>4244897959.1837001</v>
      </c>
      <c r="K135" s="89">
        <v>-86.956612000000007</v>
      </c>
      <c r="L135" s="89">
        <v>-82.863892000000007</v>
      </c>
    </row>
    <row r="136" spans="2:12" x14ac:dyDescent="0.25">
      <c r="B136" s="89">
        <v>4346938775.5101995</v>
      </c>
      <c r="C136" s="89">
        <v>-98.663437000000002</v>
      </c>
      <c r="D136" s="89">
        <v>-92.771172000000007</v>
      </c>
      <c r="J136" s="89">
        <v>4346938775.5101995</v>
      </c>
      <c r="K136" s="89">
        <v>-97.517257999999998</v>
      </c>
      <c r="L136" s="89">
        <v>-87.804489000000004</v>
      </c>
    </row>
    <row r="137" spans="2:12" x14ac:dyDescent="0.25">
      <c r="B137" s="89">
        <v>4448979591.8367004</v>
      </c>
      <c r="C137" s="89">
        <v>-102.26649999999999</v>
      </c>
      <c r="D137" s="89">
        <v>-90.697074999999998</v>
      </c>
      <c r="J137" s="89">
        <v>4448979591.8367004</v>
      </c>
      <c r="K137" s="89">
        <v>-100.91365999999999</v>
      </c>
      <c r="L137" s="89">
        <v>-89.320662999999996</v>
      </c>
    </row>
    <row r="138" spans="2:12" x14ac:dyDescent="0.25">
      <c r="B138" s="89">
        <v>4551020408.1632996</v>
      </c>
      <c r="C138" s="89">
        <v>-93.195449999999994</v>
      </c>
      <c r="D138" s="89">
        <v>-87.278625000000005</v>
      </c>
      <c r="J138" s="89">
        <v>4551020408.1632996</v>
      </c>
      <c r="K138" s="89">
        <v>-91.565224000000001</v>
      </c>
      <c r="L138" s="89">
        <v>-86.387810000000002</v>
      </c>
    </row>
    <row r="139" spans="2:12" x14ac:dyDescent="0.25">
      <c r="B139" s="89">
        <v>4653061224.4898005</v>
      </c>
      <c r="C139" s="89">
        <v>-88.444671999999997</v>
      </c>
      <c r="D139" s="89">
        <v>-82.387794</v>
      </c>
      <c r="J139" s="89">
        <v>4653061224.4898005</v>
      </c>
      <c r="K139" s="89">
        <v>-88.755279999999999</v>
      </c>
      <c r="L139" s="89">
        <v>-82.937286</v>
      </c>
    </row>
    <row r="140" spans="2:12" x14ac:dyDescent="0.25">
      <c r="B140" s="89">
        <v>4755102040.8163004</v>
      </c>
      <c r="C140" s="89">
        <v>-87.625327999999996</v>
      </c>
      <c r="D140" s="89">
        <v>-85.454002000000003</v>
      </c>
      <c r="J140" s="89">
        <v>4755102040.8163004</v>
      </c>
      <c r="K140" s="89">
        <v>-90.593429999999998</v>
      </c>
      <c r="L140" s="89">
        <v>-82.709273999999994</v>
      </c>
    </row>
    <row r="141" spans="2:12" x14ac:dyDescent="0.25">
      <c r="B141" s="89">
        <v>4857142857.1429005</v>
      </c>
      <c r="C141" s="89">
        <v>-102.43993</v>
      </c>
      <c r="D141" s="89">
        <v>-86.201240999999996</v>
      </c>
      <c r="J141" s="89">
        <v>4857142857.1429005</v>
      </c>
      <c r="K141" s="89">
        <v>-90.927054999999996</v>
      </c>
      <c r="L141" s="89">
        <v>-81.241996999999998</v>
      </c>
    </row>
    <row r="142" spans="2:12" x14ac:dyDescent="0.25">
      <c r="B142" s="89">
        <v>4959183673.4694004</v>
      </c>
      <c r="C142" s="89">
        <v>-90.692161999999996</v>
      </c>
      <c r="D142" s="89">
        <v>-84.779121000000004</v>
      </c>
      <c r="J142" s="89">
        <v>4959183673.4694004</v>
      </c>
      <c r="K142" s="89">
        <v>-84.359229999999997</v>
      </c>
      <c r="L142" s="89">
        <v>-79.154777999999993</v>
      </c>
    </row>
    <row r="143" spans="2:12" x14ac:dyDescent="0.25">
      <c r="B143" s="89">
        <v>5061224489.7959003</v>
      </c>
      <c r="C143" s="89">
        <v>-83.473656000000005</v>
      </c>
      <c r="D143" s="89">
        <v>-78.406799000000007</v>
      </c>
      <c r="J143" s="89">
        <v>5061224489.7959003</v>
      </c>
      <c r="K143" s="89">
        <v>-84.446426000000002</v>
      </c>
      <c r="L143" s="89">
        <v>-78.967956999999998</v>
      </c>
    </row>
    <row r="144" spans="2:12" x14ac:dyDescent="0.25">
      <c r="B144" s="89">
        <v>5163265306.1224003</v>
      </c>
      <c r="C144" s="89">
        <v>-83.318138000000005</v>
      </c>
      <c r="D144" s="89">
        <v>-76.986839000000003</v>
      </c>
      <c r="J144" s="89">
        <v>5163265306.1224003</v>
      </c>
      <c r="K144" s="89">
        <v>-90.361771000000005</v>
      </c>
      <c r="L144" s="89">
        <v>-81.068680000000001</v>
      </c>
    </row>
    <row r="145" spans="2:12" x14ac:dyDescent="0.25">
      <c r="B145" s="89">
        <v>5265306122.4490004</v>
      </c>
      <c r="C145" s="89">
        <v>-86.427070999999998</v>
      </c>
      <c r="D145" s="89">
        <v>-76.784508000000002</v>
      </c>
      <c r="J145" s="89">
        <v>5265306122.4490004</v>
      </c>
      <c r="K145" s="89">
        <v>-90.656173999999993</v>
      </c>
      <c r="L145" s="89">
        <v>-83.515181999999996</v>
      </c>
    </row>
    <row r="146" spans="2:12" x14ac:dyDescent="0.25">
      <c r="B146" s="89">
        <v>5367346938.7755003</v>
      </c>
      <c r="C146" s="89">
        <v>-82.863754</v>
      </c>
      <c r="D146" s="89">
        <v>-77.046661</v>
      </c>
      <c r="J146" s="89">
        <v>5367346938.7755003</v>
      </c>
      <c r="K146" s="89">
        <v>-91.783043000000006</v>
      </c>
      <c r="L146" s="89">
        <v>-81.592796000000007</v>
      </c>
    </row>
    <row r="147" spans="2:12" x14ac:dyDescent="0.25">
      <c r="B147" s="89">
        <v>5469387755.1020002</v>
      </c>
      <c r="C147" s="89">
        <v>-84.154326999999995</v>
      </c>
      <c r="D147" s="89">
        <v>-76.455070000000006</v>
      </c>
      <c r="J147" s="89">
        <v>5469387755.1020002</v>
      </c>
      <c r="K147" s="89">
        <v>-84.644347999999994</v>
      </c>
      <c r="L147" s="89">
        <v>-78.610373999999993</v>
      </c>
    </row>
    <row r="148" spans="2:12" x14ac:dyDescent="0.25">
      <c r="B148" s="89">
        <v>5571428571.4286003</v>
      </c>
      <c r="C148" s="89">
        <v>-84.848754999999997</v>
      </c>
      <c r="D148" s="89">
        <v>-77.24221</v>
      </c>
      <c r="J148" s="89">
        <v>5571428571.4286003</v>
      </c>
      <c r="K148" s="89">
        <v>-81.905356999999995</v>
      </c>
      <c r="L148" s="89">
        <v>-76.375320000000002</v>
      </c>
    </row>
    <row r="149" spans="2:12" x14ac:dyDescent="0.25">
      <c r="B149" s="89">
        <v>5673469387.7551003</v>
      </c>
      <c r="C149" s="89">
        <v>-85.595687999999996</v>
      </c>
      <c r="D149" s="89">
        <v>-77.331305999999998</v>
      </c>
      <c r="J149" s="89">
        <v>5673469387.7551003</v>
      </c>
      <c r="K149" s="89">
        <v>-85.448418000000004</v>
      </c>
      <c r="L149" s="89">
        <v>-76.649856999999997</v>
      </c>
    </row>
    <row r="150" spans="2:12" x14ac:dyDescent="0.25">
      <c r="B150" s="89">
        <v>5775510204.0816002</v>
      </c>
      <c r="C150" s="89">
        <v>-84.680794000000006</v>
      </c>
      <c r="D150" s="89">
        <v>-78.607535999999996</v>
      </c>
      <c r="J150" s="89">
        <v>5775510204.0816002</v>
      </c>
      <c r="K150" s="89">
        <v>-85.727135000000004</v>
      </c>
      <c r="L150" s="89">
        <v>-77.527434999999997</v>
      </c>
    </row>
    <row r="151" spans="2:12" x14ac:dyDescent="0.25">
      <c r="B151" s="89">
        <v>5877551020.4082003</v>
      </c>
      <c r="C151" s="89">
        <v>-88.911118000000002</v>
      </c>
      <c r="D151" s="89">
        <v>-78.412880000000001</v>
      </c>
      <c r="J151" s="89">
        <v>5877551020.4082003</v>
      </c>
      <c r="K151" s="89">
        <v>-84.771750999999995</v>
      </c>
      <c r="L151" s="89">
        <v>-78.502121000000002</v>
      </c>
    </row>
    <row r="152" spans="2:12" x14ac:dyDescent="0.25">
      <c r="B152" s="89">
        <v>5979591836.7347002</v>
      </c>
      <c r="C152" s="89">
        <v>-85.053122999999999</v>
      </c>
      <c r="D152" s="89">
        <v>-77.926224000000005</v>
      </c>
      <c r="J152" s="89">
        <v>5979591836.7347002</v>
      </c>
      <c r="K152" s="89">
        <v>-88.413871999999998</v>
      </c>
      <c r="L152" s="89">
        <v>-78.135024999999999</v>
      </c>
    </row>
    <row r="153" spans="2:12" x14ac:dyDescent="0.25">
      <c r="B153" s="89">
        <v>6081632653.0612001</v>
      </c>
      <c r="C153" s="89">
        <v>-83.416991999999993</v>
      </c>
      <c r="D153" s="89">
        <v>-77.205200000000005</v>
      </c>
      <c r="J153" s="89">
        <v>6081632653.0612001</v>
      </c>
      <c r="K153" s="89">
        <v>-84.822021000000007</v>
      </c>
      <c r="L153" s="89">
        <v>-77.293426999999994</v>
      </c>
    </row>
    <row r="154" spans="2:12" x14ac:dyDescent="0.25">
      <c r="B154" s="89">
        <v>6183673469.3878002</v>
      </c>
      <c r="C154" s="89">
        <v>-86.890411</v>
      </c>
      <c r="D154" s="89">
        <v>-77.106887999999998</v>
      </c>
      <c r="J154" s="89">
        <v>6183673469.3878002</v>
      </c>
      <c r="K154" s="89">
        <v>-82.389328000000006</v>
      </c>
      <c r="L154" s="89">
        <v>-76.996498000000003</v>
      </c>
    </row>
    <row r="155" spans="2:12" x14ac:dyDescent="0.25">
      <c r="B155" s="89">
        <v>6285714285.7143002</v>
      </c>
      <c r="C155" s="89">
        <v>-85.053459000000004</v>
      </c>
      <c r="D155" s="89">
        <v>-77.946365</v>
      </c>
      <c r="J155" s="89">
        <v>6285714285.7143002</v>
      </c>
      <c r="K155" s="89">
        <v>-87.818336000000002</v>
      </c>
      <c r="L155" s="89">
        <v>-78.186638000000002</v>
      </c>
    </row>
    <row r="156" spans="2:12" x14ac:dyDescent="0.25">
      <c r="B156" s="89">
        <v>6387755102.0408001</v>
      </c>
      <c r="C156" s="89">
        <v>-86.087729999999993</v>
      </c>
      <c r="D156" s="89">
        <v>-77.998504999999994</v>
      </c>
      <c r="J156" s="89">
        <v>6387755102.0408001</v>
      </c>
      <c r="K156" s="89">
        <v>-88.544753999999998</v>
      </c>
      <c r="L156" s="89">
        <v>-78.551910000000007</v>
      </c>
    </row>
    <row r="157" spans="2:12" x14ac:dyDescent="0.25">
      <c r="B157" s="89">
        <v>6489795918.3673</v>
      </c>
      <c r="C157" s="89">
        <v>-87.287384000000003</v>
      </c>
      <c r="D157" s="89">
        <v>-77.369667000000007</v>
      </c>
      <c r="J157" s="89">
        <v>6489795918.3673</v>
      </c>
      <c r="K157" s="89">
        <v>-83.725707999999997</v>
      </c>
      <c r="L157" s="89">
        <v>-78.558921999999995</v>
      </c>
    </row>
    <row r="158" spans="2:12" x14ac:dyDescent="0.25">
      <c r="B158" s="89">
        <v>6591836734.6939001</v>
      </c>
      <c r="C158" s="89">
        <v>-83.339622000000006</v>
      </c>
      <c r="D158" s="89">
        <v>-78.687820000000002</v>
      </c>
      <c r="J158" s="89">
        <v>6591836734.6939001</v>
      </c>
      <c r="K158" s="89">
        <v>-88.012039000000001</v>
      </c>
      <c r="L158" s="89">
        <v>-79.721847999999994</v>
      </c>
    </row>
    <row r="159" spans="2:12" x14ac:dyDescent="0.25">
      <c r="B159" s="89">
        <v>6693877551.0204</v>
      </c>
      <c r="C159" s="89">
        <v>-90.300918999999993</v>
      </c>
      <c r="D159" s="89">
        <v>-77.924796999999998</v>
      </c>
      <c r="J159" s="89">
        <v>6693877551.0204</v>
      </c>
      <c r="K159" s="89">
        <v>-92.292259000000001</v>
      </c>
      <c r="L159" s="89">
        <v>-81.495399000000006</v>
      </c>
    </row>
    <row r="160" spans="2:12" x14ac:dyDescent="0.25">
      <c r="B160" s="89">
        <v>6795918367.3469</v>
      </c>
      <c r="C160" s="89">
        <v>-85.050758000000002</v>
      </c>
      <c r="D160" s="89">
        <v>-77.730575999999999</v>
      </c>
      <c r="J160" s="89">
        <v>6795918367.3469</v>
      </c>
      <c r="K160" s="89">
        <v>-89.098800999999995</v>
      </c>
      <c r="L160" s="89">
        <v>-85.381729000000007</v>
      </c>
    </row>
    <row r="161" spans="2:12" x14ac:dyDescent="0.25">
      <c r="B161" s="89">
        <v>6897959183.6735001</v>
      </c>
      <c r="C161" s="89">
        <v>-82.736915999999994</v>
      </c>
      <c r="D161" s="89">
        <v>-76.722426999999996</v>
      </c>
      <c r="J161" s="89">
        <v>6897959183.6735001</v>
      </c>
      <c r="K161" s="89">
        <v>-99.651009000000002</v>
      </c>
      <c r="L161" s="89">
        <v>-85.552825999999996</v>
      </c>
    </row>
    <row r="162" spans="2:12" x14ac:dyDescent="0.25">
      <c r="B162" s="89">
        <v>7000000000</v>
      </c>
      <c r="C162" s="89">
        <v>-87.125564999999995</v>
      </c>
      <c r="D162" s="89">
        <v>-78.558121</v>
      </c>
      <c r="J162" s="89">
        <v>7000000000</v>
      </c>
      <c r="K162" s="89">
        <v>-92.654624999999996</v>
      </c>
      <c r="L162" s="89">
        <v>-85.651595999999998</v>
      </c>
    </row>
    <row r="163" spans="2:12" x14ac:dyDescent="0.25">
      <c r="B163" s="89">
        <v>7102040816.3264999</v>
      </c>
      <c r="C163" s="89">
        <v>-90.506125999999995</v>
      </c>
      <c r="D163" s="89">
        <v>-79.483551000000006</v>
      </c>
      <c r="J163" s="89">
        <v>7102040816.3264999</v>
      </c>
      <c r="K163" s="89">
        <v>-89.343390999999997</v>
      </c>
      <c r="L163" s="89">
        <v>-82.738242999999997</v>
      </c>
    </row>
    <row r="164" spans="2:12" x14ac:dyDescent="0.25">
      <c r="B164" s="89">
        <v>7204081632.6531</v>
      </c>
      <c r="C164" s="89">
        <v>-85.463013000000004</v>
      </c>
      <c r="D164" s="89">
        <v>-80.522575000000003</v>
      </c>
      <c r="J164" s="89">
        <v>7204081632.6531</v>
      </c>
      <c r="K164" s="89">
        <v>-90.860755999999995</v>
      </c>
      <c r="L164" s="89">
        <v>-83.114067000000006</v>
      </c>
    </row>
    <row r="165" spans="2:12" x14ac:dyDescent="0.25">
      <c r="B165" s="89">
        <v>7306122448.9796</v>
      </c>
      <c r="C165" s="89">
        <v>-90.180412000000004</v>
      </c>
      <c r="D165" s="89">
        <v>-79.516022000000007</v>
      </c>
      <c r="J165" s="89">
        <v>7306122448.9796</v>
      </c>
      <c r="K165" s="89">
        <v>-93.719893999999996</v>
      </c>
      <c r="L165" s="89">
        <v>-82.998367000000002</v>
      </c>
    </row>
    <row r="166" spans="2:12" x14ac:dyDescent="0.25">
      <c r="B166" s="89">
        <v>7408163265.3060999</v>
      </c>
      <c r="C166" s="89">
        <v>-87.425658999999996</v>
      </c>
      <c r="D166" s="89">
        <v>-80.534790000000001</v>
      </c>
      <c r="J166" s="89">
        <v>7408163265.3060999</v>
      </c>
      <c r="K166" s="89">
        <v>-88.935478000000003</v>
      </c>
      <c r="L166" s="89">
        <v>-80.753242</v>
      </c>
    </row>
    <row r="167" spans="2:12" x14ac:dyDescent="0.25">
      <c r="B167" s="89">
        <v>7510204081.6327</v>
      </c>
      <c r="C167" s="89">
        <v>-88.371025000000003</v>
      </c>
      <c r="D167" s="89">
        <v>-78.148383999999993</v>
      </c>
      <c r="J167" s="89">
        <v>7510204081.6327</v>
      </c>
      <c r="K167" s="89">
        <v>-83.977097000000001</v>
      </c>
      <c r="L167" s="89">
        <v>-77.681335000000004</v>
      </c>
    </row>
    <row r="168" spans="2:12" x14ac:dyDescent="0.25">
      <c r="B168" s="89">
        <v>7612244897.9591999</v>
      </c>
      <c r="C168" s="89">
        <v>-82.946586999999994</v>
      </c>
      <c r="D168" s="89">
        <v>-76.737342999999996</v>
      </c>
      <c r="J168" s="89">
        <v>7612244897.9591999</v>
      </c>
      <c r="K168" s="89">
        <v>-84.429564999999997</v>
      </c>
      <c r="L168" s="89">
        <v>-75.391570999999999</v>
      </c>
    </row>
    <row r="169" spans="2:12" x14ac:dyDescent="0.25">
      <c r="B169" s="89">
        <v>7714285714.2856998</v>
      </c>
      <c r="C169" s="89">
        <v>-83.075005000000004</v>
      </c>
      <c r="D169" s="89">
        <v>-76.515159999999995</v>
      </c>
      <c r="J169" s="89">
        <v>7714285714.2856998</v>
      </c>
      <c r="K169" s="89">
        <v>-81.948661999999999</v>
      </c>
      <c r="L169" s="89">
        <v>-76.159408999999997</v>
      </c>
    </row>
    <row r="170" spans="2:12" x14ac:dyDescent="0.25">
      <c r="B170" s="89">
        <v>7816326530.6121998</v>
      </c>
      <c r="C170" s="89">
        <v>-87.636971000000003</v>
      </c>
      <c r="D170" s="89">
        <v>-76.110839999999996</v>
      </c>
      <c r="J170" s="89">
        <v>7816326530.6121998</v>
      </c>
      <c r="K170" s="89">
        <v>-86.213097000000005</v>
      </c>
      <c r="L170" s="89">
        <v>-78.150017000000005</v>
      </c>
    </row>
    <row r="171" spans="2:12" x14ac:dyDescent="0.25">
      <c r="B171" s="89">
        <v>7918367346.9387999</v>
      </c>
      <c r="C171" s="89">
        <v>-81.630913000000007</v>
      </c>
      <c r="D171" s="89">
        <v>-78.051642999999999</v>
      </c>
      <c r="J171" s="89">
        <v>7918367346.9387999</v>
      </c>
      <c r="K171" s="89">
        <v>-90.298676</v>
      </c>
      <c r="L171" s="89">
        <v>-83.175072</v>
      </c>
    </row>
    <row r="172" spans="2:12" x14ac:dyDescent="0.25">
      <c r="B172" s="89">
        <v>8020408163.2652998</v>
      </c>
      <c r="C172" s="89">
        <v>-88.907471000000001</v>
      </c>
      <c r="D172" s="89">
        <v>-76.653694000000002</v>
      </c>
      <c r="J172" s="89">
        <v>8020408163.2652998</v>
      </c>
      <c r="K172" s="89">
        <v>-97.033867000000001</v>
      </c>
      <c r="L172" s="89">
        <v>-82.804291000000006</v>
      </c>
    </row>
    <row r="173" spans="2:12" x14ac:dyDescent="0.25">
      <c r="B173" s="89">
        <v>8122448979.5917997</v>
      </c>
      <c r="C173" s="89">
        <v>-83.423034999999999</v>
      </c>
      <c r="D173" s="89">
        <v>-76.867080999999999</v>
      </c>
      <c r="J173" s="89">
        <v>8122448979.5917997</v>
      </c>
      <c r="K173" s="89">
        <v>-85.080665999999994</v>
      </c>
      <c r="L173" s="89">
        <v>-80.753310999999997</v>
      </c>
    </row>
    <row r="174" spans="2:12" x14ac:dyDescent="0.25">
      <c r="B174" s="89">
        <v>8224489795.9183998</v>
      </c>
      <c r="C174" s="89">
        <v>-82.355919</v>
      </c>
      <c r="D174" s="89">
        <v>-74.074928</v>
      </c>
      <c r="J174" s="89">
        <v>8224489795.9183998</v>
      </c>
      <c r="K174" s="89">
        <v>-84.230568000000005</v>
      </c>
      <c r="L174" s="89">
        <v>-76.129501000000005</v>
      </c>
    </row>
    <row r="175" spans="2:12" x14ac:dyDescent="0.25">
      <c r="B175" s="89">
        <v>8326530612.2448997</v>
      </c>
      <c r="C175" s="89">
        <v>-80.644820999999993</v>
      </c>
      <c r="D175" s="89">
        <v>-73.089111000000003</v>
      </c>
      <c r="J175" s="89">
        <v>8326530612.2448997</v>
      </c>
      <c r="K175" s="89">
        <v>-83.276229999999998</v>
      </c>
      <c r="L175" s="89">
        <v>-75.612555999999998</v>
      </c>
    </row>
    <row r="176" spans="2:12" x14ac:dyDescent="0.25">
      <c r="B176" s="89">
        <v>8428571428.5713997</v>
      </c>
      <c r="C176" s="89">
        <v>-80.823150999999996</v>
      </c>
      <c r="D176" s="89">
        <v>-72.044876000000002</v>
      </c>
      <c r="J176" s="89">
        <v>8428571428.5713997</v>
      </c>
      <c r="K176" s="89">
        <v>-83.887405000000001</v>
      </c>
      <c r="L176" s="89">
        <v>-76.815917999999996</v>
      </c>
    </row>
    <row r="177" spans="2:12" x14ac:dyDescent="0.25">
      <c r="B177" s="89">
        <v>8530612244.8979998</v>
      </c>
      <c r="C177" s="89">
        <v>-79.611328</v>
      </c>
      <c r="D177" s="89">
        <v>-71.914512999999999</v>
      </c>
      <c r="J177" s="89">
        <v>8530612244.8979998</v>
      </c>
      <c r="K177" s="89">
        <v>-88.228767000000005</v>
      </c>
      <c r="L177" s="89">
        <v>-77.807486999999995</v>
      </c>
    </row>
    <row r="178" spans="2:12" x14ac:dyDescent="0.25">
      <c r="B178" s="89">
        <v>8632653061.2245007</v>
      </c>
      <c r="C178" s="89">
        <v>-80.640784999999994</v>
      </c>
      <c r="D178" s="89">
        <v>-73.405731000000003</v>
      </c>
      <c r="J178" s="89">
        <v>8632653061.2245007</v>
      </c>
      <c r="K178" s="89">
        <v>-86.638023000000004</v>
      </c>
      <c r="L178" s="89">
        <v>-79.519385999999997</v>
      </c>
    </row>
    <row r="179" spans="2:12" x14ac:dyDescent="0.25">
      <c r="B179" s="89">
        <v>8734693877.5510006</v>
      </c>
      <c r="C179" s="89">
        <v>-85.633385000000004</v>
      </c>
      <c r="D179" s="89">
        <v>-74.853202999999993</v>
      </c>
      <c r="J179" s="89">
        <v>8734693877.5510006</v>
      </c>
      <c r="K179" s="89">
        <v>-89.359673000000001</v>
      </c>
      <c r="L179" s="89">
        <v>-79.541138000000004</v>
      </c>
    </row>
    <row r="180" spans="2:12" x14ac:dyDescent="0.25">
      <c r="B180" s="89">
        <v>8836734693.8775997</v>
      </c>
      <c r="C180" s="89">
        <v>-84.082993000000002</v>
      </c>
      <c r="D180" s="89">
        <v>-74.821021999999999</v>
      </c>
      <c r="J180" s="89">
        <v>8836734693.8775997</v>
      </c>
      <c r="K180" s="89">
        <v>-88.423271</v>
      </c>
      <c r="L180" s="89">
        <v>-81.509544000000005</v>
      </c>
    </row>
    <row r="181" spans="2:12" x14ac:dyDescent="0.25">
      <c r="B181" s="89">
        <v>8938775510.2040997</v>
      </c>
      <c r="C181" s="89">
        <v>-80.719673</v>
      </c>
      <c r="D181" s="89">
        <v>-73.198898</v>
      </c>
      <c r="J181" s="89">
        <v>8938775510.2040997</v>
      </c>
      <c r="K181" s="89">
        <v>-92.718673999999993</v>
      </c>
      <c r="L181" s="89">
        <v>-83.984451000000007</v>
      </c>
    </row>
    <row r="182" spans="2:12" x14ac:dyDescent="0.25">
      <c r="B182" s="89">
        <v>9040816326.5305996</v>
      </c>
      <c r="C182" s="89">
        <v>-80.200676000000001</v>
      </c>
      <c r="D182" s="89">
        <v>-71.744629000000003</v>
      </c>
      <c r="J182" s="89">
        <v>9040816326.5305996</v>
      </c>
      <c r="K182" s="89">
        <v>-96.827087000000006</v>
      </c>
      <c r="L182" s="89">
        <v>-85.704993999999999</v>
      </c>
    </row>
    <row r="183" spans="2:12" x14ac:dyDescent="0.25">
      <c r="B183" s="89">
        <v>9142857142.8570995</v>
      </c>
      <c r="C183" s="89">
        <v>-78.344109000000003</v>
      </c>
      <c r="D183" s="89">
        <v>-69.913605000000004</v>
      </c>
      <c r="J183" s="89">
        <v>9142857142.8570995</v>
      </c>
      <c r="K183" s="89">
        <v>-93.774597</v>
      </c>
      <c r="L183" s="89">
        <v>-83.504608000000005</v>
      </c>
    </row>
    <row r="184" spans="2:12" x14ac:dyDescent="0.25">
      <c r="B184" s="89">
        <v>9244897959.1837006</v>
      </c>
      <c r="C184" s="89">
        <v>-77.522552000000005</v>
      </c>
      <c r="D184" s="89">
        <v>-68.959885</v>
      </c>
      <c r="J184" s="89">
        <v>9244897959.1837006</v>
      </c>
      <c r="K184" s="89">
        <v>-86.238663000000003</v>
      </c>
      <c r="L184" s="89">
        <v>-83.960548000000003</v>
      </c>
    </row>
    <row r="185" spans="2:12" x14ac:dyDescent="0.25">
      <c r="B185" s="89">
        <v>9346938775.5102005</v>
      </c>
      <c r="C185" s="89">
        <v>-77.249863000000005</v>
      </c>
      <c r="D185" s="89">
        <v>-69.454886999999999</v>
      </c>
      <c r="J185" s="89">
        <v>9346938775.5102005</v>
      </c>
      <c r="K185" s="89">
        <v>-98.105270000000004</v>
      </c>
      <c r="L185" s="89">
        <v>-87.945960999999997</v>
      </c>
    </row>
    <row r="186" spans="2:12" x14ac:dyDescent="0.25">
      <c r="B186" s="89">
        <v>9448979591.8367004</v>
      </c>
      <c r="C186" s="89">
        <v>-79.788100999999997</v>
      </c>
      <c r="D186" s="89">
        <v>-69.277648999999997</v>
      </c>
      <c r="J186" s="89">
        <v>9448979591.8367004</v>
      </c>
      <c r="K186" s="89">
        <v>-105.68980000000001</v>
      </c>
      <c r="L186" s="89">
        <v>-88.902968999999999</v>
      </c>
    </row>
    <row r="187" spans="2:12" x14ac:dyDescent="0.25">
      <c r="B187" s="89">
        <v>9551020408.1632996</v>
      </c>
      <c r="C187" s="89">
        <v>-76.902000000000001</v>
      </c>
      <c r="D187" s="89">
        <v>-69.949370999999999</v>
      </c>
      <c r="J187" s="89">
        <v>9551020408.1632996</v>
      </c>
      <c r="K187" s="89">
        <v>-89.020850999999993</v>
      </c>
      <c r="L187" s="89">
        <v>-86.625763000000006</v>
      </c>
    </row>
    <row r="188" spans="2:12" x14ac:dyDescent="0.25">
      <c r="B188" s="89">
        <v>9653061224.4897995</v>
      </c>
      <c r="C188" s="89">
        <v>-79.340407999999996</v>
      </c>
      <c r="D188" s="89">
        <v>-69.169334000000006</v>
      </c>
      <c r="J188" s="89">
        <v>9653061224.4897995</v>
      </c>
      <c r="K188" s="89">
        <v>-91.349013999999997</v>
      </c>
      <c r="L188" s="89">
        <v>-85.941208000000003</v>
      </c>
    </row>
    <row r="189" spans="2:12" x14ac:dyDescent="0.25">
      <c r="B189" s="89">
        <v>9755102040.8162994</v>
      </c>
      <c r="C189" s="89">
        <v>-77.528594999999996</v>
      </c>
      <c r="D189" s="89">
        <v>-70.594695999999999</v>
      </c>
      <c r="J189" s="89">
        <v>9755102040.8162994</v>
      </c>
      <c r="K189" s="89">
        <v>-103.71675</v>
      </c>
      <c r="L189" s="89">
        <v>-86.282477999999998</v>
      </c>
    </row>
    <row r="190" spans="2:12" x14ac:dyDescent="0.25">
      <c r="B190" s="89">
        <v>9857142857.1429005</v>
      </c>
      <c r="C190" s="89">
        <v>-81.104904000000005</v>
      </c>
      <c r="D190" s="89">
        <v>-73.076767000000004</v>
      </c>
      <c r="J190" s="89">
        <v>9857142857.1429005</v>
      </c>
      <c r="K190" s="89">
        <v>-89.971480999999997</v>
      </c>
      <c r="L190" s="89">
        <v>-84.402191000000002</v>
      </c>
    </row>
    <row r="191" spans="2:12" x14ac:dyDescent="0.25">
      <c r="B191" s="89">
        <v>9959183673.4694004</v>
      </c>
      <c r="C191" s="89">
        <v>-86.813980000000001</v>
      </c>
      <c r="D191" s="89">
        <v>-78.268112000000002</v>
      </c>
      <c r="J191" s="89">
        <v>9959183673.4694004</v>
      </c>
      <c r="K191" s="89">
        <v>-85.735518999999996</v>
      </c>
      <c r="L191" s="89">
        <v>-81.576781999999994</v>
      </c>
    </row>
    <row r="192" spans="2:12" x14ac:dyDescent="0.25">
      <c r="B192" s="89">
        <v>10061224489.796</v>
      </c>
      <c r="C192" s="89">
        <v>-92.970139000000003</v>
      </c>
      <c r="D192" s="89">
        <v>-78.292854000000005</v>
      </c>
      <c r="J192" s="89">
        <v>10061224489.796</v>
      </c>
      <c r="K192" s="89">
        <v>-95.108040000000003</v>
      </c>
      <c r="L192" s="89">
        <v>-80.897141000000005</v>
      </c>
    </row>
    <row r="193" spans="2:12" x14ac:dyDescent="0.25">
      <c r="B193" s="89">
        <v>10163265306.122</v>
      </c>
      <c r="C193" s="89">
        <v>-81.147330999999994</v>
      </c>
      <c r="D193" s="89">
        <v>-76.322761999999997</v>
      </c>
      <c r="J193" s="89">
        <v>10163265306.122</v>
      </c>
      <c r="K193" s="89">
        <v>-87.900749000000005</v>
      </c>
      <c r="L193" s="89">
        <v>-81.405822999999998</v>
      </c>
    </row>
    <row r="194" spans="2:12" x14ac:dyDescent="0.25">
      <c r="B194" s="89">
        <v>10265306122.448999</v>
      </c>
      <c r="C194" s="89">
        <v>-80.881691000000004</v>
      </c>
      <c r="D194" s="89">
        <v>-72.143242000000001</v>
      </c>
      <c r="J194" s="89">
        <v>10265306122.448999</v>
      </c>
      <c r="K194" s="89">
        <v>-87.239563000000004</v>
      </c>
      <c r="L194" s="89">
        <v>-78.059959000000006</v>
      </c>
    </row>
    <row r="195" spans="2:12" x14ac:dyDescent="0.25">
      <c r="B195" s="89">
        <v>10367346938.775999</v>
      </c>
      <c r="C195" s="89">
        <v>-80.376739999999998</v>
      </c>
      <c r="D195" s="89">
        <v>-71.943672000000007</v>
      </c>
      <c r="J195" s="89">
        <v>10367346938.775999</v>
      </c>
      <c r="K195" s="89">
        <v>-85.015602000000001</v>
      </c>
      <c r="L195" s="89">
        <v>-76.267287999999994</v>
      </c>
    </row>
    <row r="196" spans="2:12" x14ac:dyDescent="0.25">
      <c r="B196" s="89">
        <v>10469387755.101999</v>
      </c>
      <c r="C196" s="89">
        <v>-80.690285000000003</v>
      </c>
      <c r="D196" s="89">
        <v>-72.733315000000005</v>
      </c>
      <c r="J196" s="89">
        <v>10469387755.101999</v>
      </c>
      <c r="K196" s="89">
        <v>-82.664398000000006</v>
      </c>
      <c r="L196" s="89">
        <v>-75.083945999999997</v>
      </c>
    </row>
    <row r="197" spans="2:12" x14ac:dyDescent="0.25">
      <c r="B197" s="89">
        <v>10571428571.429001</v>
      </c>
      <c r="C197" s="89">
        <v>-83.382957000000005</v>
      </c>
      <c r="D197" s="89">
        <v>-74.233367999999999</v>
      </c>
      <c r="J197" s="89">
        <v>10571428571.429001</v>
      </c>
      <c r="K197" s="89">
        <v>-83.821869000000007</v>
      </c>
      <c r="L197" s="89">
        <v>-73.295958999999996</v>
      </c>
    </row>
    <row r="198" spans="2:12" x14ac:dyDescent="0.25">
      <c r="B198" s="89">
        <v>10673469387.754999</v>
      </c>
      <c r="C198" s="89">
        <v>-85.152282999999997</v>
      </c>
      <c r="D198" s="89">
        <v>-75.900115999999997</v>
      </c>
      <c r="J198" s="89">
        <v>10673469387.754999</v>
      </c>
      <c r="K198" s="89">
        <v>-79.927031999999997</v>
      </c>
      <c r="L198" s="89">
        <v>-72.489463999999998</v>
      </c>
    </row>
    <row r="199" spans="2:12" x14ac:dyDescent="0.25">
      <c r="B199" s="89">
        <v>10775510204.082001</v>
      </c>
      <c r="C199" s="89">
        <v>-85.861023000000003</v>
      </c>
      <c r="D199" s="89">
        <v>-76.295135000000002</v>
      </c>
      <c r="J199" s="89">
        <v>10775510204.082001</v>
      </c>
      <c r="K199" s="89">
        <v>-80.415381999999994</v>
      </c>
      <c r="L199" s="89">
        <v>-71.523765999999995</v>
      </c>
    </row>
    <row r="200" spans="2:12" x14ac:dyDescent="0.25">
      <c r="B200" s="89">
        <v>10877551020.408001</v>
      </c>
      <c r="C200" s="89">
        <v>-84.614127999999994</v>
      </c>
      <c r="D200" s="89">
        <v>-75.772796999999997</v>
      </c>
      <c r="J200" s="89">
        <v>10877551020.408001</v>
      </c>
      <c r="K200" s="89">
        <v>-80.970917</v>
      </c>
      <c r="L200" s="89">
        <v>-72.803557999999995</v>
      </c>
    </row>
    <row r="201" spans="2:12" x14ac:dyDescent="0.25">
      <c r="B201" s="89">
        <v>10979591836.735001</v>
      </c>
      <c r="C201" s="89">
        <v>-83.695518000000007</v>
      </c>
      <c r="D201" s="89">
        <v>-74.469291999999996</v>
      </c>
      <c r="J201" s="89">
        <v>10979591836.735001</v>
      </c>
      <c r="K201" s="89">
        <v>-83.876662999999994</v>
      </c>
      <c r="L201" s="89">
        <v>-72.976653999999996</v>
      </c>
    </row>
    <row r="202" spans="2:12" x14ac:dyDescent="0.25">
      <c r="B202" s="89">
        <v>11081632653.061001</v>
      </c>
      <c r="C202" s="89">
        <v>-81.950965999999994</v>
      </c>
      <c r="D202" s="89">
        <v>-73.766639999999995</v>
      </c>
      <c r="J202" s="89">
        <v>11081632653.061001</v>
      </c>
      <c r="K202" s="89">
        <v>-80.935135000000002</v>
      </c>
      <c r="L202" s="89">
        <v>-73.182937999999993</v>
      </c>
    </row>
    <row r="203" spans="2:12" x14ac:dyDescent="0.25">
      <c r="B203" s="89">
        <v>11183673469.388</v>
      </c>
      <c r="C203" s="89">
        <v>-82.598488000000003</v>
      </c>
      <c r="D203" s="89">
        <v>-73.127701000000002</v>
      </c>
      <c r="J203" s="89">
        <v>11183673469.388</v>
      </c>
      <c r="K203" s="89">
        <v>-81.682083000000006</v>
      </c>
      <c r="L203" s="89">
        <v>-73.265090999999998</v>
      </c>
    </row>
    <row r="204" spans="2:12" x14ac:dyDescent="0.25">
      <c r="B204" s="89">
        <v>11285714285.714001</v>
      </c>
      <c r="C204" s="89">
        <v>-81.919150999999999</v>
      </c>
      <c r="D204" s="89">
        <v>-72.826080000000005</v>
      </c>
      <c r="J204" s="89">
        <v>11285714285.714001</v>
      </c>
      <c r="K204" s="89">
        <v>-84.263580000000005</v>
      </c>
      <c r="L204" s="89">
        <v>-75.25985</v>
      </c>
    </row>
    <row r="205" spans="2:12" x14ac:dyDescent="0.25">
      <c r="B205" s="89">
        <v>11387755102.041</v>
      </c>
      <c r="C205" s="89">
        <v>-81.145111</v>
      </c>
      <c r="D205" s="89">
        <v>-71.726485999999994</v>
      </c>
      <c r="J205" s="89">
        <v>11387755102.041</v>
      </c>
      <c r="K205" s="89">
        <v>-87.018416999999999</v>
      </c>
      <c r="L205" s="89">
        <v>-77.208229000000003</v>
      </c>
    </row>
    <row r="206" spans="2:12" x14ac:dyDescent="0.25">
      <c r="B206" s="89">
        <v>11489795918.367001</v>
      </c>
      <c r="C206" s="89">
        <v>-79.525085000000004</v>
      </c>
      <c r="D206" s="89">
        <v>-70.138458</v>
      </c>
      <c r="J206" s="89">
        <v>11489795918.367001</v>
      </c>
      <c r="K206" s="89">
        <v>-87.752594000000002</v>
      </c>
      <c r="L206" s="89">
        <v>-78.27919</v>
      </c>
    </row>
    <row r="207" spans="2:12" x14ac:dyDescent="0.25">
      <c r="B207" s="89">
        <v>11591836734.694</v>
      </c>
      <c r="C207" s="89">
        <v>-77.373412999999999</v>
      </c>
      <c r="D207" s="89">
        <v>-69.209380999999993</v>
      </c>
      <c r="J207" s="89">
        <v>11591836734.694</v>
      </c>
      <c r="K207" s="89">
        <v>-87.694785999999993</v>
      </c>
      <c r="L207" s="89">
        <v>-78.234108000000006</v>
      </c>
    </row>
    <row r="208" spans="2:12" x14ac:dyDescent="0.25">
      <c r="B208" s="89">
        <v>11693877551.02</v>
      </c>
      <c r="C208" s="89">
        <v>-78.778419</v>
      </c>
      <c r="D208" s="89">
        <v>-68.461830000000006</v>
      </c>
      <c r="J208" s="89">
        <v>11693877551.02</v>
      </c>
      <c r="K208" s="89">
        <v>-87.303734000000006</v>
      </c>
      <c r="L208" s="89">
        <v>-81.705627000000007</v>
      </c>
    </row>
    <row r="209" spans="2:12" x14ac:dyDescent="0.25">
      <c r="B209" s="89">
        <v>11795918367.347</v>
      </c>
      <c r="C209" s="89">
        <v>-77.796051000000006</v>
      </c>
      <c r="D209" s="89">
        <v>-69.505859000000001</v>
      </c>
      <c r="J209" s="89">
        <v>11795918367.347</v>
      </c>
      <c r="K209" s="89">
        <v>-98.680770999999993</v>
      </c>
      <c r="L209" s="89">
        <v>-84.129349000000005</v>
      </c>
    </row>
    <row r="210" spans="2:12" x14ac:dyDescent="0.25">
      <c r="B210" s="89">
        <v>11897959183.673</v>
      </c>
      <c r="C210" s="89">
        <v>-81.149390999999994</v>
      </c>
      <c r="D210" s="89">
        <v>-69.467453000000006</v>
      </c>
      <c r="J210" s="89">
        <v>11897959183.673</v>
      </c>
      <c r="K210" s="89">
        <v>-95.609855999999994</v>
      </c>
      <c r="L210" s="89">
        <v>-86.402671999999995</v>
      </c>
    </row>
    <row r="211" spans="2:12" x14ac:dyDescent="0.25">
      <c r="B211" s="89">
        <v>12000000000</v>
      </c>
      <c r="C211" s="89">
        <v>-79.485680000000002</v>
      </c>
      <c r="D211" s="89">
        <v>-69.843315000000004</v>
      </c>
      <c r="J211" s="89">
        <v>12000000000</v>
      </c>
      <c r="K211" s="89">
        <v>-94.946144000000004</v>
      </c>
      <c r="L211" s="89">
        <v>-84.970444000000001</v>
      </c>
    </row>
    <row r="212" spans="2:12" x14ac:dyDescent="0.25">
      <c r="B212" s="89" t="s">
        <v>21</v>
      </c>
      <c r="J212" s="89" t="s">
        <v>21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12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9"/>
    <col min="5" max="5" width="2.7109375" style="9" customWidth="1"/>
    <col min="6" max="6" width="12.85546875" style="6" bestFit="1" customWidth="1"/>
    <col min="7" max="7" width="18.5703125" style="12" bestFit="1" customWidth="1"/>
    <col min="8" max="8" width="20.5703125" style="12" bestFit="1" customWidth="1"/>
    <col min="9" max="9" width="13.7109375" style="40" customWidth="1"/>
    <col min="10" max="12" width="9.140625" style="89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0.5703125" style="12" bestFit="1" customWidth="1"/>
    <col min="17" max="17" width="2.7109375" style="9" customWidth="1"/>
  </cols>
  <sheetData>
    <row r="1" spans="1:17" x14ac:dyDescent="0.25">
      <c r="B1" s="89" t="s">
        <v>95</v>
      </c>
      <c r="F1" s="6" t="s">
        <v>2</v>
      </c>
      <c r="G1" s="13" t="s">
        <v>112</v>
      </c>
      <c r="H1" s="44" t="str">
        <f>D112</f>
        <v>2Ix1L dBc Log Mag(dB)</v>
      </c>
      <c r="J1" s="89" t="s">
        <v>95</v>
      </c>
      <c r="N1" s="6" t="s">
        <v>2</v>
      </c>
      <c r="O1" s="13" t="s">
        <v>112</v>
      </c>
      <c r="P1" s="44" t="str">
        <f>L112</f>
        <v>2Ix1L dBc Log Mag(dB)</v>
      </c>
    </row>
    <row r="2" spans="1:17" x14ac:dyDescent="0.25">
      <c r="A2" s="50" t="s">
        <v>111</v>
      </c>
      <c r="B2" s="89" t="s">
        <v>257</v>
      </c>
      <c r="C2" s="89" t="s">
        <v>274</v>
      </c>
      <c r="D2" s="89" t="s">
        <v>275</v>
      </c>
      <c r="H2" s="11"/>
      <c r="I2" s="50" t="s">
        <v>108</v>
      </c>
      <c r="J2" s="89" t="s">
        <v>257</v>
      </c>
      <c r="K2" s="89" t="s">
        <v>274</v>
      </c>
      <c r="L2" s="89" t="s">
        <v>275</v>
      </c>
      <c r="P2" s="11"/>
    </row>
    <row r="3" spans="1:17" s="15" customFormat="1" x14ac:dyDescent="0.25">
      <c r="A3" s="40"/>
      <c r="B3" s="89" t="s">
        <v>285</v>
      </c>
      <c r="C3" s="89" t="s">
        <v>286</v>
      </c>
      <c r="D3" s="89" t="s">
        <v>302</v>
      </c>
      <c r="E3" s="14"/>
      <c r="F3" s="13" t="s">
        <v>12</v>
      </c>
      <c r="G3" s="13">
        <f>ABS(AVERAGE(G5:G103))</f>
        <v>73.681583333333307</v>
      </c>
      <c r="H3" s="82" t="s">
        <v>255</v>
      </c>
      <c r="I3" s="40"/>
      <c r="J3" s="89" t="s">
        <v>285</v>
      </c>
      <c r="K3" s="89" t="s">
        <v>286</v>
      </c>
      <c r="L3" s="89" t="s">
        <v>303</v>
      </c>
      <c r="M3" s="14"/>
      <c r="N3" s="13" t="s">
        <v>12</v>
      </c>
      <c r="O3" s="13">
        <f>ABS(AVERAGE(O5:O103))</f>
        <v>76.86918978787881</v>
      </c>
      <c r="P3" s="82" t="s">
        <v>255</v>
      </c>
      <c r="Q3" s="14"/>
    </row>
    <row r="4" spans="1:17" x14ac:dyDescent="0.25">
      <c r="B4" s="89" t="s">
        <v>98</v>
      </c>
      <c r="G4" s="11"/>
      <c r="H4" s="11"/>
      <c r="J4" s="89" t="s">
        <v>98</v>
      </c>
      <c r="O4" s="11"/>
      <c r="P4" s="11"/>
    </row>
    <row r="5" spans="1:17" x14ac:dyDescent="0.25">
      <c r="F5" s="6">
        <f t="shared" ref="F5:F36" si="0">B113/1000000000</f>
        <v>2.1819999999999999</v>
      </c>
      <c r="G5" s="11">
        <f>H5-5</f>
        <v>-80.290726000000006</v>
      </c>
      <c r="H5" s="6">
        <f t="shared" ref="H5:H36" si="1">D113</f>
        <v>-75.290726000000006</v>
      </c>
      <c r="N5" s="6">
        <f t="shared" ref="N5:N36" si="2">J113/1000000000</f>
        <v>2.1819999999999999</v>
      </c>
      <c r="O5" s="11">
        <f>P5-5</f>
        <v>-73.499686999999994</v>
      </c>
      <c r="P5" s="6">
        <f t="shared" ref="P5:P36" si="3">L113</f>
        <v>-68.499686999999994</v>
      </c>
    </row>
    <row r="6" spans="1:17" x14ac:dyDescent="0.25">
      <c r="F6" s="6">
        <f t="shared" si="0"/>
        <v>2.2821836734694001</v>
      </c>
      <c r="G6" s="11">
        <f t="shared" ref="G6:G69" si="4">H6-5</f>
        <v>-81.831901999999999</v>
      </c>
      <c r="H6" s="6">
        <f t="shared" si="1"/>
        <v>-76.831901999999999</v>
      </c>
      <c r="N6" s="6">
        <f t="shared" si="2"/>
        <v>2.2821836734694001</v>
      </c>
      <c r="O6" s="11">
        <f t="shared" ref="O6:O69" si="5">P6-5</f>
        <v>-75.172646</v>
      </c>
      <c r="P6" s="6">
        <f t="shared" si="3"/>
        <v>-70.172646</v>
      </c>
    </row>
    <row r="7" spans="1:17" x14ac:dyDescent="0.25">
      <c r="B7" s="89" t="s">
        <v>99</v>
      </c>
      <c r="F7" s="6">
        <f t="shared" si="0"/>
        <v>2.3823673469387998</v>
      </c>
      <c r="G7" s="11">
        <f t="shared" si="4"/>
        <v>-81.876555999999994</v>
      </c>
      <c r="H7" s="6">
        <f t="shared" si="1"/>
        <v>-76.876555999999994</v>
      </c>
      <c r="J7" s="89" t="s">
        <v>99</v>
      </c>
      <c r="N7" s="6">
        <f t="shared" si="2"/>
        <v>2.3823673469387998</v>
      </c>
      <c r="O7" s="11">
        <f t="shared" si="5"/>
        <v>-77.689125000000004</v>
      </c>
      <c r="P7" s="6">
        <f t="shared" si="3"/>
        <v>-72.689125000000004</v>
      </c>
    </row>
    <row r="8" spans="1:17" x14ac:dyDescent="0.25">
      <c r="B8" s="89" t="s">
        <v>19</v>
      </c>
      <c r="C8" s="89" t="s">
        <v>116</v>
      </c>
      <c r="F8" s="6">
        <f t="shared" si="0"/>
        <v>2.4825510204082</v>
      </c>
      <c r="G8" s="11">
        <f t="shared" si="4"/>
        <v>-79.407234000000003</v>
      </c>
      <c r="H8" s="6">
        <f t="shared" si="1"/>
        <v>-74.407234000000003</v>
      </c>
      <c r="J8" s="89" t="s">
        <v>19</v>
      </c>
      <c r="K8" s="89" t="s">
        <v>116</v>
      </c>
      <c r="N8" s="6">
        <f t="shared" si="2"/>
        <v>2.4825510204082</v>
      </c>
      <c r="O8" s="11">
        <f t="shared" si="5"/>
        <v>-80.930412000000004</v>
      </c>
      <c r="P8" s="6">
        <f t="shared" si="3"/>
        <v>-75.930412000000004</v>
      </c>
    </row>
    <row r="9" spans="1:17" x14ac:dyDescent="0.25">
      <c r="B9" s="89">
        <v>2091000000</v>
      </c>
      <c r="C9" s="89">
        <v>-6.0007381000000004</v>
      </c>
      <c r="F9" s="6">
        <f t="shared" si="0"/>
        <v>2.5827346938776001</v>
      </c>
      <c r="G9" s="11">
        <f t="shared" si="4"/>
        <v>-76.755989</v>
      </c>
      <c r="H9" s="6">
        <f t="shared" si="1"/>
        <v>-71.755989</v>
      </c>
      <c r="J9" s="89">
        <v>2091000000</v>
      </c>
      <c r="K9" s="89">
        <v>-6.0007381000000004</v>
      </c>
      <c r="N9" s="6">
        <f t="shared" si="2"/>
        <v>2.5827346938776001</v>
      </c>
      <c r="O9" s="11">
        <f t="shared" si="5"/>
        <v>-84.229027000000002</v>
      </c>
      <c r="P9" s="6">
        <f t="shared" si="3"/>
        <v>-79.229027000000002</v>
      </c>
    </row>
    <row r="10" spans="1:17" x14ac:dyDescent="0.25">
      <c r="B10" s="89">
        <v>2192112244.8979998</v>
      </c>
      <c r="C10" s="89">
        <v>-5.3202280999999996</v>
      </c>
      <c r="F10" s="6">
        <f t="shared" si="0"/>
        <v>2.6829183673468999</v>
      </c>
      <c r="G10" s="11">
        <f t="shared" si="4"/>
        <v>-74.884155000000007</v>
      </c>
      <c r="H10" s="6">
        <f t="shared" si="1"/>
        <v>-69.884155000000007</v>
      </c>
      <c r="J10" s="89">
        <v>2192112244.8979998</v>
      </c>
      <c r="K10" s="89">
        <v>-5.3202280999999996</v>
      </c>
      <c r="N10" s="6">
        <f t="shared" si="2"/>
        <v>2.6829183673468999</v>
      </c>
      <c r="O10" s="11">
        <f t="shared" si="5"/>
        <v>-85.314667</v>
      </c>
      <c r="P10" s="6">
        <f t="shared" si="3"/>
        <v>-80.314667</v>
      </c>
    </row>
    <row r="11" spans="1:17" x14ac:dyDescent="0.25">
      <c r="B11" s="89">
        <v>2293224489.7958999</v>
      </c>
      <c r="C11" s="89">
        <v>-6.0665803</v>
      </c>
      <c r="F11" s="6">
        <f t="shared" si="0"/>
        <v>2.7831020408163001</v>
      </c>
      <c r="G11" s="11">
        <f t="shared" si="4"/>
        <v>-75.446213</v>
      </c>
      <c r="H11" s="6">
        <f t="shared" si="1"/>
        <v>-70.446213</v>
      </c>
      <c r="J11" s="89">
        <v>2293224489.7958999</v>
      </c>
      <c r="K11" s="89">
        <v>-6.0665803</v>
      </c>
      <c r="N11" s="6">
        <f t="shared" si="2"/>
        <v>2.7831020408163001</v>
      </c>
      <c r="O11" s="11">
        <f t="shared" si="5"/>
        <v>-89.326294000000004</v>
      </c>
      <c r="P11" s="6">
        <f t="shared" si="3"/>
        <v>-84.326294000000004</v>
      </c>
    </row>
    <row r="12" spans="1:17" x14ac:dyDescent="0.25">
      <c r="B12" s="89">
        <v>2394336734.6939001</v>
      </c>
      <c r="C12" s="89">
        <v>-6.5646262000000002</v>
      </c>
      <c r="F12" s="6">
        <f t="shared" si="0"/>
        <v>2.8832857142856998</v>
      </c>
      <c r="G12" s="11">
        <f t="shared" si="4"/>
        <v>-75.898337999999995</v>
      </c>
      <c r="H12" s="6">
        <f t="shared" si="1"/>
        <v>-70.898337999999995</v>
      </c>
      <c r="J12" s="89">
        <v>2394336734.6939001</v>
      </c>
      <c r="K12" s="89">
        <v>-6.5646262000000002</v>
      </c>
      <c r="N12" s="6">
        <f t="shared" si="2"/>
        <v>2.8832857142856998</v>
      </c>
      <c r="O12" s="11">
        <f t="shared" si="5"/>
        <v>-89.381111000000004</v>
      </c>
      <c r="P12" s="6">
        <f t="shared" si="3"/>
        <v>-84.381111000000004</v>
      </c>
    </row>
    <row r="13" spans="1:17" x14ac:dyDescent="0.25">
      <c r="B13" s="89">
        <v>2495448979.5918002</v>
      </c>
      <c r="C13" s="89">
        <v>-6.9712142999999998</v>
      </c>
      <c r="F13" s="6">
        <f t="shared" si="0"/>
        <v>2.9834693877551</v>
      </c>
      <c r="G13" s="11">
        <f t="shared" si="4"/>
        <v>-75.081421000000006</v>
      </c>
      <c r="H13" s="6">
        <f t="shared" si="1"/>
        <v>-70.081421000000006</v>
      </c>
      <c r="J13" s="89">
        <v>2495448979.5918002</v>
      </c>
      <c r="K13" s="89">
        <v>-6.9712142999999998</v>
      </c>
      <c r="N13" s="6">
        <f t="shared" si="2"/>
        <v>2.9834693877551</v>
      </c>
      <c r="O13" s="11">
        <f t="shared" si="5"/>
        <v>-87.805449999999993</v>
      </c>
      <c r="P13" s="6">
        <f t="shared" si="3"/>
        <v>-82.805449999999993</v>
      </c>
    </row>
    <row r="14" spans="1:17" x14ac:dyDescent="0.25">
      <c r="B14" s="89">
        <v>2596561224.4898</v>
      </c>
      <c r="C14" s="89">
        <v>-7.4377136000000004</v>
      </c>
      <c r="F14" s="6">
        <f t="shared" si="0"/>
        <v>3.0836530612245001</v>
      </c>
      <c r="G14" s="11">
        <f t="shared" si="4"/>
        <v>-72.381957999999997</v>
      </c>
      <c r="H14" s="6">
        <f t="shared" si="1"/>
        <v>-67.381957999999997</v>
      </c>
      <c r="J14" s="89">
        <v>2596561224.4898</v>
      </c>
      <c r="K14" s="89">
        <v>-7.4377136000000004</v>
      </c>
      <c r="N14" s="6">
        <f t="shared" si="2"/>
        <v>3.0836530612245001</v>
      </c>
      <c r="O14" s="11">
        <f t="shared" si="5"/>
        <v>-81.892928999999995</v>
      </c>
      <c r="P14" s="6">
        <f t="shared" si="3"/>
        <v>-76.892928999999995</v>
      </c>
    </row>
    <row r="15" spans="1:17" x14ac:dyDescent="0.25">
      <c r="B15" s="89">
        <v>2697673469.3878002</v>
      </c>
      <c r="C15" s="89">
        <v>-7.3874678999999999</v>
      </c>
      <c r="F15" s="6">
        <f t="shared" si="0"/>
        <v>3.1838367346939003</v>
      </c>
      <c r="G15" s="11">
        <f t="shared" si="4"/>
        <v>-71.428321999999994</v>
      </c>
      <c r="H15" s="6">
        <f t="shared" si="1"/>
        <v>-66.428321999999994</v>
      </c>
      <c r="J15" s="89">
        <v>2697673469.3878002</v>
      </c>
      <c r="K15" s="89">
        <v>-7.3874678999999999</v>
      </c>
      <c r="N15" s="6">
        <f t="shared" si="2"/>
        <v>3.1838367346939003</v>
      </c>
      <c r="O15" s="11">
        <f t="shared" si="5"/>
        <v>-79.036529999999999</v>
      </c>
      <c r="P15" s="6">
        <f t="shared" si="3"/>
        <v>-74.036529999999999</v>
      </c>
    </row>
    <row r="16" spans="1:17" x14ac:dyDescent="0.25">
      <c r="B16" s="89">
        <v>2798785714.2856998</v>
      </c>
      <c r="C16" s="89">
        <v>-7.7280163999999996</v>
      </c>
      <c r="F16" s="6">
        <f t="shared" si="0"/>
        <v>3.2840204081633</v>
      </c>
      <c r="G16" s="11">
        <f t="shared" si="4"/>
        <v>-73.262046999999995</v>
      </c>
      <c r="H16" s="6">
        <f t="shared" si="1"/>
        <v>-68.262046999999995</v>
      </c>
      <c r="J16" s="89">
        <v>2798785714.2856998</v>
      </c>
      <c r="K16" s="89">
        <v>-7.7280163999999996</v>
      </c>
      <c r="N16" s="6">
        <f t="shared" si="2"/>
        <v>3.2840204081633</v>
      </c>
      <c r="O16" s="11">
        <f t="shared" si="5"/>
        <v>-79.274055000000004</v>
      </c>
      <c r="P16" s="6">
        <f t="shared" si="3"/>
        <v>-74.274055000000004</v>
      </c>
    </row>
    <row r="17" spans="2:16" x14ac:dyDescent="0.25">
      <c r="B17" s="89">
        <v>2899897959.1837001</v>
      </c>
      <c r="C17" s="89">
        <v>-7.5117988999999996</v>
      </c>
      <c r="F17" s="6">
        <f t="shared" si="0"/>
        <v>3.3842040816327001</v>
      </c>
      <c r="G17" s="11">
        <f t="shared" si="4"/>
        <v>-75.556006999999994</v>
      </c>
      <c r="H17" s="6">
        <f t="shared" si="1"/>
        <v>-70.556006999999994</v>
      </c>
      <c r="J17" s="89">
        <v>2899897959.1837001</v>
      </c>
      <c r="K17" s="89">
        <v>-7.5117988999999996</v>
      </c>
      <c r="N17" s="6">
        <f t="shared" si="2"/>
        <v>3.3842040816327001</v>
      </c>
      <c r="O17" s="11">
        <f t="shared" si="5"/>
        <v>-80.790099999999995</v>
      </c>
      <c r="P17" s="6">
        <f t="shared" si="3"/>
        <v>-75.790099999999995</v>
      </c>
    </row>
    <row r="18" spans="2:16" x14ac:dyDescent="0.25">
      <c r="B18" s="89">
        <v>3001010204.0816002</v>
      </c>
      <c r="C18" s="89">
        <v>-7.8413944000000004</v>
      </c>
      <c r="F18" s="6">
        <f t="shared" si="0"/>
        <v>3.4843877551020004</v>
      </c>
      <c r="G18" s="11">
        <f t="shared" si="4"/>
        <v>-76.412307999999996</v>
      </c>
      <c r="H18" s="6">
        <f t="shared" si="1"/>
        <v>-71.412307999999996</v>
      </c>
      <c r="J18" s="89">
        <v>3001010204.0816002</v>
      </c>
      <c r="K18" s="89">
        <v>-7.8413944000000004</v>
      </c>
      <c r="N18" s="6">
        <f t="shared" si="2"/>
        <v>3.4843877551020004</v>
      </c>
      <c r="O18" s="11">
        <f t="shared" si="5"/>
        <v>-86.902739999999994</v>
      </c>
      <c r="P18" s="6">
        <f t="shared" si="3"/>
        <v>-81.902739999999994</v>
      </c>
    </row>
    <row r="19" spans="2:16" x14ac:dyDescent="0.25">
      <c r="B19" s="89">
        <v>3102122448.9796</v>
      </c>
      <c r="C19" s="89">
        <v>-7.5734630000000003</v>
      </c>
      <c r="F19" s="6">
        <f t="shared" si="0"/>
        <v>3.5845714285714001</v>
      </c>
      <c r="G19" s="11">
        <f t="shared" si="4"/>
        <v>-75.187888999999998</v>
      </c>
      <c r="H19" s="6">
        <f t="shared" si="1"/>
        <v>-70.187888999999998</v>
      </c>
      <c r="J19" s="89">
        <v>3102122448.9796</v>
      </c>
      <c r="K19" s="89">
        <v>-7.5734630000000003</v>
      </c>
      <c r="N19" s="6">
        <f t="shared" si="2"/>
        <v>3.5845714285714001</v>
      </c>
      <c r="O19" s="11">
        <f t="shared" si="5"/>
        <v>-91.379409999999993</v>
      </c>
      <c r="P19" s="6">
        <f t="shared" si="3"/>
        <v>-86.379409999999993</v>
      </c>
    </row>
    <row r="20" spans="2:16" x14ac:dyDescent="0.25">
      <c r="B20" s="89">
        <v>3203234693.8776002</v>
      </c>
      <c r="C20" s="89">
        <v>-7.7899737</v>
      </c>
      <c r="F20" s="6">
        <f t="shared" si="0"/>
        <v>3.6847551020408003</v>
      </c>
      <c r="G20" s="11">
        <f t="shared" si="4"/>
        <v>-76.240036000000003</v>
      </c>
      <c r="H20" s="6">
        <f t="shared" si="1"/>
        <v>-71.240036000000003</v>
      </c>
      <c r="J20" s="89">
        <v>3203234693.8776002</v>
      </c>
      <c r="K20" s="89">
        <v>-7.7899737</v>
      </c>
      <c r="N20" s="6">
        <f t="shared" si="2"/>
        <v>3.6847551020408003</v>
      </c>
      <c r="O20" s="11">
        <f t="shared" si="5"/>
        <v>-94.410469000000006</v>
      </c>
      <c r="P20" s="6">
        <f t="shared" si="3"/>
        <v>-89.410469000000006</v>
      </c>
    </row>
    <row r="21" spans="2:16" x14ac:dyDescent="0.25">
      <c r="B21" s="89">
        <v>3304346938.7754998</v>
      </c>
      <c r="C21" s="89">
        <v>-7.8247719</v>
      </c>
      <c r="F21" s="6">
        <f t="shared" si="0"/>
        <v>3.7849387755102</v>
      </c>
      <c r="G21" s="11">
        <f t="shared" si="4"/>
        <v>-75.578170999999998</v>
      </c>
      <c r="H21" s="6">
        <f t="shared" si="1"/>
        <v>-70.578170999999998</v>
      </c>
      <c r="J21" s="89">
        <v>3304346938.7754998</v>
      </c>
      <c r="K21" s="89">
        <v>-7.8247719</v>
      </c>
      <c r="N21" s="6">
        <f t="shared" si="2"/>
        <v>3.7849387755102</v>
      </c>
      <c r="O21" s="11">
        <f t="shared" si="5"/>
        <v>-89.242469999999997</v>
      </c>
      <c r="P21" s="6">
        <f t="shared" si="3"/>
        <v>-84.242469999999997</v>
      </c>
    </row>
    <row r="22" spans="2:16" x14ac:dyDescent="0.25">
      <c r="B22" s="89">
        <v>3405459183.6735001</v>
      </c>
      <c r="C22" s="89">
        <v>-7.6912612999999999</v>
      </c>
      <c r="F22" s="6">
        <f t="shared" si="0"/>
        <v>3.8851224489796001</v>
      </c>
      <c r="G22" s="11">
        <f t="shared" si="4"/>
        <v>-75.956824999999995</v>
      </c>
      <c r="H22" s="6">
        <f t="shared" si="1"/>
        <v>-70.956824999999995</v>
      </c>
      <c r="J22" s="89">
        <v>3405459183.6735001</v>
      </c>
      <c r="K22" s="89">
        <v>-7.6912612999999999</v>
      </c>
      <c r="N22" s="6">
        <f t="shared" si="2"/>
        <v>3.8851224489796001</v>
      </c>
      <c r="O22" s="11">
        <f t="shared" si="5"/>
        <v>-85.693787</v>
      </c>
      <c r="P22" s="6">
        <f t="shared" si="3"/>
        <v>-80.693787</v>
      </c>
    </row>
    <row r="23" spans="2:16" x14ac:dyDescent="0.25">
      <c r="B23" s="89">
        <v>3506571428.5714002</v>
      </c>
      <c r="C23" s="89">
        <v>-7.5036782999999998</v>
      </c>
      <c r="F23" s="6">
        <f t="shared" si="0"/>
        <v>3.9853061224489998</v>
      </c>
      <c r="G23" s="11">
        <f t="shared" si="4"/>
        <v>-73.713890000000006</v>
      </c>
      <c r="H23" s="6">
        <f t="shared" si="1"/>
        <v>-68.713890000000006</v>
      </c>
      <c r="J23" s="89">
        <v>3506571428.5714002</v>
      </c>
      <c r="K23" s="89">
        <v>-7.5036782999999998</v>
      </c>
      <c r="N23" s="6">
        <f t="shared" si="2"/>
        <v>3.9853061224489998</v>
      </c>
      <c r="O23" s="11">
        <f t="shared" si="5"/>
        <v>-81.236816000000005</v>
      </c>
      <c r="P23" s="6">
        <f t="shared" si="3"/>
        <v>-76.236816000000005</v>
      </c>
    </row>
    <row r="24" spans="2:16" x14ac:dyDescent="0.25">
      <c r="B24" s="89">
        <v>3607683673.4693999</v>
      </c>
      <c r="C24" s="89">
        <v>-7.5662326999999996</v>
      </c>
      <c r="F24" s="6">
        <f t="shared" si="0"/>
        <v>4.0854897959183996</v>
      </c>
      <c r="G24" s="11">
        <f t="shared" si="4"/>
        <v>-75.042572000000007</v>
      </c>
      <c r="H24" s="6">
        <f t="shared" si="1"/>
        <v>-70.042572000000007</v>
      </c>
      <c r="J24" s="89">
        <v>3607683673.4693999</v>
      </c>
      <c r="K24" s="89">
        <v>-7.5662326999999996</v>
      </c>
      <c r="N24" s="6">
        <f t="shared" si="2"/>
        <v>4.0854897959183996</v>
      </c>
      <c r="O24" s="11">
        <f t="shared" si="5"/>
        <v>-79.145233000000005</v>
      </c>
      <c r="P24" s="6">
        <f t="shared" si="3"/>
        <v>-74.145233000000005</v>
      </c>
    </row>
    <row r="25" spans="2:16" x14ac:dyDescent="0.25">
      <c r="B25" s="89">
        <v>3708795918.3673</v>
      </c>
      <c r="C25" s="89">
        <v>-7.5796647000000004</v>
      </c>
      <c r="F25" s="6">
        <f t="shared" si="0"/>
        <v>4.1856734693878002</v>
      </c>
      <c r="G25" s="11">
        <f t="shared" si="4"/>
        <v>-76.414139000000006</v>
      </c>
      <c r="H25" s="6">
        <f t="shared" si="1"/>
        <v>-71.414139000000006</v>
      </c>
      <c r="J25" s="89">
        <v>3708795918.3673</v>
      </c>
      <c r="K25" s="89">
        <v>-7.5796647000000004</v>
      </c>
      <c r="N25" s="6">
        <f t="shared" si="2"/>
        <v>4.1856734693878002</v>
      </c>
      <c r="O25" s="11">
        <f t="shared" si="5"/>
        <v>-76.378494000000003</v>
      </c>
      <c r="P25" s="6">
        <f t="shared" si="3"/>
        <v>-71.378494000000003</v>
      </c>
    </row>
    <row r="26" spans="2:16" x14ac:dyDescent="0.25">
      <c r="B26" s="89">
        <v>3809908163.2652998</v>
      </c>
      <c r="C26" s="89">
        <v>-7.3928409000000004</v>
      </c>
      <c r="F26" s="6">
        <f t="shared" si="0"/>
        <v>4.2858571428571004</v>
      </c>
      <c r="G26" s="11">
        <f t="shared" si="4"/>
        <v>-77.303168999999997</v>
      </c>
      <c r="H26" s="6">
        <f t="shared" si="1"/>
        <v>-72.303168999999997</v>
      </c>
      <c r="J26" s="89">
        <v>3809908163.2652998</v>
      </c>
      <c r="K26" s="89">
        <v>-7.3928409000000004</v>
      </c>
      <c r="N26" s="6">
        <f t="shared" si="2"/>
        <v>4.2858571428571004</v>
      </c>
      <c r="O26" s="11">
        <f t="shared" si="5"/>
        <v>-74.801826000000005</v>
      </c>
      <c r="P26" s="6">
        <f t="shared" si="3"/>
        <v>-69.801826000000005</v>
      </c>
    </row>
    <row r="27" spans="2:16" x14ac:dyDescent="0.25">
      <c r="B27" s="89">
        <v>3911020408.1633</v>
      </c>
      <c r="C27" s="89">
        <v>-7.3176249999999996</v>
      </c>
      <c r="F27" s="6">
        <f t="shared" si="0"/>
        <v>4.3860408163265001</v>
      </c>
      <c r="G27" s="11">
        <f t="shared" si="4"/>
        <v>-77.648499000000001</v>
      </c>
      <c r="H27" s="6">
        <f t="shared" si="1"/>
        <v>-72.648499000000001</v>
      </c>
      <c r="J27" s="89">
        <v>3911020408.1633</v>
      </c>
      <c r="K27" s="89">
        <v>-7.3176249999999996</v>
      </c>
      <c r="N27" s="6">
        <f t="shared" si="2"/>
        <v>4.3860408163265001</v>
      </c>
      <c r="O27" s="11">
        <f t="shared" si="5"/>
        <v>-74.946404000000001</v>
      </c>
      <c r="P27" s="6">
        <f t="shared" si="3"/>
        <v>-69.946404000000001</v>
      </c>
    </row>
    <row r="28" spans="2:16" x14ac:dyDescent="0.25">
      <c r="B28" s="89">
        <v>4012132653.0612001</v>
      </c>
      <c r="C28" s="89">
        <v>-7.3301134000000001</v>
      </c>
      <c r="F28" s="6">
        <f t="shared" si="0"/>
        <v>4.4862244897959007</v>
      </c>
      <c r="G28" s="11">
        <f t="shared" si="4"/>
        <v>-78.048614999999998</v>
      </c>
      <c r="H28" s="6">
        <f t="shared" si="1"/>
        <v>-73.048614999999998</v>
      </c>
      <c r="J28" s="89">
        <v>4012132653.0612001</v>
      </c>
      <c r="K28" s="89">
        <v>-7.3301134000000001</v>
      </c>
      <c r="N28" s="6">
        <f t="shared" si="2"/>
        <v>4.4862244897959007</v>
      </c>
      <c r="O28" s="11">
        <f t="shared" si="5"/>
        <v>-76.991814000000005</v>
      </c>
      <c r="P28" s="6">
        <f t="shared" si="3"/>
        <v>-71.991814000000005</v>
      </c>
    </row>
    <row r="29" spans="2:16" x14ac:dyDescent="0.25">
      <c r="B29" s="89">
        <v>4113244897.9591999</v>
      </c>
      <c r="C29" s="89">
        <v>-7.2248631000000003</v>
      </c>
      <c r="F29" s="6">
        <f t="shared" si="0"/>
        <v>4.5864081632652995</v>
      </c>
      <c r="G29" s="11">
        <f t="shared" si="4"/>
        <v>-77.744529999999997</v>
      </c>
      <c r="H29" s="6">
        <f t="shared" si="1"/>
        <v>-72.744529999999997</v>
      </c>
      <c r="J29" s="89">
        <v>4113244897.9591999</v>
      </c>
      <c r="K29" s="89">
        <v>-7.2248631000000003</v>
      </c>
      <c r="N29" s="6">
        <f t="shared" si="2"/>
        <v>4.5864081632652995</v>
      </c>
      <c r="O29" s="11">
        <f t="shared" si="5"/>
        <v>-79.228294000000005</v>
      </c>
      <c r="P29" s="6">
        <f t="shared" si="3"/>
        <v>-74.228294000000005</v>
      </c>
    </row>
    <row r="30" spans="2:16" x14ac:dyDescent="0.25">
      <c r="B30" s="89">
        <v>4214357142.8571</v>
      </c>
      <c r="C30" s="89">
        <v>-7.2327823999999996</v>
      </c>
      <c r="F30" s="6">
        <f t="shared" si="0"/>
        <v>4.6865918367347001</v>
      </c>
      <c r="G30" s="11">
        <f t="shared" si="4"/>
        <v>-78.414649999999995</v>
      </c>
      <c r="H30" s="6">
        <f t="shared" si="1"/>
        <v>-73.414649999999995</v>
      </c>
      <c r="J30" s="89">
        <v>4214357142.8571</v>
      </c>
      <c r="K30" s="89">
        <v>-7.2327823999999996</v>
      </c>
      <c r="N30" s="6">
        <f t="shared" si="2"/>
        <v>4.6865918367347001</v>
      </c>
      <c r="O30" s="11">
        <f t="shared" si="5"/>
        <v>-81.803841000000006</v>
      </c>
      <c r="P30" s="6">
        <f t="shared" si="3"/>
        <v>-76.803841000000006</v>
      </c>
    </row>
    <row r="31" spans="2:16" x14ac:dyDescent="0.25">
      <c r="B31" s="89">
        <v>4315469387.7551003</v>
      </c>
      <c r="C31" s="89">
        <v>-7.2964868999999997</v>
      </c>
      <c r="F31" s="6">
        <f t="shared" si="0"/>
        <v>4.7867755102040999</v>
      </c>
      <c r="G31" s="11">
        <f t="shared" si="4"/>
        <v>-79.913719</v>
      </c>
      <c r="H31" s="6">
        <f t="shared" si="1"/>
        <v>-74.913719</v>
      </c>
      <c r="J31" s="89">
        <v>4315469387.7551003</v>
      </c>
      <c r="K31" s="89">
        <v>-7.2964868999999997</v>
      </c>
      <c r="N31" s="6">
        <f t="shared" si="2"/>
        <v>4.7867755102040999</v>
      </c>
      <c r="O31" s="11">
        <f t="shared" si="5"/>
        <v>-81.363112999999998</v>
      </c>
      <c r="P31" s="6">
        <f t="shared" si="3"/>
        <v>-76.363112999999998</v>
      </c>
    </row>
    <row r="32" spans="2:16" x14ac:dyDescent="0.25">
      <c r="B32" s="89">
        <v>4416581632.6531</v>
      </c>
      <c r="C32" s="89">
        <v>-7.2861833999999996</v>
      </c>
      <c r="F32" s="6">
        <f t="shared" si="0"/>
        <v>4.8869591836735005</v>
      </c>
      <c r="G32" s="11">
        <f t="shared" si="4"/>
        <v>-82.484763999999998</v>
      </c>
      <c r="H32" s="6">
        <f t="shared" si="1"/>
        <v>-77.484763999999998</v>
      </c>
      <c r="J32" s="89">
        <v>4416581632.6531</v>
      </c>
      <c r="K32" s="89">
        <v>-7.2861833999999996</v>
      </c>
      <c r="N32" s="6">
        <f t="shared" si="2"/>
        <v>4.8869591836735005</v>
      </c>
      <c r="O32" s="11">
        <f t="shared" si="5"/>
        <v>-80.535263</v>
      </c>
      <c r="P32" s="6">
        <f t="shared" si="3"/>
        <v>-75.535263</v>
      </c>
    </row>
    <row r="33" spans="2:16" x14ac:dyDescent="0.25">
      <c r="B33" s="89">
        <v>4517693877.5509996</v>
      </c>
      <c r="C33" s="89">
        <v>-7.1775416999999999</v>
      </c>
      <c r="F33" s="6">
        <f t="shared" si="0"/>
        <v>4.9871428571429002</v>
      </c>
      <c r="G33" s="11">
        <f t="shared" si="4"/>
        <v>-83.282248999999993</v>
      </c>
      <c r="H33" s="6">
        <f t="shared" si="1"/>
        <v>-78.282248999999993</v>
      </c>
      <c r="J33" s="89">
        <v>4517693877.5509996</v>
      </c>
      <c r="K33" s="89">
        <v>-7.1775416999999999</v>
      </c>
      <c r="N33" s="6">
        <f t="shared" si="2"/>
        <v>4.9871428571429002</v>
      </c>
      <c r="O33" s="11">
        <f t="shared" si="5"/>
        <v>-77.804893000000007</v>
      </c>
      <c r="P33" s="6">
        <f t="shared" si="3"/>
        <v>-72.804893000000007</v>
      </c>
    </row>
    <row r="34" spans="2:16" x14ac:dyDescent="0.25">
      <c r="B34" s="89">
        <v>4618806122.4490004</v>
      </c>
      <c r="C34" s="89">
        <v>-7.2636165999999998</v>
      </c>
      <c r="F34" s="6">
        <f t="shared" si="0"/>
        <v>5.0873265306121995</v>
      </c>
      <c r="G34" s="11">
        <f t="shared" si="4"/>
        <v>-83.273444999999995</v>
      </c>
      <c r="H34" s="6">
        <f t="shared" si="1"/>
        <v>-78.273444999999995</v>
      </c>
      <c r="J34" s="89">
        <v>4618806122.4490004</v>
      </c>
      <c r="K34" s="89">
        <v>-7.2636165999999998</v>
      </c>
      <c r="N34" s="6">
        <f t="shared" si="2"/>
        <v>5.0873265306121995</v>
      </c>
      <c r="O34" s="11">
        <f t="shared" si="5"/>
        <v>-75.840248000000003</v>
      </c>
      <c r="P34" s="6">
        <f t="shared" si="3"/>
        <v>-70.840248000000003</v>
      </c>
    </row>
    <row r="35" spans="2:16" x14ac:dyDescent="0.25">
      <c r="B35" s="89">
        <v>4719918367.3469</v>
      </c>
      <c r="C35" s="89">
        <v>-7.2991586000000002</v>
      </c>
      <c r="F35" s="6">
        <f t="shared" si="0"/>
        <v>5.1875102040816001</v>
      </c>
      <c r="G35" s="11">
        <f t="shared" si="4"/>
        <v>-83.206253000000004</v>
      </c>
      <c r="H35" s="6">
        <f t="shared" si="1"/>
        <v>-78.206253000000004</v>
      </c>
      <c r="J35" s="89">
        <v>4719918367.3469</v>
      </c>
      <c r="K35" s="89">
        <v>-7.2991586000000002</v>
      </c>
      <c r="N35" s="6">
        <f t="shared" si="2"/>
        <v>5.1875102040816001</v>
      </c>
      <c r="O35" s="11">
        <f t="shared" si="5"/>
        <v>-73.772362000000001</v>
      </c>
      <c r="P35" s="6">
        <f t="shared" si="3"/>
        <v>-68.772362000000001</v>
      </c>
    </row>
    <row r="36" spans="2:16" x14ac:dyDescent="0.25">
      <c r="B36" s="89">
        <v>4821030612.2448997</v>
      </c>
      <c r="C36" s="89">
        <v>-7.3051633999999996</v>
      </c>
      <c r="F36" s="6">
        <f t="shared" si="0"/>
        <v>5.2876938775509998</v>
      </c>
      <c r="G36" s="11">
        <f t="shared" si="4"/>
        <v>-81.014465000000001</v>
      </c>
      <c r="H36" s="6">
        <f t="shared" si="1"/>
        <v>-76.014465000000001</v>
      </c>
      <c r="J36" s="89">
        <v>4821030612.2448997</v>
      </c>
      <c r="K36" s="89">
        <v>-7.3051633999999996</v>
      </c>
      <c r="N36" s="6">
        <f t="shared" si="2"/>
        <v>5.2876938775509998</v>
      </c>
      <c r="O36" s="11">
        <f t="shared" si="5"/>
        <v>-72.630752999999999</v>
      </c>
      <c r="P36" s="6">
        <f t="shared" si="3"/>
        <v>-67.630752999999999</v>
      </c>
    </row>
    <row r="37" spans="2:16" x14ac:dyDescent="0.25">
      <c r="B37" s="89">
        <v>4922142857.1429005</v>
      </c>
      <c r="C37" s="89">
        <v>-7.3369203000000001</v>
      </c>
      <c r="F37" s="6">
        <f t="shared" ref="F37:F68" si="6">B145/1000000000</f>
        <v>5.3878775510204004</v>
      </c>
      <c r="G37" s="11">
        <f t="shared" si="4"/>
        <v>-78.087418</v>
      </c>
      <c r="H37" s="6">
        <f t="shared" ref="H37:H68" si="7">D145</f>
        <v>-73.087418</v>
      </c>
      <c r="J37" s="89">
        <v>4922142857.1429005</v>
      </c>
      <c r="K37" s="89">
        <v>-7.3369203000000001</v>
      </c>
      <c r="N37" s="6">
        <f t="shared" ref="N37:N68" si="8">J145/1000000000</f>
        <v>5.3878775510204004</v>
      </c>
      <c r="O37" s="11">
        <f t="shared" si="5"/>
        <v>-72.67971</v>
      </c>
      <c r="P37" s="6">
        <f t="shared" ref="P37:P68" si="9">L145</f>
        <v>-67.67971</v>
      </c>
    </row>
    <row r="38" spans="2:16" x14ac:dyDescent="0.25">
      <c r="B38" s="89">
        <v>5023255102.0408001</v>
      </c>
      <c r="C38" s="89">
        <v>-7.3397769999999998</v>
      </c>
      <c r="F38" s="6">
        <f t="shared" si="6"/>
        <v>5.4880612244898002</v>
      </c>
      <c r="G38" s="11">
        <f t="shared" si="4"/>
        <v>-73.881607000000002</v>
      </c>
      <c r="H38" s="6">
        <f t="shared" si="7"/>
        <v>-68.881607000000002</v>
      </c>
      <c r="J38" s="89">
        <v>5023255102.0408001</v>
      </c>
      <c r="K38" s="89">
        <v>-7.3397769999999998</v>
      </c>
      <c r="N38" s="6">
        <f t="shared" si="8"/>
        <v>5.4880612244898002</v>
      </c>
      <c r="O38" s="11">
        <f t="shared" si="5"/>
        <v>-73.970405999999997</v>
      </c>
      <c r="P38" s="6">
        <f t="shared" si="9"/>
        <v>-68.970405999999997</v>
      </c>
    </row>
    <row r="39" spans="2:16" x14ac:dyDescent="0.25">
      <c r="B39" s="89">
        <v>5124367346.9387999</v>
      </c>
      <c r="C39" s="89">
        <v>-7.4264441000000003</v>
      </c>
      <c r="F39" s="6">
        <f t="shared" si="6"/>
        <v>5.5882448979591999</v>
      </c>
      <c r="G39" s="11">
        <f t="shared" si="4"/>
        <v>-73.043350000000004</v>
      </c>
      <c r="H39" s="6">
        <f t="shared" si="7"/>
        <v>-68.043350000000004</v>
      </c>
      <c r="J39" s="89">
        <v>5124367346.9387999</v>
      </c>
      <c r="K39" s="89">
        <v>-7.4264441000000003</v>
      </c>
      <c r="N39" s="6">
        <f t="shared" si="8"/>
        <v>5.5882448979591999</v>
      </c>
      <c r="O39" s="11">
        <f t="shared" si="5"/>
        <v>-74.366446999999994</v>
      </c>
      <c r="P39" s="6">
        <f t="shared" si="9"/>
        <v>-69.366446999999994</v>
      </c>
    </row>
    <row r="40" spans="2:16" x14ac:dyDescent="0.25">
      <c r="B40" s="89">
        <v>5225479591.8367004</v>
      </c>
      <c r="C40" s="89">
        <v>-7.3699579000000002</v>
      </c>
      <c r="F40" s="6">
        <f t="shared" si="6"/>
        <v>5.6884285714286005</v>
      </c>
      <c r="G40" s="11">
        <f t="shared" si="4"/>
        <v>-72.296379000000002</v>
      </c>
      <c r="H40" s="6">
        <f t="shared" si="7"/>
        <v>-67.296379000000002</v>
      </c>
      <c r="J40" s="89">
        <v>5225479591.8367004</v>
      </c>
      <c r="K40" s="89">
        <v>-7.3699579000000002</v>
      </c>
      <c r="N40" s="6">
        <f t="shared" si="8"/>
        <v>5.6884285714286005</v>
      </c>
      <c r="O40" s="11">
        <f t="shared" si="5"/>
        <v>-74.456260999999998</v>
      </c>
      <c r="P40" s="6">
        <f t="shared" si="9"/>
        <v>-69.456260999999998</v>
      </c>
    </row>
    <row r="41" spans="2:16" x14ac:dyDescent="0.25">
      <c r="B41" s="89">
        <v>5326591836.7347002</v>
      </c>
      <c r="C41" s="89">
        <v>-7.2591953</v>
      </c>
      <c r="F41" s="6">
        <f t="shared" si="6"/>
        <v>5.7886122448980002</v>
      </c>
      <c r="G41" s="11">
        <f t="shared" si="4"/>
        <v>-72.075149999999994</v>
      </c>
      <c r="H41" s="6">
        <f t="shared" si="7"/>
        <v>-67.075149999999994</v>
      </c>
      <c r="J41" s="89">
        <v>5326591836.7347002</v>
      </c>
      <c r="K41" s="89">
        <v>-7.2591953</v>
      </c>
      <c r="N41" s="6">
        <f t="shared" si="8"/>
        <v>5.7886122448980002</v>
      </c>
      <c r="O41" s="11">
        <f t="shared" si="5"/>
        <v>-74.551765000000003</v>
      </c>
      <c r="P41" s="6">
        <f t="shared" si="9"/>
        <v>-69.551765000000003</v>
      </c>
    </row>
    <row r="42" spans="2:16" x14ac:dyDescent="0.25">
      <c r="B42" s="89">
        <v>5427704081.6327</v>
      </c>
      <c r="C42" s="89">
        <v>-7.2680053999999998</v>
      </c>
      <c r="F42" s="6">
        <f t="shared" si="6"/>
        <v>5.8887959183673004</v>
      </c>
      <c r="G42" s="11">
        <f t="shared" si="4"/>
        <v>-72.781540000000007</v>
      </c>
      <c r="H42" s="6">
        <f t="shared" si="7"/>
        <v>-67.781540000000007</v>
      </c>
      <c r="J42" s="89">
        <v>5427704081.6327</v>
      </c>
      <c r="K42" s="89">
        <v>-7.2680053999999998</v>
      </c>
      <c r="N42" s="6">
        <f t="shared" si="8"/>
        <v>5.8887959183673004</v>
      </c>
      <c r="O42" s="11">
        <f t="shared" si="5"/>
        <v>-75.062561000000002</v>
      </c>
      <c r="P42" s="6">
        <f t="shared" si="9"/>
        <v>-70.062561000000002</v>
      </c>
    </row>
    <row r="43" spans="2:16" x14ac:dyDescent="0.25">
      <c r="B43" s="89">
        <v>5528816326.5305996</v>
      </c>
      <c r="C43" s="89">
        <v>-7.4188293999999999</v>
      </c>
      <c r="F43" s="6">
        <f t="shared" si="6"/>
        <v>5.9889795918367001</v>
      </c>
      <c r="G43" s="11">
        <f t="shared" si="4"/>
        <v>-73.649856999999997</v>
      </c>
      <c r="H43" s="6">
        <f t="shared" si="7"/>
        <v>-68.649856999999997</v>
      </c>
      <c r="J43" s="89">
        <v>5528816326.5305996</v>
      </c>
      <c r="K43" s="89">
        <v>-7.4188293999999999</v>
      </c>
      <c r="N43" s="6">
        <f t="shared" si="8"/>
        <v>5.9889795918367001</v>
      </c>
      <c r="O43" s="11">
        <f t="shared" si="5"/>
        <v>-75.295326000000003</v>
      </c>
      <c r="P43" s="6">
        <f t="shared" si="9"/>
        <v>-70.295326000000003</v>
      </c>
    </row>
    <row r="44" spans="2:16" x14ac:dyDescent="0.25">
      <c r="B44" s="89">
        <v>5629928571.4286003</v>
      </c>
      <c r="C44" s="89">
        <v>-7.5281209999999996</v>
      </c>
      <c r="F44" s="6">
        <f t="shared" si="6"/>
        <v>6.0891632653060999</v>
      </c>
      <c r="G44" s="11">
        <f t="shared" si="4"/>
        <v>-75.524673000000007</v>
      </c>
      <c r="H44" s="6">
        <f t="shared" si="7"/>
        <v>-70.524673000000007</v>
      </c>
      <c r="J44" s="89">
        <v>5629928571.4286003</v>
      </c>
      <c r="K44" s="89">
        <v>-7.5281209999999996</v>
      </c>
      <c r="N44" s="6">
        <f t="shared" si="8"/>
        <v>6.0891632653060999</v>
      </c>
      <c r="O44" s="11">
        <f t="shared" si="5"/>
        <v>-74.432167000000007</v>
      </c>
      <c r="P44" s="6">
        <f t="shared" si="9"/>
        <v>-69.432167000000007</v>
      </c>
    </row>
    <row r="45" spans="2:16" x14ac:dyDescent="0.25">
      <c r="B45" s="89">
        <v>5731040816.3264999</v>
      </c>
      <c r="C45" s="89">
        <v>-7.6173777999999999</v>
      </c>
      <c r="F45" s="6">
        <f t="shared" si="6"/>
        <v>6.1893469387755005</v>
      </c>
      <c r="G45" s="11">
        <f t="shared" si="4"/>
        <v>-75.424057000000005</v>
      </c>
      <c r="H45" s="6">
        <f t="shared" si="7"/>
        <v>-70.424057000000005</v>
      </c>
      <c r="J45" s="89">
        <v>5731040816.3264999</v>
      </c>
      <c r="K45" s="89">
        <v>-7.6173777999999999</v>
      </c>
      <c r="N45" s="6">
        <f t="shared" si="8"/>
        <v>6.1893469387755005</v>
      </c>
      <c r="O45" s="11">
        <f t="shared" si="5"/>
        <v>-74.749001000000007</v>
      </c>
      <c r="P45" s="6">
        <f t="shared" si="9"/>
        <v>-69.749001000000007</v>
      </c>
    </row>
    <row r="46" spans="2:16" x14ac:dyDescent="0.25">
      <c r="B46" s="89">
        <v>5832153061.2244997</v>
      </c>
      <c r="C46" s="89">
        <v>-7.6040429999999999</v>
      </c>
      <c r="F46" s="6">
        <f t="shared" si="6"/>
        <v>6.2895306122449002</v>
      </c>
      <c r="G46" s="11">
        <f t="shared" si="4"/>
        <v>-74.612601999999995</v>
      </c>
      <c r="H46" s="6">
        <f t="shared" si="7"/>
        <v>-69.612601999999995</v>
      </c>
      <c r="J46" s="89">
        <v>5832153061.2244997</v>
      </c>
      <c r="K46" s="89">
        <v>-7.6040429999999999</v>
      </c>
      <c r="N46" s="6">
        <f t="shared" si="8"/>
        <v>6.2895306122449002</v>
      </c>
      <c r="O46" s="11">
        <f t="shared" si="5"/>
        <v>-74.926331000000005</v>
      </c>
      <c r="P46" s="6">
        <f t="shared" si="9"/>
        <v>-69.926331000000005</v>
      </c>
    </row>
    <row r="47" spans="2:16" x14ac:dyDescent="0.25">
      <c r="B47" s="89">
        <v>5933265306.1224003</v>
      </c>
      <c r="C47" s="89">
        <v>-7.5975102999999997</v>
      </c>
      <c r="F47" s="6">
        <f t="shared" si="6"/>
        <v>6.3897142857142999</v>
      </c>
      <c r="G47" s="11">
        <f t="shared" si="4"/>
        <v>-72.775536000000002</v>
      </c>
      <c r="H47" s="6">
        <f t="shared" si="7"/>
        <v>-67.775536000000002</v>
      </c>
      <c r="J47" s="89">
        <v>5933265306.1224003</v>
      </c>
      <c r="K47" s="89">
        <v>-7.5975102999999997</v>
      </c>
      <c r="N47" s="6">
        <f t="shared" si="8"/>
        <v>6.3897142857142999</v>
      </c>
      <c r="O47" s="11">
        <f t="shared" si="5"/>
        <v>-75.460662999999997</v>
      </c>
      <c r="P47" s="6">
        <f t="shared" si="9"/>
        <v>-70.460662999999997</v>
      </c>
    </row>
    <row r="48" spans="2:16" x14ac:dyDescent="0.25">
      <c r="B48" s="89">
        <v>6034377551.0204</v>
      </c>
      <c r="C48" s="89">
        <v>-7.7047252999999998</v>
      </c>
      <c r="F48" s="6">
        <f t="shared" si="6"/>
        <v>6.4898979591836996</v>
      </c>
      <c r="G48" s="11">
        <f t="shared" si="4"/>
        <v>-71.614165999999997</v>
      </c>
      <c r="H48" s="6">
        <f t="shared" si="7"/>
        <v>-66.614165999999997</v>
      </c>
      <c r="J48" s="89">
        <v>6034377551.0204</v>
      </c>
      <c r="K48" s="89">
        <v>-7.7047252999999998</v>
      </c>
      <c r="N48" s="6">
        <f t="shared" si="8"/>
        <v>6.4898979591836996</v>
      </c>
      <c r="O48" s="11">
        <f t="shared" si="5"/>
        <v>-74.605994999999993</v>
      </c>
      <c r="P48" s="6">
        <f t="shared" si="9"/>
        <v>-69.605994999999993</v>
      </c>
    </row>
    <row r="49" spans="2:16" x14ac:dyDescent="0.25">
      <c r="B49" s="89">
        <v>6135489795.9183998</v>
      </c>
      <c r="C49" s="89">
        <v>-7.7326145000000004</v>
      </c>
      <c r="F49" s="6">
        <f t="shared" si="6"/>
        <v>6.5900816326531002</v>
      </c>
      <c r="G49" s="11">
        <f t="shared" si="4"/>
        <v>-71.667191000000003</v>
      </c>
      <c r="H49" s="6">
        <f t="shared" si="7"/>
        <v>-66.667191000000003</v>
      </c>
      <c r="J49" s="89">
        <v>6135489795.9183998</v>
      </c>
      <c r="K49" s="89">
        <v>-7.7326145000000004</v>
      </c>
      <c r="N49" s="6">
        <f t="shared" si="8"/>
        <v>6.5900816326531002</v>
      </c>
      <c r="O49" s="11">
        <f t="shared" si="5"/>
        <v>-74.225493999999998</v>
      </c>
      <c r="P49" s="6">
        <f t="shared" si="9"/>
        <v>-69.225493999999998</v>
      </c>
    </row>
    <row r="50" spans="2:16" x14ac:dyDescent="0.25">
      <c r="B50" s="89">
        <v>6236602040.8163004</v>
      </c>
      <c r="C50" s="89">
        <v>-7.7811880000000002</v>
      </c>
      <c r="F50" s="6">
        <f t="shared" si="6"/>
        <v>6.6902653061224004</v>
      </c>
      <c r="G50" s="11">
        <f t="shared" si="4"/>
        <v>-72.357123999999999</v>
      </c>
      <c r="H50" s="6">
        <f t="shared" si="7"/>
        <v>-67.357123999999999</v>
      </c>
      <c r="J50" s="89">
        <v>6236602040.8163004</v>
      </c>
      <c r="K50" s="89">
        <v>-7.7811880000000002</v>
      </c>
      <c r="N50" s="6">
        <f t="shared" si="8"/>
        <v>6.6902653061224004</v>
      </c>
      <c r="O50" s="11">
        <f t="shared" si="5"/>
        <v>-74.887718000000007</v>
      </c>
      <c r="P50" s="6">
        <f t="shared" si="9"/>
        <v>-69.887718000000007</v>
      </c>
    </row>
    <row r="51" spans="2:16" x14ac:dyDescent="0.25">
      <c r="B51" s="89">
        <v>6337714285.7143002</v>
      </c>
      <c r="C51" s="89">
        <v>-7.7643933000000001</v>
      </c>
      <c r="F51" s="6">
        <f t="shared" si="6"/>
        <v>6.7904489795918002</v>
      </c>
      <c r="G51" s="11">
        <f t="shared" si="4"/>
        <v>-74.496155000000002</v>
      </c>
      <c r="H51" s="6">
        <f t="shared" si="7"/>
        <v>-69.496155000000002</v>
      </c>
      <c r="J51" s="89">
        <v>6337714285.7143002</v>
      </c>
      <c r="K51" s="89">
        <v>-7.7643933000000001</v>
      </c>
      <c r="N51" s="6">
        <f t="shared" si="8"/>
        <v>6.7904489795918002</v>
      </c>
      <c r="O51" s="11">
        <f t="shared" si="5"/>
        <v>-76.052422000000007</v>
      </c>
      <c r="P51" s="6">
        <f t="shared" si="9"/>
        <v>-71.052422000000007</v>
      </c>
    </row>
    <row r="52" spans="2:16" x14ac:dyDescent="0.25">
      <c r="B52" s="89">
        <v>6438826530.6121998</v>
      </c>
      <c r="C52" s="89">
        <v>-7.7661838999999997</v>
      </c>
      <c r="F52" s="6">
        <f t="shared" si="6"/>
        <v>6.8906326530611999</v>
      </c>
      <c r="G52" s="11">
        <f t="shared" si="4"/>
        <v>-75.808860999999993</v>
      </c>
      <c r="H52" s="6">
        <f t="shared" si="7"/>
        <v>-70.808860999999993</v>
      </c>
      <c r="J52" s="89">
        <v>6438826530.6121998</v>
      </c>
      <c r="K52" s="89">
        <v>-7.7661838999999997</v>
      </c>
      <c r="N52" s="6">
        <f t="shared" si="8"/>
        <v>6.8906326530611999</v>
      </c>
      <c r="O52" s="11">
        <f t="shared" si="5"/>
        <v>-77.734177000000003</v>
      </c>
      <c r="P52" s="6">
        <f t="shared" si="9"/>
        <v>-72.734177000000003</v>
      </c>
    </row>
    <row r="53" spans="2:16" x14ac:dyDescent="0.25">
      <c r="B53" s="89">
        <v>6539938775.5101995</v>
      </c>
      <c r="C53" s="89">
        <v>-7.8169494000000004</v>
      </c>
      <c r="F53" s="6">
        <f t="shared" si="6"/>
        <v>6.9908163265305996</v>
      </c>
      <c r="G53" s="11">
        <f t="shared" si="4"/>
        <v>-76.695510999999996</v>
      </c>
      <c r="H53" s="6">
        <f t="shared" si="7"/>
        <v>-71.695510999999996</v>
      </c>
      <c r="J53" s="89">
        <v>6539938775.5101995</v>
      </c>
      <c r="K53" s="89">
        <v>-7.8169494000000004</v>
      </c>
      <c r="N53" s="6">
        <f t="shared" si="8"/>
        <v>6.9908163265305996</v>
      </c>
      <c r="O53" s="11">
        <f t="shared" si="5"/>
        <v>-78.694725000000005</v>
      </c>
      <c r="P53" s="6">
        <f t="shared" si="9"/>
        <v>-73.694725000000005</v>
      </c>
    </row>
    <row r="54" spans="2:16" x14ac:dyDescent="0.25">
      <c r="B54" s="89">
        <v>6641051020.4082003</v>
      </c>
      <c r="C54" s="89">
        <v>-7.8369222000000001</v>
      </c>
      <c r="F54" s="6">
        <f t="shared" si="6"/>
        <v>7.0910000000000002</v>
      </c>
      <c r="G54" s="11">
        <f t="shared" si="4"/>
        <v>-75.571586999999994</v>
      </c>
      <c r="H54" s="6">
        <f t="shared" si="7"/>
        <v>-70.571586999999994</v>
      </c>
      <c r="J54" s="89">
        <v>6641051020.4082003</v>
      </c>
      <c r="K54" s="89">
        <v>-7.8369222000000001</v>
      </c>
      <c r="N54" s="6">
        <f t="shared" si="8"/>
        <v>7.0910000000000002</v>
      </c>
      <c r="O54" s="11">
        <f t="shared" si="5"/>
        <v>-78.0672</v>
      </c>
      <c r="P54" s="6">
        <f t="shared" si="9"/>
        <v>-73.0672</v>
      </c>
    </row>
    <row r="55" spans="2:16" x14ac:dyDescent="0.25">
      <c r="B55" s="89">
        <v>6742163265.3060999</v>
      </c>
      <c r="C55" s="89">
        <v>-7.9027447999999998</v>
      </c>
      <c r="F55" s="6">
        <f t="shared" si="6"/>
        <v>7.1911836734694008</v>
      </c>
      <c r="G55" s="11">
        <f t="shared" si="4"/>
        <v>-74.083457999999993</v>
      </c>
      <c r="H55" s="6">
        <f t="shared" si="7"/>
        <v>-69.083457999999993</v>
      </c>
      <c r="J55" s="89">
        <v>6742163265.3060999</v>
      </c>
      <c r="K55" s="89">
        <v>-7.9027447999999998</v>
      </c>
      <c r="N55" s="6">
        <f t="shared" si="8"/>
        <v>7.1911836734694008</v>
      </c>
      <c r="O55" s="11">
        <f t="shared" si="5"/>
        <v>-77.009735000000006</v>
      </c>
      <c r="P55" s="6">
        <f t="shared" si="9"/>
        <v>-72.009735000000006</v>
      </c>
    </row>
    <row r="56" spans="2:16" x14ac:dyDescent="0.25">
      <c r="B56" s="89">
        <v>6843275510.2040997</v>
      </c>
      <c r="C56" s="89">
        <v>-7.9488019999999997</v>
      </c>
      <c r="F56" s="6">
        <f t="shared" si="6"/>
        <v>7.2913673469387996</v>
      </c>
      <c r="G56" s="11">
        <f t="shared" si="4"/>
        <v>-72.521682999999996</v>
      </c>
      <c r="H56" s="6">
        <f t="shared" si="7"/>
        <v>-67.521682999999996</v>
      </c>
      <c r="J56" s="89">
        <v>6843275510.2040997</v>
      </c>
      <c r="K56" s="89">
        <v>-7.9488019999999997</v>
      </c>
      <c r="N56" s="6">
        <f t="shared" si="8"/>
        <v>7.2913673469387996</v>
      </c>
      <c r="O56" s="11">
        <f t="shared" si="5"/>
        <v>-74.960373000000004</v>
      </c>
      <c r="P56" s="6">
        <f t="shared" si="9"/>
        <v>-69.960373000000004</v>
      </c>
    </row>
    <row r="57" spans="2:16" x14ac:dyDescent="0.25">
      <c r="B57" s="89">
        <v>6944387755.1020002</v>
      </c>
      <c r="C57" s="89">
        <v>-8.0242404999999994</v>
      </c>
      <c r="F57" s="6">
        <f t="shared" si="6"/>
        <v>7.3915510204082002</v>
      </c>
      <c r="G57" s="11">
        <f t="shared" si="4"/>
        <v>-71.498146000000006</v>
      </c>
      <c r="H57" s="6">
        <f t="shared" si="7"/>
        <v>-66.498146000000006</v>
      </c>
      <c r="J57" s="89">
        <v>6944387755.1020002</v>
      </c>
      <c r="K57" s="89">
        <v>-8.0242404999999994</v>
      </c>
      <c r="N57" s="6">
        <f t="shared" si="8"/>
        <v>7.3915510204082002</v>
      </c>
      <c r="O57" s="11">
        <f t="shared" si="5"/>
        <v>-74.232726999999997</v>
      </c>
      <c r="P57" s="6">
        <f t="shared" si="9"/>
        <v>-69.232726999999997</v>
      </c>
    </row>
    <row r="58" spans="2:16" x14ac:dyDescent="0.25">
      <c r="B58" s="89">
        <v>7045500000</v>
      </c>
      <c r="C58" s="89">
        <v>-7.9925541999999998</v>
      </c>
      <c r="F58" s="6">
        <f t="shared" si="6"/>
        <v>7.4917346938775999</v>
      </c>
      <c r="G58" s="11">
        <f t="shared" si="4"/>
        <v>-71.103972999999996</v>
      </c>
      <c r="H58" s="6">
        <f t="shared" si="7"/>
        <v>-66.103972999999996</v>
      </c>
      <c r="J58" s="89">
        <v>7045500000</v>
      </c>
      <c r="K58" s="89">
        <v>-7.9925541999999998</v>
      </c>
      <c r="N58" s="6">
        <f t="shared" si="8"/>
        <v>7.4917346938775999</v>
      </c>
      <c r="O58" s="11">
        <f t="shared" si="5"/>
        <v>-72.974991000000003</v>
      </c>
      <c r="P58" s="6">
        <f t="shared" si="9"/>
        <v>-67.974991000000003</v>
      </c>
    </row>
    <row r="59" spans="2:16" x14ac:dyDescent="0.25">
      <c r="B59" s="89">
        <v>7146612244.8979998</v>
      </c>
      <c r="C59" s="89">
        <v>-7.9887737999999997</v>
      </c>
      <c r="F59" s="6">
        <f t="shared" si="6"/>
        <v>7.5919183673469002</v>
      </c>
      <c r="G59" s="11">
        <f t="shared" si="4"/>
        <v>-70.540024000000003</v>
      </c>
      <c r="H59" s="6">
        <f t="shared" si="7"/>
        <v>-65.540024000000003</v>
      </c>
      <c r="J59" s="89">
        <v>7146612244.8979998</v>
      </c>
      <c r="K59" s="89">
        <v>-7.9887737999999997</v>
      </c>
      <c r="N59" s="6">
        <f t="shared" si="8"/>
        <v>7.5919183673469002</v>
      </c>
      <c r="O59" s="11">
        <f t="shared" si="5"/>
        <v>-72.720764000000003</v>
      </c>
      <c r="P59" s="6">
        <f t="shared" si="9"/>
        <v>-67.720764000000003</v>
      </c>
    </row>
    <row r="60" spans="2:16" x14ac:dyDescent="0.25">
      <c r="B60" s="89">
        <v>7247724489.7959003</v>
      </c>
      <c r="C60" s="89">
        <v>-8.0020065000000002</v>
      </c>
      <c r="F60" s="6">
        <f t="shared" si="6"/>
        <v>7.6921020408163008</v>
      </c>
      <c r="G60" s="11">
        <f t="shared" si="4"/>
        <v>-70.304405000000003</v>
      </c>
      <c r="H60" s="6">
        <f t="shared" si="7"/>
        <v>-65.304405000000003</v>
      </c>
      <c r="J60" s="89">
        <v>7247724489.7959003</v>
      </c>
      <c r="K60" s="89">
        <v>-8.0020065000000002</v>
      </c>
      <c r="N60" s="6">
        <f t="shared" si="8"/>
        <v>7.6921020408163008</v>
      </c>
      <c r="O60" s="11">
        <f t="shared" si="5"/>
        <v>-72.471985000000004</v>
      </c>
      <c r="P60" s="6">
        <f t="shared" si="9"/>
        <v>-67.471985000000004</v>
      </c>
    </row>
    <row r="61" spans="2:16" x14ac:dyDescent="0.25">
      <c r="B61" s="89">
        <v>7348836734.6939001</v>
      </c>
      <c r="C61" s="89">
        <v>-8.0069885000000003</v>
      </c>
      <c r="F61" s="6">
        <f t="shared" si="6"/>
        <v>7.7922857142856996</v>
      </c>
      <c r="G61" s="11">
        <f t="shared" si="4"/>
        <v>-69.908271999999997</v>
      </c>
      <c r="H61" s="6">
        <f t="shared" si="7"/>
        <v>-64.908271999999997</v>
      </c>
      <c r="J61" s="89">
        <v>7348836734.6939001</v>
      </c>
      <c r="K61" s="89">
        <v>-8.0069885000000003</v>
      </c>
      <c r="N61" s="6">
        <f t="shared" si="8"/>
        <v>7.7922857142856996</v>
      </c>
      <c r="O61" s="11">
        <f t="shared" si="5"/>
        <v>-71.835548000000003</v>
      </c>
      <c r="P61" s="6">
        <f t="shared" si="9"/>
        <v>-66.835548000000003</v>
      </c>
    </row>
    <row r="62" spans="2:16" x14ac:dyDescent="0.25">
      <c r="B62" s="89">
        <v>7449948979.5917997</v>
      </c>
      <c r="C62" s="89">
        <v>-7.9663199999999996</v>
      </c>
      <c r="F62" s="6">
        <f t="shared" si="6"/>
        <v>7.8924693877551002</v>
      </c>
      <c r="G62" s="11">
        <f t="shared" si="4"/>
        <v>-69.768851999999995</v>
      </c>
      <c r="H62" s="6">
        <f t="shared" si="7"/>
        <v>-64.768851999999995</v>
      </c>
      <c r="J62" s="89">
        <v>7449948979.5917997</v>
      </c>
      <c r="K62" s="89">
        <v>-7.9663199999999996</v>
      </c>
      <c r="N62" s="6">
        <f t="shared" si="8"/>
        <v>7.8924693877551002</v>
      </c>
      <c r="O62" s="11">
        <f t="shared" si="5"/>
        <v>-71.747009000000006</v>
      </c>
      <c r="P62" s="6">
        <f t="shared" si="9"/>
        <v>-66.747009000000006</v>
      </c>
    </row>
    <row r="63" spans="2:16" x14ac:dyDescent="0.25">
      <c r="B63" s="89">
        <v>7551061224.4898005</v>
      </c>
      <c r="C63" s="89">
        <v>-7.957757</v>
      </c>
      <c r="F63" s="6">
        <f t="shared" si="6"/>
        <v>7.9926530612244999</v>
      </c>
      <c r="G63" s="11">
        <f t="shared" si="4"/>
        <v>-69.641578999999993</v>
      </c>
      <c r="H63" s="6">
        <f t="shared" si="7"/>
        <v>-64.641578999999993</v>
      </c>
      <c r="J63" s="89">
        <v>7551061224.4898005</v>
      </c>
      <c r="K63" s="89">
        <v>-7.957757</v>
      </c>
      <c r="N63" s="6">
        <f t="shared" si="8"/>
        <v>7.9926530612244999</v>
      </c>
      <c r="O63" s="11">
        <f t="shared" si="5"/>
        <v>-72.039963</v>
      </c>
      <c r="P63" s="6">
        <f t="shared" si="9"/>
        <v>-67.039963</v>
      </c>
    </row>
    <row r="64" spans="2:16" x14ac:dyDescent="0.25">
      <c r="B64" s="89">
        <v>7652173469.3878002</v>
      </c>
      <c r="C64" s="89">
        <v>-7.9884686</v>
      </c>
      <c r="F64" s="6">
        <f t="shared" si="6"/>
        <v>8.0928367346939005</v>
      </c>
      <c r="G64" s="11">
        <f t="shared" si="4"/>
        <v>-70.170485999999997</v>
      </c>
      <c r="H64" s="6">
        <f t="shared" si="7"/>
        <v>-65.170485999999997</v>
      </c>
      <c r="J64" s="89">
        <v>7652173469.3878002</v>
      </c>
      <c r="K64" s="89">
        <v>-7.9884686</v>
      </c>
      <c r="N64" s="6">
        <f t="shared" si="8"/>
        <v>8.0928367346939005</v>
      </c>
      <c r="O64" s="11">
        <f t="shared" si="5"/>
        <v>-74.264694000000006</v>
      </c>
      <c r="P64" s="6">
        <f t="shared" si="9"/>
        <v>-69.264694000000006</v>
      </c>
    </row>
    <row r="65" spans="2:16" x14ac:dyDescent="0.25">
      <c r="B65" s="89">
        <v>7753285714.2856998</v>
      </c>
      <c r="C65" s="89">
        <v>-7.9887300000000003</v>
      </c>
      <c r="F65" s="6">
        <f t="shared" si="6"/>
        <v>8.1930204081632994</v>
      </c>
      <c r="G65" s="11">
        <f t="shared" si="4"/>
        <v>-70.370804000000007</v>
      </c>
      <c r="H65" s="6">
        <f t="shared" si="7"/>
        <v>-65.370804000000007</v>
      </c>
      <c r="J65" s="89">
        <v>7753285714.2856998</v>
      </c>
      <c r="K65" s="89">
        <v>-7.9887300000000003</v>
      </c>
      <c r="N65" s="6">
        <f t="shared" si="8"/>
        <v>8.1930204081632994</v>
      </c>
      <c r="O65" s="11">
        <f t="shared" si="5"/>
        <v>-76.692183999999997</v>
      </c>
      <c r="P65" s="6">
        <f t="shared" si="9"/>
        <v>-71.692183999999997</v>
      </c>
    </row>
    <row r="66" spans="2:16" x14ac:dyDescent="0.25">
      <c r="B66" s="89">
        <v>7854397959.1836996</v>
      </c>
      <c r="C66" s="89">
        <v>-7.984807</v>
      </c>
      <c r="F66" s="6">
        <f t="shared" si="6"/>
        <v>8.2932040816327</v>
      </c>
      <c r="G66" s="11">
        <f t="shared" si="4"/>
        <v>-70.147880999999998</v>
      </c>
      <c r="H66" s="6">
        <f t="shared" si="7"/>
        <v>-65.147880999999998</v>
      </c>
      <c r="J66" s="89">
        <v>7854397959.1836996</v>
      </c>
      <c r="K66" s="89">
        <v>-7.984807</v>
      </c>
      <c r="N66" s="6">
        <f t="shared" si="8"/>
        <v>8.2932040816327</v>
      </c>
      <c r="O66" s="11">
        <f t="shared" si="5"/>
        <v>-76.793830999999997</v>
      </c>
      <c r="P66" s="6">
        <f t="shared" si="9"/>
        <v>-71.793830999999997</v>
      </c>
    </row>
    <row r="67" spans="2:16" x14ac:dyDescent="0.25">
      <c r="B67" s="89">
        <v>7955510204.0816002</v>
      </c>
      <c r="C67" s="89">
        <v>-7.9821080999999996</v>
      </c>
      <c r="F67" s="6">
        <f t="shared" si="6"/>
        <v>8.3933877551020011</v>
      </c>
      <c r="G67" s="11">
        <f t="shared" si="4"/>
        <v>-69.283591999999999</v>
      </c>
      <c r="H67" s="6">
        <f t="shared" si="7"/>
        <v>-64.283591999999999</v>
      </c>
      <c r="J67" s="89">
        <v>7955510204.0816002</v>
      </c>
      <c r="K67" s="89">
        <v>-7.9821080999999996</v>
      </c>
      <c r="N67" s="6">
        <f t="shared" si="8"/>
        <v>8.3933877551020011</v>
      </c>
      <c r="O67" s="11">
        <f t="shared" si="5"/>
        <v>-74.952056999999996</v>
      </c>
      <c r="P67" s="6">
        <f t="shared" si="9"/>
        <v>-69.952056999999996</v>
      </c>
    </row>
    <row r="68" spans="2:16" x14ac:dyDescent="0.25">
      <c r="B68" s="89">
        <v>8056622448.9796</v>
      </c>
      <c r="C68" s="89">
        <v>-8.0039072000000004</v>
      </c>
      <c r="F68" s="6">
        <f t="shared" si="6"/>
        <v>8.4935714285713999</v>
      </c>
      <c r="G68" s="11">
        <f t="shared" si="4"/>
        <v>-68.619267000000008</v>
      </c>
      <c r="H68" s="6">
        <f t="shared" si="7"/>
        <v>-63.619267000000001</v>
      </c>
      <c r="J68" s="89">
        <v>8056622448.9796</v>
      </c>
      <c r="K68" s="89">
        <v>-8.0039072000000004</v>
      </c>
      <c r="N68" s="6">
        <f t="shared" si="8"/>
        <v>8.4935714285713999</v>
      </c>
      <c r="O68" s="11">
        <f t="shared" si="5"/>
        <v>-71.860634000000005</v>
      </c>
      <c r="P68" s="6">
        <f t="shared" si="9"/>
        <v>-66.860634000000005</v>
      </c>
    </row>
    <row r="69" spans="2:16" x14ac:dyDescent="0.25">
      <c r="B69" s="89">
        <v>8157734693.8775997</v>
      </c>
      <c r="C69" s="89">
        <v>-8.0915193999999993</v>
      </c>
      <c r="F69" s="6">
        <f t="shared" ref="F69:F100" si="10">B177/1000000000</f>
        <v>8.5937551020408005</v>
      </c>
      <c r="G69" s="11">
        <f t="shared" si="4"/>
        <v>-68.718001999999998</v>
      </c>
      <c r="H69" s="6">
        <f t="shared" ref="H69:H100" si="11">D177</f>
        <v>-63.718001999999998</v>
      </c>
      <c r="J69" s="89">
        <v>8157734693.8775997</v>
      </c>
      <c r="K69" s="89">
        <v>-8.0915193999999993</v>
      </c>
      <c r="N69" s="6">
        <f t="shared" ref="N69:N100" si="12">J177/1000000000</f>
        <v>8.5937551020408005</v>
      </c>
      <c r="O69" s="11">
        <f t="shared" si="5"/>
        <v>-70.797027999999997</v>
      </c>
      <c r="P69" s="6">
        <f t="shared" ref="P69:P100" si="13">L177</f>
        <v>-65.797027999999997</v>
      </c>
    </row>
    <row r="70" spans="2:16" x14ac:dyDescent="0.25">
      <c r="B70" s="89">
        <v>8258846938.7755003</v>
      </c>
      <c r="C70" s="89">
        <v>-8.1564388000000001</v>
      </c>
      <c r="F70" s="6">
        <f t="shared" si="10"/>
        <v>8.6939387755102011</v>
      </c>
      <c r="G70" s="11">
        <f t="shared" ref="G70:G103" si="14">H70-5</f>
        <v>-69.477242000000004</v>
      </c>
      <c r="H70" s="6">
        <f t="shared" si="11"/>
        <v>-64.477242000000004</v>
      </c>
      <c r="J70" s="89">
        <v>8258846938.7755003</v>
      </c>
      <c r="K70" s="89">
        <v>-8.1564388000000001</v>
      </c>
      <c r="N70" s="6">
        <f t="shared" si="12"/>
        <v>8.6939387755102011</v>
      </c>
      <c r="O70" s="11">
        <f t="shared" ref="O70:O103" si="15">P70-5</f>
        <v>-71.093047999999996</v>
      </c>
      <c r="P70" s="6">
        <f t="shared" si="13"/>
        <v>-66.093047999999996</v>
      </c>
    </row>
    <row r="71" spans="2:16" x14ac:dyDescent="0.25">
      <c r="B71" s="89">
        <v>8359959183.6735001</v>
      </c>
      <c r="C71" s="89">
        <v>-8.2975434999999997</v>
      </c>
      <c r="F71" s="6">
        <f t="shared" si="10"/>
        <v>8.7941224489796017</v>
      </c>
      <c r="G71" s="11">
        <f t="shared" si="14"/>
        <v>-69.979134000000002</v>
      </c>
      <c r="H71" s="6">
        <f t="shared" si="11"/>
        <v>-64.979134000000002</v>
      </c>
      <c r="J71" s="89">
        <v>8359959183.6735001</v>
      </c>
      <c r="K71" s="89">
        <v>-8.2975434999999997</v>
      </c>
      <c r="N71" s="6">
        <f t="shared" si="12"/>
        <v>8.7941224489796017</v>
      </c>
      <c r="O71" s="11">
        <f t="shared" si="15"/>
        <v>-71.464172000000005</v>
      </c>
      <c r="P71" s="6">
        <f t="shared" si="13"/>
        <v>-66.464172000000005</v>
      </c>
    </row>
    <row r="72" spans="2:16" x14ac:dyDescent="0.25">
      <c r="B72" s="89">
        <v>8461071428.5713997</v>
      </c>
      <c r="C72" s="89">
        <v>-8.3660678999999991</v>
      </c>
      <c r="F72" s="6">
        <f t="shared" si="10"/>
        <v>8.8943061224489988</v>
      </c>
      <c r="G72" s="11">
        <f t="shared" si="14"/>
        <v>-70.182052999999996</v>
      </c>
      <c r="H72" s="6">
        <f t="shared" si="11"/>
        <v>-65.182052999999996</v>
      </c>
      <c r="J72" s="89">
        <v>8461071428.5713997</v>
      </c>
      <c r="K72" s="89">
        <v>-8.3660678999999991</v>
      </c>
      <c r="N72" s="6">
        <f t="shared" si="12"/>
        <v>8.8943061224489988</v>
      </c>
      <c r="O72" s="11">
        <f t="shared" si="15"/>
        <v>-71.965598999999997</v>
      </c>
      <c r="P72" s="6">
        <f t="shared" si="13"/>
        <v>-66.965598999999997</v>
      </c>
    </row>
    <row r="73" spans="2:16" x14ac:dyDescent="0.25">
      <c r="B73" s="89">
        <v>8562183673.4694004</v>
      </c>
      <c r="C73" s="89">
        <v>-8.3848599999999998</v>
      </c>
      <c r="F73" s="6">
        <f t="shared" si="10"/>
        <v>8.9944897959183994</v>
      </c>
      <c r="G73" s="11">
        <f t="shared" si="14"/>
        <v>-70.021682999999996</v>
      </c>
      <c r="H73" s="6">
        <f t="shared" si="11"/>
        <v>-65.021682999999996</v>
      </c>
      <c r="J73" s="89">
        <v>8562183673.4694004</v>
      </c>
      <c r="K73" s="89">
        <v>-8.3848599999999998</v>
      </c>
      <c r="N73" s="6">
        <f t="shared" si="12"/>
        <v>8.9944897959183994</v>
      </c>
      <c r="O73" s="11">
        <f t="shared" si="15"/>
        <v>-72.112358</v>
      </c>
      <c r="P73" s="6">
        <f t="shared" si="13"/>
        <v>-67.112358</v>
      </c>
    </row>
    <row r="74" spans="2:16" x14ac:dyDescent="0.25">
      <c r="B74" s="89">
        <v>8663295918.3673</v>
      </c>
      <c r="C74" s="89">
        <v>-8.4551076999999992</v>
      </c>
      <c r="F74" s="6">
        <f t="shared" si="10"/>
        <v>9.0946734693878</v>
      </c>
      <c r="G74" s="11">
        <f t="shared" si="14"/>
        <v>-70.091460999999995</v>
      </c>
      <c r="H74" s="6">
        <f t="shared" si="11"/>
        <v>-65.091460999999995</v>
      </c>
      <c r="J74" s="89">
        <v>8663295918.3673</v>
      </c>
      <c r="K74" s="89">
        <v>-8.4551076999999992</v>
      </c>
      <c r="N74" s="6">
        <f t="shared" si="12"/>
        <v>9.0946734693878</v>
      </c>
      <c r="O74" s="11">
        <f t="shared" si="15"/>
        <v>-72.413321999999994</v>
      </c>
      <c r="P74" s="6">
        <f t="shared" si="13"/>
        <v>-67.413321999999994</v>
      </c>
    </row>
    <row r="75" spans="2:16" x14ac:dyDescent="0.25">
      <c r="B75" s="89">
        <v>8764408163.2653008</v>
      </c>
      <c r="C75" s="89">
        <v>-8.4238938999999995</v>
      </c>
      <c r="F75" s="6">
        <f t="shared" si="10"/>
        <v>9.1948571428570993</v>
      </c>
      <c r="G75" s="11">
        <f t="shared" si="14"/>
        <v>-70.135734999999997</v>
      </c>
      <c r="H75" s="6">
        <f t="shared" si="11"/>
        <v>-65.135734999999997</v>
      </c>
      <c r="J75" s="89">
        <v>8764408163.2653008</v>
      </c>
      <c r="K75" s="89">
        <v>-8.4238938999999995</v>
      </c>
      <c r="N75" s="6">
        <f t="shared" si="12"/>
        <v>9.1948571428570993</v>
      </c>
      <c r="O75" s="11">
        <f t="shared" si="15"/>
        <v>-72.954680999999994</v>
      </c>
      <c r="P75" s="6">
        <f t="shared" si="13"/>
        <v>-67.954680999999994</v>
      </c>
    </row>
    <row r="76" spans="2:16" x14ac:dyDescent="0.25">
      <c r="B76" s="89">
        <v>8865520408.1632996</v>
      </c>
      <c r="C76" s="89">
        <v>-8.4327001999999993</v>
      </c>
      <c r="F76" s="6">
        <f t="shared" si="10"/>
        <v>9.2950408163264999</v>
      </c>
      <c r="G76" s="11">
        <f t="shared" si="14"/>
        <v>-69.699241999999998</v>
      </c>
      <c r="H76" s="6">
        <f t="shared" si="11"/>
        <v>-64.699241999999998</v>
      </c>
      <c r="J76" s="89">
        <v>8865520408.1632996</v>
      </c>
      <c r="K76" s="89">
        <v>-8.4327001999999993</v>
      </c>
      <c r="N76" s="6">
        <f t="shared" si="12"/>
        <v>9.2950408163264999</v>
      </c>
      <c r="O76" s="11">
        <f t="shared" si="15"/>
        <v>-72.876739999999998</v>
      </c>
      <c r="P76" s="6">
        <f t="shared" si="13"/>
        <v>-67.876739999999998</v>
      </c>
    </row>
    <row r="77" spans="2:16" x14ac:dyDescent="0.25">
      <c r="B77" s="89">
        <v>8966632653.0611992</v>
      </c>
      <c r="C77" s="89">
        <v>-8.4765195999999996</v>
      </c>
      <c r="F77" s="6">
        <f t="shared" si="10"/>
        <v>9.3952244897959005</v>
      </c>
      <c r="G77" s="11">
        <f t="shared" si="14"/>
        <v>-69.151611000000003</v>
      </c>
      <c r="H77" s="6">
        <f t="shared" si="11"/>
        <v>-64.151611000000003</v>
      </c>
      <c r="J77" s="89">
        <v>8966632653.0611992</v>
      </c>
      <c r="K77" s="89">
        <v>-8.4765195999999996</v>
      </c>
      <c r="N77" s="6">
        <f t="shared" si="12"/>
        <v>9.3952244897959005</v>
      </c>
      <c r="O77" s="11">
        <f t="shared" si="15"/>
        <v>-73.171897999999999</v>
      </c>
      <c r="P77" s="6">
        <f t="shared" si="13"/>
        <v>-68.171897999999999</v>
      </c>
    </row>
    <row r="78" spans="2:16" x14ac:dyDescent="0.25">
      <c r="B78" s="89">
        <v>9067744897.9591999</v>
      </c>
      <c r="C78" s="89">
        <v>-8.4361800999999996</v>
      </c>
      <c r="F78" s="6">
        <f t="shared" si="10"/>
        <v>9.4954081632653011</v>
      </c>
      <c r="G78" s="11">
        <f t="shared" si="14"/>
        <v>-68.193202999999997</v>
      </c>
      <c r="H78" s="6">
        <f t="shared" si="11"/>
        <v>-63.193202999999997</v>
      </c>
      <c r="J78" s="89">
        <v>9067744897.9591999</v>
      </c>
      <c r="K78" s="89">
        <v>-8.4361800999999996</v>
      </c>
      <c r="N78" s="6">
        <f t="shared" si="12"/>
        <v>9.4954081632653011</v>
      </c>
      <c r="O78" s="11">
        <f t="shared" si="15"/>
        <v>-73.527244999999994</v>
      </c>
      <c r="P78" s="6">
        <f t="shared" si="13"/>
        <v>-68.527244999999994</v>
      </c>
    </row>
    <row r="79" spans="2:16" x14ac:dyDescent="0.25">
      <c r="B79" s="89">
        <v>9168857142.8570995</v>
      </c>
      <c r="C79" s="89">
        <v>-8.4261722999999993</v>
      </c>
      <c r="F79" s="6">
        <f t="shared" si="10"/>
        <v>9.5955918367347</v>
      </c>
      <c r="G79" s="11">
        <f t="shared" si="14"/>
        <v>-67.61739</v>
      </c>
      <c r="H79" s="6">
        <f t="shared" si="11"/>
        <v>-62.61739</v>
      </c>
      <c r="J79" s="89">
        <v>9168857142.8570995</v>
      </c>
      <c r="K79" s="89">
        <v>-8.4261722999999993</v>
      </c>
      <c r="N79" s="6">
        <f t="shared" si="12"/>
        <v>9.5955918367347</v>
      </c>
      <c r="O79" s="11">
        <f t="shared" si="15"/>
        <v>-74.027946</v>
      </c>
      <c r="P79" s="6">
        <f t="shared" si="13"/>
        <v>-69.027946</v>
      </c>
    </row>
    <row r="80" spans="2:16" x14ac:dyDescent="0.25">
      <c r="B80" s="89">
        <v>9269969387.7551003</v>
      </c>
      <c r="C80" s="89">
        <v>-8.4380483999999996</v>
      </c>
      <c r="F80" s="6">
        <f t="shared" si="10"/>
        <v>9.6957755102040988</v>
      </c>
      <c r="G80" s="11">
        <f t="shared" si="14"/>
        <v>-68.420470999999992</v>
      </c>
      <c r="H80" s="6">
        <f t="shared" si="11"/>
        <v>-63.420470999999999</v>
      </c>
      <c r="J80" s="89">
        <v>9269969387.7551003</v>
      </c>
      <c r="K80" s="89">
        <v>-8.4380483999999996</v>
      </c>
      <c r="N80" s="6">
        <f t="shared" si="12"/>
        <v>9.6957755102040988</v>
      </c>
      <c r="O80" s="11">
        <f t="shared" si="15"/>
        <v>-75.273148000000006</v>
      </c>
      <c r="P80" s="6">
        <f t="shared" si="13"/>
        <v>-70.273148000000006</v>
      </c>
    </row>
    <row r="81" spans="2:16" x14ac:dyDescent="0.25">
      <c r="B81" s="89">
        <v>9371081632.6530991</v>
      </c>
      <c r="C81" s="89">
        <v>-8.4172068000000007</v>
      </c>
      <c r="F81" s="6">
        <f t="shared" si="10"/>
        <v>9.7959591836734994</v>
      </c>
      <c r="G81" s="11">
        <f t="shared" si="14"/>
        <v>-69.541236999999995</v>
      </c>
      <c r="H81" s="6">
        <f t="shared" si="11"/>
        <v>-64.541236999999995</v>
      </c>
      <c r="J81" s="89">
        <v>9371081632.6530991</v>
      </c>
      <c r="K81" s="89">
        <v>-8.4172068000000007</v>
      </c>
      <c r="N81" s="6">
        <f t="shared" si="12"/>
        <v>9.7959591836734994</v>
      </c>
      <c r="O81" s="11">
        <f t="shared" si="15"/>
        <v>-75.064362000000003</v>
      </c>
      <c r="P81" s="6">
        <f t="shared" si="13"/>
        <v>-70.064362000000003</v>
      </c>
    </row>
    <row r="82" spans="2:16" x14ac:dyDescent="0.25">
      <c r="B82" s="89">
        <v>9472193877.5510006</v>
      </c>
      <c r="C82" s="89">
        <v>-8.4261513000000008</v>
      </c>
      <c r="F82" s="6">
        <f t="shared" si="10"/>
        <v>9.8961428571429</v>
      </c>
      <c r="G82" s="11">
        <f t="shared" si="14"/>
        <v>-71.791411999999994</v>
      </c>
      <c r="H82" s="6">
        <f t="shared" si="11"/>
        <v>-66.791411999999994</v>
      </c>
      <c r="J82" s="89">
        <v>9472193877.5510006</v>
      </c>
      <c r="K82" s="89">
        <v>-8.4261513000000008</v>
      </c>
      <c r="N82" s="6">
        <f t="shared" si="12"/>
        <v>9.8961428571429</v>
      </c>
      <c r="O82" s="11">
        <f t="shared" si="15"/>
        <v>-74.873694999999998</v>
      </c>
      <c r="P82" s="6">
        <f t="shared" si="13"/>
        <v>-69.873694999999998</v>
      </c>
    </row>
    <row r="83" spans="2:16" x14ac:dyDescent="0.25">
      <c r="B83" s="89">
        <v>9573306122.4489994</v>
      </c>
      <c r="C83" s="89">
        <v>-8.3508873000000001</v>
      </c>
      <c r="F83" s="6">
        <f t="shared" si="10"/>
        <v>9.9963265306121993</v>
      </c>
      <c r="G83" s="11">
        <f t="shared" si="14"/>
        <v>-73.267455999999996</v>
      </c>
      <c r="H83" s="6">
        <f t="shared" si="11"/>
        <v>-68.267455999999996</v>
      </c>
      <c r="J83" s="89">
        <v>9573306122.4489994</v>
      </c>
      <c r="K83" s="89">
        <v>-8.3508873000000001</v>
      </c>
      <c r="N83" s="6">
        <f t="shared" si="12"/>
        <v>9.9963265306121993</v>
      </c>
      <c r="O83" s="11">
        <f t="shared" si="15"/>
        <v>-73.720359999999999</v>
      </c>
      <c r="P83" s="6">
        <f t="shared" si="13"/>
        <v>-68.720359999999999</v>
      </c>
    </row>
    <row r="84" spans="2:16" x14ac:dyDescent="0.25">
      <c r="B84" s="89">
        <v>9674418367.3469009</v>
      </c>
      <c r="C84" s="89">
        <v>-8.3763770999999991</v>
      </c>
      <c r="F84" s="6">
        <f t="shared" si="10"/>
        <v>10.096510204082001</v>
      </c>
      <c r="G84" s="11">
        <f t="shared" si="14"/>
        <v>-74.383041000000006</v>
      </c>
      <c r="H84" s="6">
        <f t="shared" si="11"/>
        <v>-69.383041000000006</v>
      </c>
      <c r="J84" s="89">
        <v>9674418367.3469009</v>
      </c>
      <c r="K84" s="89">
        <v>-8.3763770999999991</v>
      </c>
      <c r="N84" s="6">
        <f t="shared" si="12"/>
        <v>10.096510204082001</v>
      </c>
      <c r="O84" s="11">
        <f t="shared" si="15"/>
        <v>-73.522362000000001</v>
      </c>
      <c r="P84" s="6">
        <f t="shared" si="13"/>
        <v>-68.522362000000001</v>
      </c>
    </row>
    <row r="85" spans="2:16" x14ac:dyDescent="0.25">
      <c r="B85" s="89">
        <v>9775530612.2448997</v>
      </c>
      <c r="C85" s="89">
        <v>-8.3613520000000001</v>
      </c>
      <c r="F85" s="6">
        <f t="shared" si="10"/>
        <v>10.196693877551001</v>
      </c>
      <c r="G85" s="11">
        <f t="shared" si="14"/>
        <v>-73.737555999999998</v>
      </c>
      <c r="H85" s="6">
        <f t="shared" si="11"/>
        <v>-68.737555999999998</v>
      </c>
      <c r="J85" s="89">
        <v>9775530612.2448997</v>
      </c>
      <c r="K85" s="89">
        <v>-8.3613520000000001</v>
      </c>
      <c r="N85" s="6">
        <f t="shared" si="12"/>
        <v>10.196693877551001</v>
      </c>
      <c r="O85" s="11">
        <f t="shared" si="15"/>
        <v>-73.452904000000004</v>
      </c>
      <c r="P85" s="6">
        <f t="shared" si="13"/>
        <v>-68.452904000000004</v>
      </c>
    </row>
    <row r="86" spans="2:16" x14ac:dyDescent="0.25">
      <c r="B86" s="89">
        <v>9876642857.1429005</v>
      </c>
      <c r="C86" s="89">
        <v>-8.3215237000000002</v>
      </c>
      <c r="F86" s="6">
        <f t="shared" si="10"/>
        <v>10.29687755102</v>
      </c>
      <c r="G86" s="11">
        <f t="shared" si="14"/>
        <v>-73.070801000000003</v>
      </c>
      <c r="H86" s="6">
        <f t="shared" si="11"/>
        <v>-68.070801000000003</v>
      </c>
      <c r="J86" s="89">
        <v>9876642857.1429005</v>
      </c>
      <c r="K86" s="89">
        <v>-8.3215237000000002</v>
      </c>
      <c r="N86" s="6">
        <f t="shared" si="12"/>
        <v>10.29687755102</v>
      </c>
      <c r="O86" s="11">
        <f t="shared" si="15"/>
        <v>-73.487831</v>
      </c>
      <c r="P86" s="6">
        <f t="shared" si="13"/>
        <v>-68.487831</v>
      </c>
    </row>
    <row r="87" spans="2:16" x14ac:dyDescent="0.25">
      <c r="B87" s="89">
        <v>9977755102.0408001</v>
      </c>
      <c r="C87" s="89">
        <v>-8.3421888000000006</v>
      </c>
      <c r="F87" s="6">
        <f t="shared" si="10"/>
        <v>10.397061224489999</v>
      </c>
      <c r="G87" s="11">
        <f t="shared" si="14"/>
        <v>-72.462790999999996</v>
      </c>
      <c r="H87" s="6">
        <f t="shared" si="11"/>
        <v>-67.462790999999996</v>
      </c>
      <c r="J87" s="89">
        <v>9977755102.0408001</v>
      </c>
      <c r="K87" s="89">
        <v>-8.3421888000000006</v>
      </c>
      <c r="N87" s="6">
        <f t="shared" si="12"/>
        <v>10.397061224489999</v>
      </c>
      <c r="O87" s="11">
        <f t="shared" si="15"/>
        <v>-73.991089000000002</v>
      </c>
      <c r="P87" s="6">
        <f t="shared" si="13"/>
        <v>-68.991089000000002</v>
      </c>
    </row>
    <row r="88" spans="2:16" x14ac:dyDescent="0.25">
      <c r="B88" s="89">
        <v>10078867346.938999</v>
      </c>
      <c r="C88" s="89">
        <v>-8.1791420000000006</v>
      </c>
      <c r="F88" s="6">
        <f t="shared" si="10"/>
        <v>10.497244897959</v>
      </c>
      <c r="G88" s="11">
        <f t="shared" si="14"/>
        <v>-72.834327999999999</v>
      </c>
      <c r="H88" s="6">
        <f t="shared" si="11"/>
        <v>-67.834327999999999</v>
      </c>
      <c r="J88" s="89">
        <v>10078867346.938999</v>
      </c>
      <c r="K88" s="89">
        <v>-8.1791420000000006</v>
      </c>
      <c r="N88" s="6">
        <f t="shared" si="12"/>
        <v>10.497244897959</v>
      </c>
      <c r="O88" s="11">
        <f t="shared" si="15"/>
        <v>-74.635597000000004</v>
      </c>
      <c r="P88" s="6">
        <f t="shared" si="13"/>
        <v>-69.635597000000004</v>
      </c>
    </row>
    <row r="89" spans="2:16" x14ac:dyDescent="0.25">
      <c r="B89" s="89">
        <v>10179979591.837</v>
      </c>
      <c r="C89" s="89">
        <v>-8.2682199000000001</v>
      </c>
      <c r="F89" s="6">
        <f t="shared" si="10"/>
        <v>10.597428571429001</v>
      </c>
      <c r="G89" s="11">
        <f t="shared" si="14"/>
        <v>-72.698822000000007</v>
      </c>
      <c r="H89" s="6">
        <f t="shared" si="11"/>
        <v>-67.698822000000007</v>
      </c>
      <c r="J89" s="89">
        <v>10179979591.837</v>
      </c>
      <c r="K89" s="89">
        <v>-8.2682199000000001</v>
      </c>
      <c r="N89" s="6">
        <f t="shared" si="12"/>
        <v>10.597428571429001</v>
      </c>
      <c r="O89" s="11">
        <f t="shared" si="15"/>
        <v>-74.736251999999993</v>
      </c>
      <c r="P89" s="6">
        <f t="shared" si="13"/>
        <v>-69.736251999999993</v>
      </c>
    </row>
    <row r="90" spans="2:16" x14ac:dyDescent="0.25">
      <c r="B90" s="89">
        <v>10281091836.735001</v>
      </c>
      <c r="C90" s="89">
        <v>-8.2892027000000006</v>
      </c>
      <c r="F90" s="6">
        <f t="shared" si="10"/>
        <v>10.697612244898</v>
      </c>
      <c r="G90" s="11">
        <f t="shared" si="14"/>
        <v>-73.857056</v>
      </c>
      <c r="H90" s="6">
        <f t="shared" si="11"/>
        <v>-68.857056</v>
      </c>
      <c r="J90" s="89">
        <v>10281091836.735001</v>
      </c>
      <c r="K90" s="89">
        <v>-8.2892027000000006</v>
      </c>
      <c r="N90" s="6">
        <f t="shared" si="12"/>
        <v>10.697612244898</v>
      </c>
      <c r="O90" s="11">
        <f t="shared" si="15"/>
        <v>-73.925217000000004</v>
      </c>
      <c r="P90" s="6">
        <f t="shared" si="13"/>
        <v>-68.925217000000004</v>
      </c>
    </row>
    <row r="91" spans="2:16" x14ac:dyDescent="0.25">
      <c r="B91" s="89">
        <v>10382204081.632999</v>
      </c>
      <c r="C91" s="89">
        <v>-8.2867745999999993</v>
      </c>
      <c r="F91" s="6">
        <f t="shared" si="10"/>
        <v>10.797795918367001</v>
      </c>
      <c r="G91" s="11">
        <f t="shared" si="14"/>
        <v>-74.760513000000003</v>
      </c>
      <c r="H91" s="6">
        <f t="shared" si="11"/>
        <v>-69.760513000000003</v>
      </c>
      <c r="J91" s="89">
        <v>10382204081.632999</v>
      </c>
      <c r="K91" s="89">
        <v>-8.2867745999999993</v>
      </c>
      <c r="N91" s="6">
        <f t="shared" si="12"/>
        <v>10.797795918367001</v>
      </c>
      <c r="O91" s="11">
        <f t="shared" si="15"/>
        <v>-73.655945000000003</v>
      </c>
      <c r="P91" s="6">
        <f t="shared" si="13"/>
        <v>-68.655945000000003</v>
      </c>
    </row>
    <row r="92" spans="2:16" x14ac:dyDescent="0.25">
      <c r="B92" s="89">
        <v>10483316326.531</v>
      </c>
      <c r="C92" s="89">
        <v>-8.3366194</v>
      </c>
      <c r="F92" s="6">
        <f t="shared" si="10"/>
        <v>10.897979591837</v>
      </c>
      <c r="G92" s="11">
        <f t="shared" si="14"/>
        <v>-76.197059999999993</v>
      </c>
      <c r="H92" s="6">
        <f t="shared" si="11"/>
        <v>-71.197059999999993</v>
      </c>
      <c r="J92" s="89">
        <v>10483316326.531</v>
      </c>
      <c r="K92" s="89">
        <v>-8.3366194</v>
      </c>
      <c r="N92" s="6">
        <f t="shared" si="12"/>
        <v>10.897979591837</v>
      </c>
      <c r="O92" s="11">
        <f t="shared" si="15"/>
        <v>-75.410758999999999</v>
      </c>
      <c r="P92" s="6">
        <f t="shared" si="13"/>
        <v>-70.410758999999999</v>
      </c>
    </row>
    <row r="93" spans="2:16" x14ac:dyDescent="0.25">
      <c r="B93" s="89">
        <v>10584428571.429001</v>
      </c>
      <c r="C93" s="89">
        <v>-8.4168185999999992</v>
      </c>
      <c r="F93" s="6">
        <f t="shared" si="10"/>
        <v>10.998163265305999</v>
      </c>
      <c r="G93" s="11">
        <f t="shared" si="14"/>
        <v>-76.292786000000007</v>
      </c>
      <c r="H93" s="6">
        <f t="shared" si="11"/>
        <v>-71.292786000000007</v>
      </c>
      <c r="J93" s="89">
        <v>10584428571.429001</v>
      </c>
      <c r="K93" s="89">
        <v>-8.4168185999999992</v>
      </c>
      <c r="N93" s="6">
        <f t="shared" si="12"/>
        <v>10.998163265305999</v>
      </c>
      <c r="O93" s="11">
        <f t="shared" si="15"/>
        <v>-78.553878999999995</v>
      </c>
      <c r="P93" s="6">
        <f t="shared" si="13"/>
        <v>-73.553878999999995</v>
      </c>
    </row>
    <row r="94" spans="2:16" x14ac:dyDescent="0.25">
      <c r="B94" s="89">
        <v>10685540816.327</v>
      </c>
      <c r="C94" s="89">
        <v>-8.4282131000000007</v>
      </c>
      <c r="F94" s="6">
        <f t="shared" si="10"/>
        <v>11.098346938775999</v>
      </c>
      <c r="G94" s="11">
        <f t="shared" si="14"/>
        <v>-75.489677</v>
      </c>
      <c r="H94" s="6">
        <f t="shared" si="11"/>
        <v>-70.489677</v>
      </c>
      <c r="J94" s="89">
        <v>10685540816.327</v>
      </c>
      <c r="K94" s="89">
        <v>-8.4282131000000007</v>
      </c>
      <c r="N94" s="6">
        <f t="shared" si="12"/>
        <v>11.098346938775999</v>
      </c>
      <c r="O94" s="11">
        <f t="shared" si="15"/>
        <v>-80.614020999999994</v>
      </c>
      <c r="P94" s="6">
        <f t="shared" si="13"/>
        <v>-75.614020999999994</v>
      </c>
    </row>
    <row r="95" spans="2:16" x14ac:dyDescent="0.25">
      <c r="B95" s="89">
        <v>10786653061.224001</v>
      </c>
      <c r="C95" s="89">
        <v>-8.5090074999999992</v>
      </c>
      <c r="F95" s="6">
        <f t="shared" si="10"/>
        <v>11.198530612245001</v>
      </c>
      <c r="G95" s="11">
        <f t="shared" si="14"/>
        <v>-73.661002999999994</v>
      </c>
      <c r="H95" s="6">
        <f t="shared" si="11"/>
        <v>-68.661002999999994</v>
      </c>
      <c r="J95" s="89">
        <v>10786653061.224001</v>
      </c>
      <c r="K95" s="89">
        <v>-8.5090074999999992</v>
      </c>
      <c r="N95" s="6">
        <f t="shared" si="12"/>
        <v>11.198530612245001</v>
      </c>
      <c r="O95" s="11">
        <f t="shared" si="15"/>
        <v>-80.313209999999998</v>
      </c>
      <c r="P95" s="6">
        <f t="shared" si="13"/>
        <v>-75.313209999999998</v>
      </c>
    </row>
    <row r="96" spans="2:16" x14ac:dyDescent="0.25">
      <c r="B96" s="89">
        <v>10887765306.122</v>
      </c>
      <c r="C96" s="89">
        <v>-8.4993858000000007</v>
      </c>
      <c r="F96" s="6">
        <f t="shared" si="10"/>
        <v>11.298714285714</v>
      </c>
      <c r="G96" s="11">
        <f t="shared" si="14"/>
        <v>-71.543694000000002</v>
      </c>
      <c r="H96" s="6">
        <f t="shared" si="11"/>
        <v>-66.543694000000002</v>
      </c>
      <c r="J96" s="89">
        <v>10887765306.122</v>
      </c>
      <c r="K96" s="89">
        <v>-8.4993858000000007</v>
      </c>
      <c r="N96" s="6">
        <f t="shared" si="12"/>
        <v>11.298714285714</v>
      </c>
      <c r="O96" s="11">
        <f t="shared" si="15"/>
        <v>-78.604445999999996</v>
      </c>
      <c r="P96" s="6">
        <f t="shared" si="13"/>
        <v>-73.604445999999996</v>
      </c>
    </row>
    <row r="97" spans="2:16" x14ac:dyDescent="0.25">
      <c r="B97" s="89">
        <v>10988877551.02</v>
      </c>
      <c r="C97" s="89">
        <v>-8.5116519999999998</v>
      </c>
      <c r="F97" s="6">
        <f t="shared" si="10"/>
        <v>11.398897959184</v>
      </c>
      <c r="G97" s="11">
        <f t="shared" si="14"/>
        <v>-70.313880999999995</v>
      </c>
      <c r="H97" s="6">
        <f t="shared" si="11"/>
        <v>-65.313880999999995</v>
      </c>
      <c r="J97" s="89">
        <v>10988877551.02</v>
      </c>
      <c r="K97" s="89">
        <v>-8.5116519999999998</v>
      </c>
      <c r="N97" s="6">
        <f t="shared" si="12"/>
        <v>11.398897959184</v>
      </c>
      <c r="O97" s="11">
        <f t="shared" si="15"/>
        <v>-77.479904000000005</v>
      </c>
      <c r="P97" s="6">
        <f t="shared" si="13"/>
        <v>-72.479904000000005</v>
      </c>
    </row>
    <row r="98" spans="2:16" x14ac:dyDescent="0.25">
      <c r="B98" s="89">
        <v>11089989795.917999</v>
      </c>
      <c r="C98" s="89">
        <v>-8.5014714999999992</v>
      </c>
      <c r="F98" s="6">
        <f t="shared" si="10"/>
        <v>11.499081632653001</v>
      </c>
      <c r="G98" s="11">
        <f t="shared" si="14"/>
        <v>-69.383347000000001</v>
      </c>
      <c r="H98" s="6">
        <f t="shared" si="11"/>
        <v>-64.383347000000001</v>
      </c>
      <c r="J98" s="89">
        <v>11089989795.917999</v>
      </c>
      <c r="K98" s="89">
        <v>-8.5014714999999992</v>
      </c>
      <c r="N98" s="6">
        <f t="shared" si="12"/>
        <v>11.499081632653001</v>
      </c>
      <c r="O98" s="11">
        <f t="shared" si="15"/>
        <v>-77.160079999999994</v>
      </c>
      <c r="P98" s="6">
        <f t="shared" si="13"/>
        <v>-72.160079999999994</v>
      </c>
    </row>
    <row r="99" spans="2:16" x14ac:dyDescent="0.25">
      <c r="B99" s="89">
        <v>11191102040.816</v>
      </c>
      <c r="C99" s="89">
        <v>-8.5776730000000008</v>
      </c>
      <c r="F99" s="6">
        <f t="shared" si="10"/>
        <v>11.599265306122</v>
      </c>
      <c r="G99" s="11">
        <f t="shared" si="14"/>
        <v>-69.099266</v>
      </c>
      <c r="H99" s="6">
        <f t="shared" si="11"/>
        <v>-64.099266</v>
      </c>
      <c r="J99" s="89">
        <v>11191102040.816</v>
      </c>
      <c r="K99" s="89">
        <v>-8.5776730000000008</v>
      </c>
      <c r="N99" s="6">
        <f t="shared" si="12"/>
        <v>11.599265306122</v>
      </c>
      <c r="O99" s="11">
        <f t="shared" si="15"/>
        <v>-78.258125000000007</v>
      </c>
      <c r="P99" s="6">
        <f t="shared" si="13"/>
        <v>-73.258125000000007</v>
      </c>
    </row>
    <row r="100" spans="2:16" x14ac:dyDescent="0.25">
      <c r="B100" s="89">
        <v>11292214285.714001</v>
      </c>
      <c r="C100" s="89">
        <v>-8.6392679000000001</v>
      </c>
      <c r="F100" s="6">
        <f t="shared" si="10"/>
        <v>11.699448979591999</v>
      </c>
      <c r="G100" s="11">
        <f t="shared" si="14"/>
        <v>-68.864254000000003</v>
      </c>
      <c r="H100" s="6">
        <f t="shared" si="11"/>
        <v>-63.864254000000003</v>
      </c>
      <c r="J100" s="89">
        <v>11292214285.714001</v>
      </c>
      <c r="K100" s="89">
        <v>-8.6392679000000001</v>
      </c>
      <c r="N100" s="6">
        <f t="shared" si="12"/>
        <v>11.699448979591999</v>
      </c>
      <c r="O100" s="11">
        <f t="shared" si="15"/>
        <v>-78.684769000000003</v>
      </c>
      <c r="P100" s="6">
        <f t="shared" si="13"/>
        <v>-73.684769000000003</v>
      </c>
    </row>
    <row r="101" spans="2:16" x14ac:dyDescent="0.25">
      <c r="B101" s="89">
        <v>11393326530.612</v>
      </c>
      <c r="C101" s="89">
        <v>-8.7356452999999998</v>
      </c>
      <c r="F101" s="6">
        <f t="shared" ref="F101:F103" si="16">B209/1000000000</f>
        <v>11.799632653061002</v>
      </c>
      <c r="G101" s="11">
        <f t="shared" si="14"/>
        <v>-69.141022000000007</v>
      </c>
      <c r="H101" s="6">
        <f t="shared" ref="H101:H103" si="17">D209</f>
        <v>-64.141022000000007</v>
      </c>
      <c r="J101" s="89">
        <v>11393326530.612</v>
      </c>
      <c r="K101" s="89">
        <v>-8.7356452999999998</v>
      </c>
      <c r="N101" s="6">
        <f t="shared" ref="N101:N103" si="18">J209/1000000000</f>
        <v>11.799632653061002</v>
      </c>
      <c r="O101" s="11">
        <f t="shared" si="15"/>
        <v>-79.112442000000001</v>
      </c>
      <c r="P101" s="6">
        <f t="shared" ref="P101:P103" si="19">L209</f>
        <v>-74.112442000000001</v>
      </c>
    </row>
    <row r="102" spans="2:16" x14ac:dyDescent="0.25">
      <c r="B102" s="89">
        <v>11494438775.51</v>
      </c>
      <c r="C102" s="89">
        <v>-8.9052343</v>
      </c>
      <c r="F102" s="6">
        <f t="shared" si="16"/>
        <v>11.899816326531001</v>
      </c>
      <c r="G102" s="11">
        <f t="shared" si="14"/>
        <v>-69.481514000000004</v>
      </c>
      <c r="H102" s="6">
        <f t="shared" si="17"/>
        <v>-64.481514000000004</v>
      </c>
      <c r="J102" s="89">
        <v>11494438775.51</v>
      </c>
      <c r="K102" s="89">
        <v>-8.9052343</v>
      </c>
      <c r="N102" s="6">
        <f t="shared" si="18"/>
        <v>11.899816326531001</v>
      </c>
      <c r="O102" s="11">
        <f t="shared" si="15"/>
        <v>-76.781456000000006</v>
      </c>
      <c r="P102" s="6">
        <f t="shared" si="19"/>
        <v>-71.781456000000006</v>
      </c>
    </row>
    <row r="103" spans="2:16" x14ac:dyDescent="0.25">
      <c r="B103" s="89">
        <v>11595551020.408001</v>
      </c>
      <c r="C103" s="89">
        <v>-9.0591497000000007</v>
      </c>
      <c r="F103" s="6">
        <f t="shared" si="16"/>
        <v>12</v>
      </c>
      <c r="G103" s="11">
        <f t="shared" si="14"/>
        <v>-69.610764000000003</v>
      </c>
      <c r="H103" s="6">
        <f t="shared" si="17"/>
        <v>-64.610764000000003</v>
      </c>
      <c r="J103" s="89">
        <v>11595551020.408001</v>
      </c>
      <c r="K103" s="89">
        <v>-9.0591497000000007</v>
      </c>
      <c r="N103" s="6">
        <f t="shared" si="18"/>
        <v>12</v>
      </c>
      <c r="O103" s="11">
        <f t="shared" si="15"/>
        <v>-75.108772000000002</v>
      </c>
      <c r="P103" s="6">
        <f t="shared" si="19"/>
        <v>-70.108772000000002</v>
      </c>
    </row>
    <row r="104" spans="2:16" x14ac:dyDescent="0.25">
      <c r="B104" s="89">
        <v>11696663265.306</v>
      </c>
      <c r="C104" s="89">
        <v>-9.2450933000000006</v>
      </c>
      <c r="J104" s="89">
        <v>11696663265.306</v>
      </c>
      <c r="K104" s="89">
        <v>-9.2450933000000006</v>
      </c>
    </row>
    <row r="105" spans="2:16" x14ac:dyDescent="0.25">
      <c r="B105" s="89">
        <v>11797775510.204</v>
      </c>
      <c r="C105" s="89">
        <v>-9.5121135999999993</v>
      </c>
      <c r="J105" s="89">
        <v>11797775510.204</v>
      </c>
      <c r="K105" s="89">
        <v>-9.5121135999999993</v>
      </c>
    </row>
    <row r="106" spans="2:16" x14ac:dyDescent="0.25">
      <c r="B106" s="89">
        <v>11898887755.101999</v>
      </c>
      <c r="C106" s="89">
        <v>-9.7635450000000006</v>
      </c>
      <c r="J106" s="89">
        <v>11898887755.101999</v>
      </c>
      <c r="K106" s="89">
        <v>-9.7635450000000006</v>
      </c>
    </row>
    <row r="107" spans="2:16" x14ac:dyDescent="0.25">
      <c r="B107" s="89">
        <v>12000000000</v>
      </c>
      <c r="C107" s="89">
        <v>-10.087619999999999</v>
      </c>
      <c r="J107" s="89">
        <v>12000000000</v>
      </c>
      <c r="K107" s="89">
        <v>-10.087619999999999</v>
      </c>
    </row>
    <row r="108" spans="2:16" x14ac:dyDescent="0.25">
      <c r="B108" s="89" t="s">
        <v>21</v>
      </c>
      <c r="J108" s="89" t="s">
        <v>21</v>
      </c>
    </row>
    <row r="111" spans="2:16" x14ac:dyDescent="0.25">
      <c r="B111" s="89" t="s">
        <v>25</v>
      </c>
      <c r="J111" s="89" t="s">
        <v>25</v>
      </c>
    </row>
    <row r="112" spans="2:16" x14ac:dyDescent="0.25">
      <c r="B112" s="89" t="s">
        <v>19</v>
      </c>
      <c r="C112" s="89" t="s">
        <v>273</v>
      </c>
      <c r="D112" s="89" t="s">
        <v>75</v>
      </c>
      <c r="J112" s="89" t="s">
        <v>19</v>
      </c>
      <c r="K112" s="89" t="s">
        <v>273</v>
      </c>
      <c r="L112" s="89" t="s">
        <v>75</v>
      </c>
    </row>
    <row r="113" spans="2:12" x14ac:dyDescent="0.25">
      <c r="B113" s="89">
        <v>2182000000</v>
      </c>
      <c r="C113" s="89">
        <v>-79.269965999999997</v>
      </c>
      <c r="D113" s="89">
        <v>-75.290726000000006</v>
      </c>
      <c r="J113" s="89">
        <v>2182000000</v>
      </c>
      <c r="K113" s="89">
        <v>-74.290260000000004</v>
      </c>
      <c r="L113" s="89">
        <v>-68.499686999999994</v>
      </c>
    </row>
    <row r="114" spans="2:12" x14ac:dyDescent="0.25">
      <c r="B114" s="89">
        <v>2282183673.4693999</v>
      </c>
      <c r="C114" s="89">
        <v>-84.653960999999995</v>
      </c>
      <c r="D114" s="89">
        <v>-76.831901999999999</v>
      </c>
      <c r="J114" s="89">
        <v>2282183673.4693999</v>
      </c>
      <c r="K114" s="89">
        <v>-74.240241999999995</v>
      </c>
      <c r="L114" s="89">
        <v>-70.172646</v>
      </c>
    </row>
    <row r="115" spans="2:12" x14ac:dyDescent="0.25">
      <c r="B115" s="89">
        <v>2382367346.9387999</v>
      </c>
      <c r="C115" s="89">
        <v>-83.959334999999996</v>
      </c>
      <c r="D115" s="89">
        <v>-76.876555999999994</v>
      </c>
      <c r="J115" s="89">
        <v>2382367346.9387999</v>
      </c>
      <c r="K115" s="89">
        <v>-79.374992000000006</v>
      </c>
      <c r="L115" s="89">
        <v>-72.689125000000004</v>
      </c>
    </row>
    <row r="116" spans="2:12" x14ac:dyDescent="0.25">
      <c r="B116" s="89">
        <v>2482551020.4081998</v>
      </c>
      <c r="C116" s="89">
        <v>-79.967804000000001</v>
      </c>
      <c r="D116" s="89">
        <v>-74.407234000000003</v>
      </c>
      <c r="J116" s="89">
        <v>2482551020.4081998</v>
      </c>
      <c r="K116" s="89">
        <v>-82.403587000000002</v>
      </c>
      <c r="L116" s="89">
        <v>-75.930412000000004</v>
      </c>
    </row>
    <row r="117" spans="2:12" x14ac:dyDescent="0.25">
      <c r="B117" s="89">
        <v>2582734693.8776002</v>
      </c>
      <c r="C117" s="89">
        <v>-78.896996000000001</v>
      </c>
      <c r="D117" s="89">
        <v>-71.755989</v>
      </c>
      <c r="J117" s="89">
        <v>2582734693.8776002</v>
      </c>
      <c r="K117" s="89">
        <v>-85.615074000000007</v>
      </c>
      <c r="L117" s="89">
        <v>-79.229027000000002</v>
      </c>
    </row>
    <row r="118" spans="2:12" x14ac:dyDescent="0.25">
      <c r="B118" s="89">
        <v>2682918367.3469</v>
      </c>
      <c r="C118" s="89">
        <v>-77.376723999999996</v>
      </c>
      <c r="D118" s="89">
        <v>-69.884155000000007</v>
      </c>
      <c r="J118" s="89">
        <v>2682918367.3469</v>
      </c>
      <c r="K118" s="89">
        <v>-90.641968000000006</v>
      </c>
      <c r="L118" s="89">
        <v>-80.314667</v>
      </c>
    </row>
    <row r="119" spans="2:12" x14ac:dyDescent="0.25">
      <c r="B119" s="89">
        <v>2783102040.8162999</v>
      </c>
      <c r="C119" s="89">
        <v>-75.175139999999999</v>
      </c>
      <c r="D119" s="89">
        <v>-70.446213</v>
      </c>
      <c r="J119" s="89">
        <v>2783102040.8162999</v>
      </c>
      <c r="K119" s="89">
        <v>-86.483360000000005</v>
      </c>
      <c r="L119" s="89">
        <v>-84.326294000000004</v>
      </c>
    </row>
    <row r="120" spans="2:12" x14ac:dyDescent="0.25">
      <c r="B120" s="89">
        <v>2883285714.2856998</v>
      </c>
      <c r="C120" s="89">
        <v>-81.339973000000001</v>
      </c>
      <c r="D120" s="89">
        <v>-70.898337999999995</v>
      </c>
      <c r="J120" s="89">
        <v>2883285714.2856998</v>
      </c>
      <c r="K120" s="89">
        <v>-98.406738000000004</v>
      </c>
      <c r="L120" s="89">
        <v>-84.381111000000004</v>
      </c>
    </row>
    <row r="121" spans="2:12" x14ac:dyDescent="0.25">
      <c r="B121" s="89">
        <v>2983469387.7550998</v>
      </c>
      <c r="C121" s="89">
        <v>-78.807190000000006</v>
      </c>
      <c r="D121" s="89">
        <v>-70.081421000000006</v>
      </c>
      <c r="J121" s="89">
        <v>2983469387.7550998</v>
      </c>
      <c r="K121" s="89">
        <v>-90.880508000000006</v>
      </c>
      <c r="L121" s="89">
        <v>-82.805449999999993</v>
      </c>
    </row>
    <row r="122" spans="2:12" x14ac:dyDescent="0.25">
      <c r="B122" s="89">
        <v>3083653061.2245002</v>
      </c>
      <c r="C122" s="89">
        <v>-73.178298999999996</v>
      </c>
      <c r="D122" s="89">
        <v>-67.381957999999997</v>
      </c>
      <c r="J122" s="89">
        <v>3083653061.2245002</v>
      </c>
      <c r="K122" s="89">
        <v>-82.210312000000002</v>
      </c>
      <c r="L122" s="89">
        <v>-76.892928999999995</v>
      </c>
    </row>
    <row r="123" spans="2:12" x14ac:dyDescent="0.25">
      <c r="B123" s="89">
        <v>3183836734.6939001</v>
      </c>
      <c r="C123" s="89">
        <v>-73.087035999999998</v>
      </c>
      <c r="D123" s="89">
        <v>-66.428321999999994</v>
      </c>
      <c r="J123" s="89">
        <v>3183836734.6939001</v>
      </c>
      <c r="K123" s="89">
        <v>-80.514626000000007</v>
      </c>
      <c r="L123" s="89">
        <v>-74.036529999999999</v>
      </c>
    </row>
    <row r="124" spans="2:12" x14ac:dyDescent="0.25">
      <c r="B124" s="89">
        <v>3284020408.1633</v>
      </c>
      <c r="C124" s="89">
        <v>-76.224457000000001</v>
      </c>
      <c r="D124" s="89">
        <v>-68.262046999999995</v>
      </c>
      <c r="J124" s="89">
        <v>3284020408.1633</v>
      </c>
      <c r="K124" s="89">
        <v>-82.589470000000006</v>
      </c>
      <c r="L124" s="89">
        <v>-74.274055000000004</v>
      </c>
    </row>
    <row r="125" spans="2:12" x14ac:dyDescent="0.25">
      <c r="B125" s="89">
        <v>3384204081.6327</v>
      </c>
      <c r="C125" s="89">
        <v>-78.662834000000004</v>
      </c>
      <c r="D125" s="89">
        <v>-70.556006999999994</v>
      </c>
      <c r="J125" s="89">
        <v>3384204081.6327</v>
      </c>
      <c r="K125" s="89">
        <v>-82.906272999999999</v>
      </c>
      <c r="L125" s="89">
        <v>-75.790099999999995</v>
      </c>
    </row>
    <row r="126" spans="2:12" x14ac:dyDescent="0.25">
      <c r="B126" s="89">
        <v>3484387755.1020002</v>
      </c>
      <c r="C126" s="89">
        <v>-80.086738999999994</v>
      </c>
      <c r="D126" s="89">
        <v>-71.412307999999996</v>
      </c>
      <c r="J126" s="89">
        <v>3484387755.1020002</v>
      </c>
      <c r="K126" s="89">
        <v>-85.180572999999995</v>
      </c>
      <c r="L126" s="89">
        <v>-81.902739999999994</v>
      </c>
    </row>
    <row r="127" spans="2:12" x14ac:dyDescent="0.25">
      <c r="B127" s="89">
        <v>3584571428.5714002</v>
      </c>
      <c r="C127" s="89">
        <v>-78.507057000000003</v>
      </c>
      <c r="D127" s="89">
        <v>-70.187888999999998</v>
      </c>
      <c r="J127" s="89">
        <v>3584571428.5714002</v>
      </c>
      <c r="K127" s="89">
        <v>-100.64108</v>
      </c>
      <c r="L127" s="89">
        <v>-86.379409999999993</v>
      </c>
    </row>
    <row r="128" spans="2:12" x14ac:dyDescent="0.25">
      <c r="B128" s="89">
        <v>3684755102.0408001</v>
      </c>
      <c r="C128" s="89">
        <v>-74.731055999999995</v>
      </c>
      <c r="D128" s="89">
        <v>-71.240036000000003</v>
      </c>
      <c r="J128" s="89">
        <v>3684755102.0408001</v>
      </c>
      <c r="K128" s="89">
        <v>-96.077736000000002</v>
      </c>
      <c r="L128" s="89">
        <v>-89.410469000000006</v>
      </c>
    </row>
    <row r="129" spans="2:12" x14ac:dyDescent="0.25">
      <c r="B129" s="89">
        <v>3784938775.5102</v>
      </c>
      <c r="C129" s="89">
        <v>-83.131568999999999</v>
      </c>
      <c r="D129" s="89">
        <v>-70.578170999999998</v>
      </c>
      <c r="J129" s="89">
        <v>3784938775.5102</v>
      </c>
      <c r="K129" s="89">
        <v>-94.162154999999998</v>
      </c>
      <c r="L129" s="89">
        <v>-84.242469999999997</v>
      </c>
    </row>
    <row r="130" spans="2:12" x14ac:dyDescent="0.25">
      <c r="B130" s="89">
        <v>3885122448.9796</v>
      </c>
      <c r="C130" s="89">
        <v>-76.410629</v>
      </c>
      <c r="D130" s="89">
        <v>-70.956824999999995</v>
      </c>
      <c r="J130" s="89">
        <v>3885122448.9796</v>
      </c>
      <c r="K130" s="89">
        <v>-85.026236999999995</v>
      </c>
      <c r="L130" s="89">
        <v>-80.693787</v>
      </c>
    </row>
    <row r="131" spans="2:12" x14ac:dyDescent="0.25">
      <c r="B131" s="89">
        <v>3985306122.4489999</v>
      </c>
      <c r="C131" s="89">
        <v>-75.618415999999996</v>
      </c>
      <c r="D131" s="89">
        <v>-68.713890000000006</v>
      </c>
      <c r="J131" s="89">
        <v>3985306122.4489999</v>
      </c>
      <c r="K131" s="89">
        <v>-85.183090000000007</v>
      </c>
      <c r="L131" s="89">
        <v>-76.236816000000005</v>
      </c>
    </row>
    <row r="132" spans="2:12" x14ac:dyDescent="0.25">
      <c r="B132" s="89">
        <v>4085489795.9183998</v>
      </c>
      <c r="C132" s="89">
        <v>-76.153205999999997</v>
      </c>
      <c r="D132" s="89">
        <v>-70.042572000000007</v>
      </c>
      <c r="J132" s="89">
        <v>4085489795.9183998</v>
      </c>
      <c r="K132" s="89">
        <v>-80.541709999999995</v>
      </c>
      <c r="L132" s="89">
        <v>-74.145233000000005</v>
      </c>
    </row>
    <row r="133" spans="2:12" x14ac:dyDescent="0.25">
      <c r="B133" s="89">
        <v>4185673469.3878002</v>
      </c>
      <c r="C133" s="89">
        <v>-80.228699000000006</v>
      </c>
      <c r="D133" s="89">
        <v>-71.414139000000006</v>
      </c>
      <c r="J133" s="89">
        <v>4185673469.3878002</v>
      </c>
      <c r="K133" s="89">
        <v>-78.583511000000001</v>
      </c>
      <c r="L133" s="89">
        <v>-71.378494000000003</v>
      </c>
    </row>
    <row r="134" spans="2:12" x14ac:dyDescent="0.25">
      <c r="B134" s="89">
        <v>4285857142.8571</v>
      </c>
      <c r="C134" s="89">
        <v>-79.648269999999997</v>
      </c>
      <c r="D134" s="89">
        <v>-72.303168999999997</v>
      </c>
      <c r="J134" s="89">
        <v>4285857142.8571</v>
      </c>
      <c r="K134" s="89">
        <v>-76.798012</v>
      </c>
      <c r="L134" s="89">
        <v>-69.801826000000005</v>
      </c>
    </row>
    <row r="135" spans="2:12" x14ac:dyDescent="0.25">
      <c r="B135" s="89">
        <v>4386040816.3264999</v>
      </c>
      <c r="C135" s="89">
        <v>-78.786681999999999</v>
      </c>
      <c r="D135" s="89">
        <v>-72.648499000000001</v>
      </c>
      <c r="J135" s="89">
        <v>4386040816.3264999</v>
      </c>
      <c r="K135" s="89">
        <v>-75.778084000000007</v>
      </c>
      <c r="L135" s="89">
        <v>-69.946404000000001</v>
      </c>
    </row>
    <row r="136" spans="2:12" x14ac:dyDescent="0.25">
      <c r="B136" s="89">
        <v>4486224489.7959003</v>
      </c>
      <c r="C136" s="89">
        <v>-79.375877000000003</v>
      </c>
      <c r="D136" s="89">
        <v>-73.048614999999998</v>
      </c>
      <c r="J136" s="89">
        <v>4486224489.7959003</v>
      </c>
      <c r="K136" s="89">
        <v>-79.078559999999996</v>
      </c>
      <c r="L136" s="89">
        <v>-71.991814000000005</v>
      </c>
    </row>
    <row r="137" spans="2:12" x14ac:dyDescent="0.25">
      <c r="B137" s="89">
        <v>4586408163.2652998</v>
      </c>
      <c r="C137" s="89">
        <v>-80.899445</v>
      </c>
      <c r="D137" s="89">
        <v>-72.744529999999997</v>
      </c>
      <c r="J137" s="89">
        <v>4586408163.2652998</v>
      </c>
      <c r="K137" s="89">
        <v>-82.879013</v>
      </c>
      <c r="L137" s="89">
        <v>-74.228294000000005</v>
      </c>
    </row>
    <row r="138" spans="2:12" x14ac:dyDescent="0.25">
      <c r="B138" s="89">
        <v>4686591836.7347002</v>
      </c>
      <c r="C138" s="89">
        <v>-79.685623000000007</v>
      </c>
      <c r="D138" s="89">
        <v>-73.414649999999995</v>
      </c>
      <c r="J138" s="89">
        <v>4686591836.7347002</v>
      </c>
      <c r="K138" s="89">
        <v>-82.454650999999998</v>
      </c>
      <c r="L138" s="89">
        <v>-76.803841000000006</v>
      </c>
    </row>
    <row r="139" spans="2:12" x14ac:dyDescent="0.25">
      <c r="B139" s="89">
        <v>4786775510.2040997</v>
      </c>
      <c r="C139" s="89">
        <v>-81.399199999999993</v>
      </c>
      <c r="D139" s="89">
        <v>-74.913719</v>
      </c>
      <c r="J139" s="89">
        <v>4786775510.2040997</v>
      </c>
      <c r="K139" s="89">
        <v>-86.818168999999997</v>
      </c>
      <c r="L139" s="89">
        <v>-76.363112999999998</v>
      </c>
    </row>
    <row r="140" spans="2:12" x14ac:dyDescent="0.25">
      <c r="B140" s="89">
        <v>4886959183.6735001</v>
      </c>
      <c r="C140" s="89">
        <v>-85.524276999999998</v>
      </c>
      <c r="D140" s="89">
        <v>-77.484763999999998</v>
      </c>
      <c r="J140" s="89">
        <v>4886959183.6735001</v>
      </c>
      <c r="K140" s="89">
        <v>-81.684464000000006</v>
      </c>
      <c r="L140" s="89">
        <v>-75.535263</v>
      </c>
    </row>
    <row r="141" spans="2:12" x14ac:dyDescent="0.25">
      <c r="B141" s="89">
        <v>4987142857.1429005</v>
      </c>
      <c r="C141" s="89">
        <v>-87.472037999999998</v>
      </c>
      <c r="D141" s="89">
        <v>-78.282248999999993</v>
      </c>
      <c r="J141" s="89">
        <v>4987142857.1429005</v>
      </c>
      <c r="K141" s="89">
        <v>-80.044394999999994</v>
      </c>
      <c r="L141" s="89">
        <v>-72.804893000000007</v>
      </c>
    </row>
    <row r="142" spans="2:12" x14ac:dyDescent="0.25">
      <c r="B142" s="89">
        <v>5087326530.6121998</v>
      </c>
      <c r="C142" s="89">
        <v>-83.832297999999994</v>
      </c>
      <c r="D142" s="89">
        <v>-78.273444999999995</v>
      </c>
      <c r="J142" s="89">
        <v>5087326530.6121998</v>
      </c>
      <c r="K142" s="89">
        <v>-78.667679000000007</v>
      </c>
      <c r="L142" s="89">
        <v>-70.840248000000003</v>
      </c>
    </row>
    <row r="143" spans="2:12" x14ac:dyDescent="0.25">
      <c r="B143" s="89">
        <v>5187510204.0816002</v>
      </c>
      <c r="C143" s="89">
        <v>-85.619133000000005</v>
      </c>
      <c r="D143" s="89">
        <v>-78.206253000000004</v>
      </c>
      <c r="J143" s="89">
        <v>5187510204.0816002</v>
      </c>
      <c r="K143" s="89">
        <v>-75.911818999999994</v>
      </c>
      <c r="L143" s="89">
        <v>-68.772362000000001</v>
      </c>
    </row>
    <row r="144" spans="2:12" x14ac:dyDescent="0.25">
      <c r="B144" s="89">
        <v>5287693877.5509996</v>
      </c>
      <c r="C144" s="89">
        <v>-87.303512999999995</v>
      </c>
      <c r="D144" s="89">
        <v>-76.014465000000001</v>
      </c>
      <c r="J144" s="89">
        <v>5287693877.5509996</v>
      </c>
      <c r="K144" s="89">
        <v>-73.873772000000002</v>
      </c>
      <c r="L144" s="89">
        <v>-67.630752999999999</v>
      </c>
    </row>
    <row r="145" spans="2:12" x14ac:dyDescent="0.25">
      <c r="B145" s="89">
        <v>5387877551.0204</v>
      </c>
      <c r="C145" s="89">
        <v>-77.176353000000006</v>
      </c>
      <c r="D145" s="89">
        <v>-73.087418</v>
      </c>
      <c r="J145" s="89">
        <v>5387877551.0204</v>
      </c>
      <c r="K145" s="89">
        <v>-75.162270000000007</v>
      </c>
      <c r="L145" s="89">
        <v>-67.67971</v>
      </c>
    </row>
    <row r="146" spans="2:12" x14ac:dyDescent="0.25">
      <c r="B146" s="89">
        <v>5488061224.4898005</v>
      </c>
      <c r="C146" s="89">
        <v>-76.679550000000006</v>
      </c>
      <c r="D146" s="89">
        <v>-68.881607000000002</v>
      </c>
      <c r="J146" s="89">
        <v>5488061224.4898005</v>
      </c>
      <c r="K146" s="89">
        <v>-75.900245999999996</v>
      </c>
      <c r="L146" s="89">
        <v>-68.970405999999997</v>
      </c>
    </row>
    <row r="147" spans="2:12" x14ac:dyDescent="0.25">
      <c r="B147" s="89">
        <v>5588244897.9591999</v>
      </c>
      <c r="C147" s="89">
        <v>-74.734939999999995</v>
      </c>
      <c r="D147" s="89">
        <v>-68.043350000000004</v>
      </c>
      <c r="J147" s="89">
        <v>5588244897.9591999</v>
      </c>
      <c r="K147" s="89">
        <v>-77.794724000000002</v>
      </c>
      <c r="L147" s="89">
        <v>-69.366446999999994</v>
      </c>
    </row>
    <row r="148" spans="2:12" x14ac:dyDescent="0.25">
      <c r="B148" s="89">
        <v>5688428571.4286003</v>
      </c>
      <c r="C148" s="89">
        <v>-74.930526999999998</v>
      </c>
      <c r="D148" s="89">
        <v>-67.296379000000002</v>
      </c>
      <c r="J148" s="89">
        <v>5688428571.4286003</v>
      </c>
      <c r="K148" s="89">
        <v>-76.619331000000003</v>
      </c>
      <c r="L148" s="89">
        <v>-69.456260999999998</v>
      </c>
    </row>
    <row r="149" spans="2:12" x14ac:dyDescent="0.25">
      <c r="B149" s="89">
        <v>5788612244.8979998</v>
      </c>
      <c r="C149" s="89">
        <v>-74.78801</v>
      </c>
      <c r="D149" s="89">
        <v>-67.075149999999994</v>
      </c>
      <c r="J149" s="89">
        <v>5788612244.8979998</v>
      </c>
      <c r="K149" s="89">
        <v>-76.519065999999995</v>
      </c>
      <c r="L149" s="89">
        <v>-69.551765000000003</v>
      </c>
    </row>
    <row r="150" spans="2:12" x14ac:dyDescent="0.25">
      <c r="B150" s="89">
        <v>5888795918.3673</v>
      </c>
      <c r="C150" s="89">
        <v>-74.256461999999999</v>
      </c>
      <c r="D150" s="89">
        <v>-67.781540000000007</v>
      </c>
      <c r="J150" s="89">
        <v>5888795918.3673</v>
      </c>
      <c r="K150" s="89">
        <v>-78.266434000000004</v>
      </c>
      <c r="L150" s="89">
        <v>-70.062561000000002</v>
      </c>
    </row>
    <row r="151" spans="2:12" x14ac:dyDescent="0.25">
      <c r="B151" s="89">
        <v>5988979591.8367004</v>
      </c>
      <c r="C151" s="89">
        <v>-77.119072000000003</v>
      </c>
      <c r="D151" s="89">
        <v>-68.649856999999997</v>
      </c>
      <c r="J151" s="89">
        <v>5988979591.8367004</v>
      </c>
      <c r="K151" s="89">
        <v>-78.221107000000003</v>
      </c>
      <c r="L151" s="89">
        <v>-70.295326000000003</v>
      </c>
    </row>
    <row r="152" spans="2:12" x14ac:dyDescent="0.25">
      <c r="B152" s="89">
        <v>6089163265.3060999</v>
      </c>
      <c r="C152" s="89">
        <v>-77.480323999999996</v>
      </c>
      <c r="D152" s="89">
        <v>-70.524673000000007</v>
      </c>
      <c r="J152" s="89">
        <v>6089163265.3060999</v>
      </c>
      <c r="K152" s="89">
        <v>-77.304726000000002</v>
      </c>
      <c r="L152" s="89">
        <v>-69.432167000000007</v>
      </c>
    </row>
    <row r="153" spans="2:12" x14ac:dyDescent="0.25">
      <c r="B153" s="89">
        <v>6189346938.7755003</v>
      </c>
      <c r="C153" s="89">
        <v>-80.009490999999997</v>
      </c>
      <c r="D153" s="89">
        <v>-70.424057000000005</v>
      </c>
      <c r="J153" s="89">
        <v>6189346938.7755003</v>
      </c>
      <c r="K153" s="89">
        <v>-75.805526999999998</v>
      </c>
      <c r="L153" s="89">
        <v>-69.749001000000007</v>
      </c>
    </row>
    <row r="154" spans="2:12" x14ac:dyDescent="0.25">
      <c r="B154" s="89">
        <v>6289530612.2448997</v>
      </c>
      <c r="C154" s="89">
        <v>-77.000884999999997</v>
      </c>
      <c r="D154" s="89">
        <v>-69.612601999999995</v>
      </c>
      <c r="J154" s="89">
        <v>6289530612.2448997</v>
      </c>
      <c r="K154" s="89">
        <v>-79.355277999999998</v>
      </c>
      <c r="L154" s="89">
        <v>-69.926331000000005</v>
      </c>
    </row>
    <row r="155" spans="2:12" x14ac:dyDescent="0.25">
      <c r="B155" s="89">
        <v>6389714285.7143002</v>
      </c>
      <c r="C155" s="89">
        <v>-75.105628999999993</v>
      </c>
      <c r="D155" s="89">
        <v>-67.775536000000002</v>
      </c>
      <c r="J155" s="89">
        <v>6389714285.7143002</v>
      </c>
      <c r="K155" s="89">
        <v>-77.896370000000005</v>
      </c>
      <c r="L155" s="89">
        <v>-70.460662999999997</v>
      </c>
    </row>
    <row r="156" spans="2:12" x14ac:dyDescent="0.25">
      <c r="B156" s="89">
        <v>6489897959.1836996</v>
      </c>
      <c r="C156" s="89">
        <v>-74.531852999999998</v>
      </c>
      <c r="D156" s="89">
        <v>-66.614165999999997</v>
      </c>
      <c r="J156" s="89">
        <v>6489897959.1836996</v>
      </c>
      <c r="K156" s="89">
        <v>-77.442093</v>
      </c>
      <c r="L156" s="89">
        <v>-69.605994999999993</v>
      </c>
    </row>
    <row r="157" spans="2:12" x14ac:dyDescent="0.25">
      <c r="B157" s="89">
        <v>6590081632.6531</v>
      </c>
      <c r="C157" s="89">
        <v>-73.552527999999995</v>
      </c>
      <c r="D157" s="89">
        <v>-66.667191000000003</v>
      </c>
      <c r="J157" s="89">
        <v>6590081632.6531</v>
      </c>
      <c r="K157" s="89">
        <v>-76.827056999999996</v>
      </c>
      <c r="L157" s="89">
        <v>-69.225493999999998</v>
      </c>
    </row>
    <row r="158" spans="2:12" x14ac:dyDescent="0.25">
      <c r="B158" s="89">
        <v>6690265306.1224003</v>
      </c>
      <c r="C158" s="89">
        <v>-75.337242000000003</v>
      </c>
      <c r="D158" s="89">
        <v>-67.357123999999999</v>
      </c>
      <c r="J158" s="89">
        <v>6690265306.1224003</v>
      </c>
      <c r="K158" s="89">
        <v>-76.827376999999998</v>
      </c>
      <c r="L158" s="89">
        <v>-69.887718000000007</v>
      </c>
    </row>
    <row r="159" spans="2:12" x14ac:dyDescent="0.25">
      <c r="B159" s="89">
        <v>6790448979.5917997</v>
      </c>
      <c r="C159" s="89">
        <v>-76.738204999999994</v>
      </c>
      <c r="D159" s="89">
        <v>-69.496155000000002</v>
      </c>
      <c r="J159" s="89">
        <v>6790448979.5917997</v>
      </c>
      <c r="K159" s="89">
        <v>-79.565337999999997</v>
      </c>
      <c r="L159" s="89">
        <v>-71.052422000000007</v>
      </c>
    </row>
    <row r="160" spans="2:12" x14ac:dyDescent="0.25">
      <c r="B160" s="89">
        <v>6890632653.0612001</v>
      </c>
      <c r="C160" s="89">
        <v>-80.101494000000002</v>
      </c>
      <c r="D160" s="89">
        <v>-70.808860999999993</v>
      </c>
      <c r="J160" s="89">
        <v>6890632653.0612001</v>
      </c>
      <c r="K160" s="89">
        <v>-80.453018</v>
      </c>
      <c r="L160" s="89">
        <v>-72.734177000000003</v>
      </c>
    </row>
    <row r="161" spans="2:12" x14ac:dyDescent="0.25">
      <c r="B161" s="89">
        <v>6990816326.5305996</v>
      </c>
      <c r="C161" s="89">
        <v>-79.462669000000005</v>
      </c>
      <c r="D161" s="89">
        <v>-71.695510999999996</v>
      </c>
      <c r="J161" s="89">
        <v>6990816326.5305996</v>
      </c>
      <c r="K161" s="89">
        <v>-82.059959000000006</v>
      </c>
      <c r="L161" s="89">
        <v>-73.694725000000005</v>
      </c>
    </row>
    <row r="162" spans="2:12" x14ac:dyDescent="0.25">
      <c r="B162" s="89">
        <v>7091000000</v>
      </c>
      <c r="C162" s="89">
        <v>-79.487960999999999</v>
      </c>
      <c r="D162" s="89">
        <v>-70.571586999999994</v>
      </c>
      <c r="J162" s="89">
        <v>7091000000</v>
      </c>
      <c r="K162" s="89">
        <v>-82.536797000000007</v>
      </c>
      <c r="L162" s="89">
        <v>-73.0672</v>
      </c>
    </row>
    <row r="163" spans="2:12" x14ac:dyDescent="0.25">
      <c r="B163" s="89">
        <v>7191183673.4694004</v>
      </c>
      <c r="C163" s="89">
        <v>-76.769706999999997</v>
      </c>
      <c r="D163" s="89">
        <v>-69.083457999999993</v>
      </c>
      <c r="J163" s="89">
        <v>7191183673.4694004</v>
      </c>
      <c r="K163" s="89">
        <v>-78.610405</v>
      </c>
      <c r="L163" s="89">
        <v>-72.009735000000006</v>
      </c>
    </row>
    <row r="164" spans="2:12" x14ac:dyDescent="0.25">
      <c r="B164" s="89">
        <v>7291367346.9387999</v>
      </c>
      <c r="C164" s="89">
        <v>-74.976044000000002</v>
      </c>
      <c r="D164" s="89">
        <v>-67.521682999999996</v>
      </c>
      <c r="J164" s="89">
        <v>7291367346.9387999</v>
      </c>
      <c r="K164" s="89">
        <v>-78.865348999999995</v>
      </c>
      <c r="L164" s="89">
        <v>-69.960373000000004</v>
      </c>
    </row>
    <row r="165" spans="2:12" x14ac:dyDescent="0.25">
      <c r="B165" s="89">
        <v>7391551020.4082003</v>
      </c>
      <c r="C165" s="89">
        <v>-74.817070000000001</v>
      </c>
      <c r="D165" s="89">
        <v>-66.498146000000006</v>
      </c>
      <c r="J165" s="89">
        <v>7391551020.4082003</v>
      </c>
      <c r="K165" s="89">
        <v>-76.403144999999995</v>
      </c>
      <c r="L165" s="89">
        <v>-69.232726999999997</v>
      </c>
    </row>
    <row r="166" spans="2:12" x14ac:dyDescent="0.25">
      <c r="B166" s="89">
        <v>7491734693.8775997</v>
      </c>
      <c r="C166" s="89">
        <v>-73.676642999999999</v>
      </c>
      <c r="D166" s="89">
        <v>-66.103972999999996</v>
      </c>
      <c r="J166" s="89">
        <v>7491734693.8775997</v>
      </c>
      <c r="K166" s="89">
        <v>-76.405006</v>
      </c>
      <c r="L166" s="89">
        <v>-67.974991000000003</v>
      </c>
    </row>
    <row r="167" spans="2:12" x14ac:dyDescent="0.25">
      <c r="B167" s="89">
        <v>7591918367.3469</v>
      </c>
      <c r="C167" s="89">
        <v>-73.749268000000001</v>
      </c>
      <c r="D167" s="89">
        <v>-65.540024000000003</v>
      </c>
      <c r="J167" s="89">
        <v>7591918367.3469</v>
      </c>
      <c r="K167" s="89">
        <v>-75.047882000000001</v>
      </c>
      <c r="L167" s="89">
        <v>-67.720764000000003</v>
      </c>
    </row>
    <row r="168" spans="2:12" x14ac:dyDescent="0.25">
      <c r="B168" s="89">
        <v>7692102040.8163004</v>
      </c>
      <c r="C168" s="89">
        <v>-73.106705000000005</v>
      </c>
      <c r="D168" s="89">
        <v>-65.304405000000003</v>
      </c>
      <c r="J168" s="89">
        <v>7692102040.8163004</v>
      </c>
      <c r="K168" s="89">
        <v>-75.621964000000006</v>
      </c>
      <c r="L168" s="89">
        <v>-67.471985000000004</v>
      </c>
    </row>
    <row r="169" spans="2:12" x14ac:dyDescent="0.25">
      <c r="B169" s="89">
        <v>7792285714.2856998</v>
      </c>
      <c r="C169" s="89">
        <v>-72.992194999999995</v>
      </c>
      <c r="D169" s="89">
        <v>-64.908271999999997</v>
      </c>
      <c r="J169" s="89">
        <v>7792285714.2856998</v>
      </c>
      <c r="K169" s="89">
        <v>-75.681076000000004</v>
      </c>
      <c r="L169" s="89">
        <v>-66.835548000000003</v>
      </c>
    </row>
    <row r="170" spans="2:12" x14ac:dyDescent="0.25">
      <c r="B170" s="89">
        <v>7892469387.7551003</v>
      </c>
      <c r="C170" s="89">
        <v>-72.587913999999998</v>
      </c>
      <c r="D170" s="89">
        <v>-64.768851999999995</v>
      </c>
      <c r="J170" s="89">
        <v>7892469387.7551003</v>
      </c>
      <c r="K170" s="89">
        <v>-73.165604000000002</v>
      </c>
      <c r="L170" s="89">
        <v>-66.747009000000006</v>
      </c>
    </row>
    <row r="171" spans="2:12" x14ac:dyDescent="0.25">
      <c r="B171" s="89">
        <v>7992653061.2244997</v>
      </c>
      <c r="C171" s="89">
        <v>-72.682083000000006</v>
      </c>
      <c r="D171" s="89">
        <v>-64.641578999999993</v>
      </c>
      <c r="J171" s="89">
        <v>7992653061.2244997</v>
      </c>
      <c r="K171" s="89">
        <v>-75.349975999999998</v>
      </c>
      <c r="L171" s="89">
        <v>-67.039963</v>
      </c>
    </row>
    <row r="172" spans="2:12" x14ac:dyDescent="0.25">
      <c r="B172" s="89">
        <v>8092836734.6939001</v>
      </c>
      <c r="C172" s="89">
        <v>-72.625564999999995</v>
      </c>
      <c r="D172" s="89">
        <v>-65.170485999999997</v>
      </c>
      <c r="J172" s="89">
        <v>8092836734.6939001</v>
      </c>
      <c r="K172" s="89">
        <v>-76.575126999999995</v>
      </c>
      <c r="L172" s="89">
        <v>-69.264694000000006</v>
      </c>
    </row>
    <row r="173" spans="2:12" x14ac:dyDescent="0.25">
      <c r="B173" s="89">
        <v>8193020408.1632996</v>
      </c>
      <c r="C173" s="89">
        <v>-74.281341999999995</v>
      </c>
      <c r="D173" s="89">
        <v>-65.370804000000007</v>
      </c>
      <c r="J173" s="89">
        <v>8193020408.1632996</v>
      </c>
      <c r="K173" s="89">
        <v>-79.946510000000004</v>
      </c>
      <c r="L173" s="89">
        <v>-71.692183999999997</v>
      </c>
    </row>
    <row r="174" spans="2:12" x14ac:dyDescent="0.25">
      <c r="B174" s="89">
        <v>8293204081.6327</v>
      </c>
      <c r="C174" s="89">
        <v>-73.457374999999999</v>
      </c>
      <c r="D174" s="89">
        <v>-65.147880999999998</v>
      </c>
      <c r="J174" s="89">
        <v>8293204081.6327</v>
      </c>
      <c r="K174" s="89">
        <v>-82.806786000000002</v>
      </c>
      <c r="L174" s="89">
        <v>-71.793830999999997</v>
      </c>
    </row>
    <row r="175" spans="2:12" x14ac:dyDescent="0.25">
      <c r="B175" s="89">
        <v>8393387755.1020002</v>
      </c>
      <c r="C175" s="89">
        <v>-72.250427000000002</v>
      </c>
      <c r="D175" s="89">
        <v>-64.283591999999999</v>
      </c>
      <c r="J175" s="89">
        <v>8393387755.1020002</v>
      </c>
      <c r="K175" s="89">
        <v>-77.173714000000004</v>
      </c>
      <c r="L175" s="89">
        <v>-69.952056999999996</v>
      </c>
    </row>
    <row r="176" spans="2:12" x14ac:dyDescent="0.25">
      <c r="B176" s="89">
        <v>8493571428.5713997</v>
      </c>
      <c r="C176" s="89">
        <v>-71.963036000000002</v>
      </c>
      <c r="D176" s="89">
        <v>-63.619267000000001</v>
      </c>
      <c r="J176" s="89">
        <v>8493571428.5713997</v>
      </c>
      <c r="K176" s="89">
        <v>-74.695723999999998</v>
      </c>
      <c r="L176" s="89">
        <v>-66.860634000000005</v>
      </c>
    </row>
    <row r="177" spans="2:12" x14ac:dyDescent="0.25">
      <c r="B177" s="89">
        <v>8593755102.0408001</v>
      </c>
      <c r="C177" s="89">
        <v>-71.692809999999994</v>
      </c>
      <c r="D177" s="89">
        <v>-63.718001999999998</v>
      </c>
      <c r="J177" s="89">
        <v>8593755102.0408001</v>
      </c>
      <c r="K177" s="89">
        <v>-73.760947999999999</v>
      </c>
      <c r="L177" s="89">
        <v>-65.797027999999997</v>
      </c>
    </row>
    <row r="178" spans="2:12" x14ac:dyDescent="0.25">
      <c r="B178" s="89">
        <v>8693938775.5102005</v>
      </c>
      <c r="C178" s="89">
        <v>-72.704193000000004</v>
      </c>
      <c r="D178" s="89">
        <v>-64.477242000000004</v>
      </c>
      <c r="J178" s="89">
        <v>8693938775.5102005</v>
      </c>
      <c r="K178" s="89">
        <v>-74.140450000000001</v>
      </c>
      <c r="L178" s="89">
        <v>-66.093047999999996</v>
      </c>
    </row>
    <row r="179" spans="2:12" x14ac:dyDescent="0.25">
      <c r="B179" s="89">
        <v>8794122448.9796009</v>
      </c>
      <c r="C179" s="89">
        <v>-74.298584000000005</v>
      </c>
      <c r="D179" s="89">
        <v>-64.979134000000002</v>
      </c>
      <c r="J179" s="89">
        <v>8794122448.9796009</v>
      </c>
      <c r="K179" s="89">
        <v>-75.641609000000003</v>
      </c>
      <c r="L179" s="89">
        <v>-66.464172000000005</v>
      </c>
    </row>
    <row r="180" spans="2:12" x14ac:dyDescent="0.25">
      <c r="B180" s="89">
        <v>8894306122.4489994</v>
      </c>
      <c r="C180" s="89">
        <v>-73.24633</v>
      </c>
      <c r="D180" s="89">
        <v>-65.182052999999996</v>
      </c>
      <c r="J180" s="89">
        <v>8894306122.4489994</v>
      </c>
      <c r="K180" s="89">
        <v>-74.922156999999999</v>
      </c>
      <c r="L180" s="89">
        <v>-66.965598999999997</v>
      </c>
    </row>
    <row r="181" spans="2:12" x14ac:dyDescent="0.25">
      <c r="B181" s="89">
        <v>8994489795.9183998</v>
      </c>
      <c r="C181" s="89">
        <v>-73.334343000000004</v>
      </c>
      <c r="D181" s="89">
        <v>-65.021682999999996</v>
      </c>
      <c r="J181" s="89">
        <v>8994489795.9183998</v>
      </c>
      <c r="K181" s="89">
        <v>-75.666138000000004</v>
      </c>
      <c r="L181" s="89">
        <v>-67.112358</v>
      </c>
    </row>
    <row r="182" spans="2:12" x14ac:dyDescent="0.25">
      <c r="B182" s="89">
        <v>9094673469.3878002</v>
      </c>
      <c r="C182" s="89">
        <v>-73.829757999999998</v>
      </c>
      <c r="D182" s="89">
        <v>-65.091460999999995</v>
      </c>
      <c r="J182" s="89">
        <v>9094673469.3878002</v>
      </c>
      <c r="K182" s="89">
        <v>-76.094177000000002</v>
      </c>
      <c r="L182" s="89">
        <v>-67.413321999999994</v>
      </c>
    </row>
    <row r="183" spans="2:12" x14ac:dyDescent="0.25">
      <c r="B183" s="89">
        <v>9194857142.8570995</v>
      </c>
      <c r="C183" s="89">
        <v>-73.449141999999995</v>
      </c>
      <c r="D183" s="89">
        <v>-65.135734999999997</v>
      </c>
      <c r="J183" s="89">
        <v>9194857142.8570995</v>
      </c>
      <c r="K183" s="89">
        <v>-75.818527000000003</v>
      </c>
      <c r="L183" s="89">
        <v>-67.954680999999994</v>
      </c>
    </row>
    <row r="184" spans="2:12" x14ac:dyDescent="0.25">
      <c r="B184" s="89">
        <v>9295040816.3264999</v>
      </c>
      <c r="C184" s="89">
        <v>-73.428711000000007</v>
      </c>
      <c r="D184" s="89">
        <v>-64.699241999999998</v>
      </c>
      <c r="J184" s="89">
        <v>9295040816.3264999</v>
      </c>
      <c r="K184" s="89">
        <v>-77.251755000000003</v>
      </c>
      <c r="L184" s="89">
        <v>-67.876739999999998</v>
      </c>
    </row>
    <row r="185" spans="2:12" x14ac:dyDescent="0.25">
      <c r="B185" s="89">
        <v>9395224489.7959003</v>
      </c>
      <c r="C185" s="89">
        <v>-72.501296999999994</v>
      </c>
      <c r="D185" s="89">
        <v>-64.151611000000003</v>
      </c>
      <c r="J185" s="89">
        <v>9395224489.7959003</v>
      </c>
      <c r="K185" s="89">
        <v>-75.841362000000004</v>
      </c>
      <c r="L185" s="89">
        <v>-68.171897999999999</v>
      </c>
    </row>
    <row r="186" spans="2:12" x14ac:dyDescent="0.25">
      <c r="B186" s="89">
        <v>9495408163.2653008</v>
      </c>
      <c r="C186" s="89">
        <v>-71.806244000000007</v>
      </c>
      <c r="D186" s="89">
        <v>-63.193202999999997</v>
      </c>
      <c r="J186" s="89">
        <v>9495408163.2653008</v>
      </c>
      <c r="K186" s="89">
        <v>-76.703971999999993</v>
      </c>
      <c r="L186" s="89">
        <v>-68.527244999999994</v>
      </c>
    </row>
    <row r="187" spans="2:12" x14ac:dyDescent="0.25">
      <c r="B187" s="89">
        <v>9595591836.7346992</v>
      </c>
      <c r="C187" s="89">
        <v>-70.466316000000006</v>
      </c>
      <c r="D187" s="89">
        <v>-62.61739</v>
      </c>
      <c r="J187" s="89">
        <v>9595591836.7346992</v>
      </c>
      <c r="K187" s="89">
        <v>-78.230643999999998</v>
      </c>
      <c r="L187" s="89">
        <v>-69.027946</v>
      </c>
    </row>
    <row r="188" spans="2:12" x14ac:dyDescent="0.25">
      <c r="B188" s="89">
        <v>9695775510.2040997</v>
      </c>
      <c r="C188" s="89">
        <v>-70.733031999999994</v>
      </c>
      <c r="D188" s="89">
        <v>-63.420470999999999</v>
      </c>
      <c r="J188" s="89">
        <v>9695775510.2040997</v>
      </c>
      <c r="K188" s="89">
        <v>-77.302634999999995</v>
      </c>
      <c r="L188" s="89">
        <v>-70.273148000000006</v>
      </c>
    </row>
    <row r="189" spans="2:12" x14ac:dyDescent="0.25">
      <c r="B189" s="89">
        <v>9795959183.6735001</v>
      </c>
      <c r="C189" s="89">
        <v>-74.150688000000002</v>
      </c>
      <c r="D189" s="89">
        <v>-64.541236999999995</v>
      </c>
      <c r="J189" s="89">
        <v>9795959183.6735001</v>
      </c>
      <c r="K189" s="89">
        <v>-80.374793999999994</v>
      </c>
      <c r="L189" s="89">
        <v>-70.064362000000003</v>
      </c>
    </row>
    <row r="190" spans="2:12" x14ac:dyDescent="0.25">
      <c r="B190" s="89">
        <v>9896142857.1429005</v>
      </c>
      <c r="C190" s="89">
        <v>-73.799248000000006</v>
      </c>
      <c r="D190" s="89">
        <v>-66.791411999999994</v>
      </c>
      <c r="J190" s="89">
        <v>9896142857.1429005</v>
      </c>
      <c r="K190" s="89">
        <v>-77.574912999999995</v>
      </c>
      <c r="L190" s="89">
        <v>-69.873694999999998</v>
      </c>
    </row>
    <row r="191" spans="2:12" x14ac:dyDescent="0.25">
      <c r="B191" s="89">
        <v>9996326530.6121998</v>
      </c>
      <c r="C191" s="89">
        <v>-77.449355999999995</v>
      </c>
      <c r="D191" s="89">
        <v>-68.267455999999996</v>
      </c>
      <c r="J191" s="89">
        <v>9996326530.6121998</v>
      </c>
      <c r="K191" s="89">
        <v>-76.696449000000001</v>
      </c>
      <c r="L191" s="89">
        <v>-68.720359999999999</v>
      </c>
    </row>
    <row r="192" spans="2:12" x14ac:dyDescent="0.25">
      <c r="B192" s="89">
        <v>10096510204.082001</v>
      </c>
      <c r="C192" s="89">
        <v>-78.396614</v>
      </c>
      <c r="D192" s="89">
        <v>-69.383041000000006</v>
      </c>
      <c r="J192" s="89">
        <v>10096510204.082001</v>
      </c>
      <c r="K192" s="89">
        <v>-76.732567000000003</v>
      </c>
      <c r="L192" s="89">
        <v>-68.522362000000001</v>
      </c>
    </row>
    <row r="193" spans="2:12" x14ac:dyDescent="0.25">
      <c r="B193" s="89">
        <v>10196693877.551001</v>
      </c>
      <c r="C193" s="89">
        <v>-77.092712000000006</v>
      </c>
      <c r="D193" s="89">
        <v>-68.737555999999998</v>
      </c>
      <c r="J193" s="89">
        <v>10196693877.551001</v>
      </c>
      <c r="K193" s="89">
        <v>-76.927634999999995</v>
      </c>
      <c r="L193" s="89">
        <v>-68.452904000000004</v>
      </c>
    </row>
    <row r="194" spans="2:12" x14ac:dyDescent="0.25">
      <c r="B194" s="89">
        <v>10296877551.02</v>
      </c>
      <c r="C194" s="89">
        <v>-75.459907999999999</v>
      </c>
      <c r="D194" s="89">
        <v>-68.070801000000003</v>
      </c>
      <c r="J194" s="89">
        <v>10296877551.02</v>
      </c>
      <c r="K194" s="89">
        <v>-76.435080999999997</v>
      </c>
      <c r="L194" s="89">
        <v>-68.487831</v>
      </c>
    </row>
    <row r="195" spans="2:12" x14ac:dyDescent="0.25">
      <c r="B195" s="89">
        <v>10397061224.49</v>
      </c>
      <c r="C195" s="89">
        <v>-76.503967000000003</v>
      </c>
      <c r="D195" s="89">
        <v>-67.462790999999996</v>
      </c>
      <c r="J195" s="89">
        <v>10397061224.49</v>
      </c>
      <c r="K195" s="89">
        <v>-76.944991999999999</v>
      </c>
      <c r="L195" s="89">
        <v>-68.991089000000002</v>
      </c>
    </row>
    <row r="196" spans="2:12" x14ac:dyDescent="0.25">
      <c r="B196" s="89">
        <v>10497244897.959</v>
      </c>
      <c r="C196" s="89">
        <v>-75.337090000000003</v>
      </c>
      <c r="D196" s="89">
        <v>-67.834327999999999</v>
      </c>
      <c r="J196" s="89">
        <v>10497244897.959</v>
      </c>
      <c r="K196" s="89">
        <v>-78.505791000000002</v>
      </c>
      <c r="L196" s="89">
        <v>-69.635597000000004</v>
      </c>
    </row>
    <row r="197" spans="2:12" x14ac:dyDescent="0.25">
      <c r="B197" s="89">
        <v>10597428571.429001</v>
      </c>
      <c r="C197" s="89">
        <v>-76.702133000000003</v>
      </c>
      <c r="D197" s="89">
        <v>-67.698822000000007</v>
      </c>
      <c r="J197" s="89">
        <v>10597428571.429001</v>
      </c>
      <c r="K197" s="89">
        <v>-78.496216000000004</v>
      </c>
      <c r="L197" s="89">
        <v>-69.736251999999993</v>
      </c>
    </row>
    <row r="198" spans="2:12" x14ac:dyDescent="0.25">
      <c r="B198" s="89">
        <v>10697612244.898001</v>
      </c>
      <c r="C198" s="89">
        <v>-76.238892000000007</v>
      </c>
      <c r="D198" s="89">
        <v>-68.857056</v>
      </c>
      <c r="J198" s="89">
        <v>10697612244.898001</v>
      </c>
      <c r="K198" s="89">
        <v>-77.388412000000002</v>
      </c>
      <c r="L198" s="89">
        <v>-68.925217000000004</v>
      </c>
    </row>
    <row r="199" spans="2:12" x14ac:dyDescent="0.25">
      <c r="B199" s="89">
        <v>10797795918.367001</v>
      </c>
      <c r="C199" s="89">
        <v>-78.984177000000003</v>
      </c>
      <c r="D199" s="89">
        <v>-69.760513000000003</v>
      </c>
      <c r="J199" s="89">
        <v>10797795918.367001</v>
      </c>
      <c r="K199" s="89">
        <v>-76.245056000000005</v>
      </c>
      <c r="L199" s="89">
        <v>-68.655945000000003</v>
      </c>
    </row>
    <row r="200" spans="2:12" x14ac:dyDescent="0.25">
      <c r="B200" s="89">
        <v>10897979591.837</v>
      </c>
      <c r="C200" s="89">
        <v>-79.495063999999999</v>
      </c>
      <c r="D200" s="89">
        <v>-71.197059999999993</v>
      </c>
      <c r="J200" s="89">
        <v>10897979591.837</v>
      </c>
      <c r="K200" s="89">
        <v>-77.770981000000006</v>
      </c>
      <c r="L200" s="89">
        <v>-70.410758999999999</v>
      </c>
    </row>
    <row r="201" spans="2:12" x14ac:dyDescent="0.25">
      <c r="B201" s="89">
        <v>10998163265.306</v>
      </c>
      <c r="C201" s="89">
        <v>-80.631989000000004</v>
      </c>
      <c r="D201" s="89">
        <v>-71.292786000000007</v>
      </c>
      <c r="J201" s="89">
        <v>10998163265.306</v>
      </c>
      <c r="K201" s="89">
        <v>-82.736275000000006</v>
      </c>
      <c r="L201" s="89">
        <v>-73.553878999999995</v>
      </c>
    </row>
    <row r="202" spans="2:12" x14ac:dyDescent="0.25">
      <c r="B202" s="89">
        <v>11098346938.775999</v>
      </c>
      <c r="C202" s="89">
        <v>-79.263817000000003</v>
      </c>
      <c r="D202" s="89">
        <v>-70.489677</v>
      </c>
      <c r="J202" s="89">
        <v>11098346938.775999</v>
      </c>
      <c r="K202" s="89">
        <v>-85.666877999999997</v>
      </c>
      <c r="L202" s="89">
        <v>-75.614020999999994</v>
      </c>
    </row>
    <row r="203" spans="2:12" x14ac:dyDescent="0.25">
      <c r="B203" s="89">
        <v>11198530612.245001</v>
      </c>
      <c r="C203" s="89">
        <v>-77.164032000000006</v>
      </c>
      <c r="D203" s="89">
        <v>-68.661002999999994</v>
      </c>
      <c r="J203" s="89">
        <v>11198530612.245001</v>
      </c>
      <c r="K203" s="89">
        <v>-84.029708999999997</v>
      </c>
      <c r="L203" s="89">
        <v>-75.313209999999998</v>
      </c>
    </row>
    <row r="204" spans="2:12" x14ac:dyDescent="0.25">
      <c r="B204" s="89">
        <v>11298714285.714001</v>
      </c>
      <c r="C204" s="89">
        <v>-75.273582000000005</v>
      </c>
      <c r="D204" s="89">
        <v>-66.543694000000002</v>
      </c>
      <c r="J204" s="89">
        <v>11298714285.714001</v>
      </c>
      <c r="K204" s="89">
        <v>-81.961455999999998</v>
      </c>
      <c r="L204" s="89">
        <v>-73.604445999999996</v>
      </c>
    </row>
    <row r="205" spans="2:12" x14ac:dyDescent="0.25">
      <c r="B205" s="89">
        <v>11398897959.184</v>
      </c>
      <c r="C205" s="89">
        <v>-73.146056999999999</v>
      </c>
      <c r="D205" s="89">
        <v>-65.313880999999995</v>
      </c>
      <c r="J205" s="89">
        <v>11398897959.184</v>
      </c>
      <c r="K205" s="89">
        <v>-80.774756999999994</v>
      </c>
      <c r="L205" s="89">
        <v>-72.479904000000005</v>
      </c>
    </row>
    <row r="206" spans="2:12" x14ac:dyDescent="0.25">
      <c r="B206" s="89">
        <v>11499081632.653</v>
      </c>
      <c r="C206" s="89">
        <v>-73.802161999999996</v>
      </c>
      <c r="D206" s="89">
        <v>-64.383347000000001</v>
      </c>
      <c r="J206" s="89">
        <v>11499081632.653</v>
      </c>
      <c r="K206" s="89">
        <v>-80.983643000000001</v>
      </c>
      <c r="L206" s="89">
        <v>-72.160079999999994</v>
      </c>
    </row>
    <row r="207" spans="2:12" x14ac:dyDescent="0.25">
      <c r="B207" s="89">
        <v>11599265306.122</v>
      </c>
      <c r="C207" s="89">
        <v>-72.901854999999998</v>
      </c>
      <c r="D207" s="89">
        <v>-64.099266</v>
      </c>
      <c r="J207" s="89">
        <v>11599265306.122</v>
      </c>
      <c r="K207" s="89">
        <v>-81.421882999999994</v>
      </c>
      <c r="L207" s="89">
        <v>-73.258125000000007</v>
      </c>
    </row>
    <row r="208" spans="2:12" x14ac:dyDescent="0.25">
      <c r="B208" s="89">
        <v>11699448979.591999</v>
      </c>
      <c r="C208" s="89">
        <v>-72.803268000000003</v>
      </c>
      <c r="D208" s="89">
        <v>-63.864254000000003</v>
      </c>
      <c r="J208" s="89">
        <v>11699448979.591999</v>
      </c>
      <c r="K208" s="89">
        <v>-84.578322999999997</v>
      </c>
      <c r="L208" s="89">
        <v>-73.684769000000003</v>
      </c>
    </row>
    <row r="209" spans="2:12" x14ac:dyDescent="0.25">
      <c r="B209" s="89">
        <v>11799632653.061001</v>
      </c>
      <c r="C209" s="89">
        <v>-73.703995000000006</v>
      </c>
      <c r="D209" s="89">
        <v>-64.141022000000007</v>
      </c>
      <c r="J209" s="89">
        <v>11799632653.061001</v>
      </c>
      <c r="K209" s="89">
        <v>-82.870468000000002</v>
      </c>
      <c r="L209" s="89">
        <v>-74.112442000000001</v>
      </c>
    </row>
    <row r="210" spans="2:12" x14ac:dyDescent="0.25">
      <c r="B210" s="89">
        <v>11899816326.531</v>
      </c>
      <c r="C210" s="89">
        <v>-74.436569000000006</v>
      </c>
      <c r="D210" s="89">
        <v>-64.481514000000004</v>
      </c>
      <c r="J210" s="89">
        <v>11899816326.531</v>
      </c>
      <c r="K210" s="89">
        <v>-83.409285999999994</v>
      </c>
      <c r="L210" s="89">
        <v>-71.781456000000006</v>
      </c>
    </row>
    <row r="211" spans="2:12" x14ac:dyDescent="0.25">
      <c r="B211" s="89">
        <v>12000000000</v>
      </c>
      <c r="C211" s="89">
        <v>-74.667259000000001</v>
      </c>
      <c r="D211" s="89">
        <v>-64.610764000000003</v>
      </c>
      <c r="J211" s="89">
        <v>12000000000</v>
      </c>
      <c r="K211" s="89">
        <v>-78.427902000000003</v>
      </c>
      <c r="L211" s="89">
        <v>-70.108772000000002</v>
      </c>
    </row>
    <row r="212" spans="2:12" x14ac:dyDescent="0.25">
      <c r="B212" s="89" t="s">
        <v>21</v>
      </c>
      <c r="J212" s="89" t="s">
        <v>21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8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bestFit="1" customWidth="1"/>
    <col min="9" max="9" width="13.7109375" style="40" customWidth="1"/>
    <col min="10" max="12" width="9.140625" style="89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7" bestFit="1" customWidth="1"/>
    <col min="17" max="17" width="2" style="7" customWidth="1"/>
  </cols>
  <sheetData>
    <row r="1" spans="1:17" x14ac:dyDescent="0.25">
      <c r="B1" s="89" t="s">
        <v>95</v>
      </c>
      <c r="E1" s="10"/>
      <c r="G1" s="41" t="s">
        <v>16</v>
      </c>
      <c r="J1" s="89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274</v>
      </c>
      <c r="D2" s="89" t="s">
        <v>275</v>
      </c>
      <c r="E2" s="10"/>
      <c r="G2" s="82" t="s">
        <v>287</v>
      </c>
      <c r="I2" s="50" t="s">
        <v>108</v>
      </c>
      <c r="J2" s="89" t="s">
        <v>257</v>
      </c>
      <c r="K2" s="89" t="s">
        <v>274</v>
      </c>
      <c r="L2" s="89" t="s">
        <v>275</v>
      </c>
      <c r="M2" s="10"/>
      <c r="O2" s="82" t="s">
        <v>287</v>
      </c>
      <c r="Q2" s="10"/>
    </row>
    <row r="3" spans="1:17" x14ac:dyDescent="0.25">
      <c r="B3" s="89" t="s">
        <v>264</v>
      </c>
      <c r="C3" s="89" t="s">
        <v>281</v>
      </c>
      <c r="D3" s="89" t="s">
        <v>304</v>
      </c>
      <c r="E3" s="10"/>
      <c r="G3" s="13"/>
      <c r="J3" s="89" t="s">
        <v>264</v>
      </c>
      <c r="K3" s="89" t="s">
        <v>281</v>
      </c>
      <c r="L3" s="89" t="s">
        <v>305</v>
      </c>
      <c r="M3" s="10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6"/>
      <c r="M5" s="10"/>
      <c r="N5" s="6" t="s">
        <v>18</v>
      </c>
      <c r="P5" s="86"/>
      <c r="Q5" s="10"/>
    </row>
    <row r="6" spans="1:17" ht="15.75" x14ac:dyDescent="0.25">
      <c r="E6" s="10"/>
      <c r="F6" s="6" t="s">
        <v>19</v>
      </c>
      <c r="G6" s="6" t="str">
        <f t="shared" ref="G6:G25" si="0">D32</f>
        <v>1Rx0L dBc Log Mag(dB)</v>
      </c>
      <c r="H6" s="35">
        <v>1</v>
      </c>
      <c r="M6" s="10"/>
      <c r="N6" s="6" t="s">
        <v>19</v>
      </c>
      <c r="O6" s="6" t="str">
        <f t="shared" ref="O6:O25" si="1">L32</f>
        <v>1Rx0L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2</v>
      </c>
      <c r="G7" s="6">
        <f t="shared" si="0"/>
        <v>-29.535494</v>
      </c>
      <c r="H7" s="36">
        <f>ABS(AVERAGE(G7:G25)-(H6-1)*5)</f>
        <v>29.631996526315795</v>
      </c>
      <c r="J7" s="89" t="s">
        <v>99</v>
      </c>
      <c r="M7" s="10"/>
      <c r="N7" s="6">
        <f t="shared" ref="N7:N25" si="3">J33/1000000000</f>
        <v>2</v>
      </c>
      <c r="O7" s="6">
        <f t="shared" si="1"/>
        <v>-21.046855999999998</v>
      </c>
      <c r="P7" s="36">
        <f>ABS(AVERAGE(O7:O25)-(P6-1)*5)</f>
        <v>16.210381842105267</v>
      </c>
      <c r="Q7" s="10"/>
    </row>
    <row r="8" spans="1:17" x14ac:dyDescent="0.25">
      <c r="B8" s="89" t="s">
        <v>19</v>
      </c>
      <c r="C8" s="89" t="s">
        <v>113</v>
      </c>
      <c r="E8" s="10"/>
      <c r="F8" s="6">
        <f t="shared" si="2"/>
        <v>2.5555555555556002</v>
      </c>
      <c r="G8" s="6">
        <f t="shared" si="0"/>
        <v>-30.787908999999999</v>
      </c>
      <c r="H8" s="6"/>
      <c r="J8" s="89" t="s">
        <v>19</v>
      </c>
      <c r="K8" s="89" t="s">
        <v>113</v>
      </c>
      <c r="M8" s="10"/>
      <c r="N8" s="6">
        <f t="shared" si="3"/>
        <v>2.5555555555556002</v>
      </c>
      <c r="O8" s="6">
        <f t="shared" si="1"/>
        <v>-20.527348</v>
      </c>
      <c r="P8" s="86"/>
      <c r="Q8" s="10"/>
    </row>
    <row r="9" spans="1:17" x14ac:dyDescent="0.25">
      <c r="B9" s="89">
        <v>2000000000</v>
      </c>
      <c r="C9" s="89">
        <v>-7.9318295000000001</v>
      </c>
      <c r="E9" s="10"/>
      <c r="F9" s="6">
        <f t="shared" si="2"/>
        <v>3.1111111111111001</v>
      </c>
      <c r="G9" s="6">
        <f t="shared" si="0"/>
        <v>-26.684452</v>
      </c>
      <c r="H9" s="6"/>
      <c r="J9" s="89">
        <v>2000000000</v>
      </c>
      <c r="K9" s="89">
        <v>-13.275513</v>
      </c>
      <c r="M9" s="10"/>
      <c r="N9" s="6">
        <f t="shared" si="3"/>
        <v>3.1111111111111001</v>
      </c>
      <c r="O9" s="6">
        <f t="shared" si="1"/>
        <v>-14.955966999999999</v>
      </c>
      <c r="P9" s="86"/>
      <c r="Q9" s="10"/>
    </row>
    <row r="10" spans="1:17" x14ac:dyDescent="0.25">
      <c r="B10" s="89">
        <v>2555555555.5556002</v>
      </c>
      <c r="C10" s="89">
        <v>-7.8380466000000002</v>
      </c>
      <c r="E10" s="10"/>
      <c r="F10" s="6">
        <f t="shared" si="2"/>
        <v>3.6666666666666998</v>
      </c>
      <c r="G10" s="6">
        <f t="shared" si="0"/>
        <v>-25.724132999999998</v>
      </c>
      <c r="H10" s="6"/>
      <c r="J10" s="89">
        <v>2555555555.5556002</v>
      </c>
      <c r="K10" s="89">
        <v>-7.8795818999999998</v>
      </c>
      <c r="M10" s="10"/>
      <c r="N10" s="6">
        <f t="shared" si="3"/>
        <v>3.6666666666666998</v>
      </c>
      <c r="O10" s="6">
        <f t="shared" si="1"/>
        <v>-12.92774</v>
      </c>
      <c r="P10" s="86"/>
      <c r="Q10" s="10"/>
    </row>
    <row r="11" spans="1:17" x14ac:dyDescent="0.25">
      <c r="B11" s="89">
        <v>3111111111.1111002</v>
      </c>
      <c r="C11" s="89">
        <v>-8.0401754000000007</v>
      </c>
      <c r="E11" s="10"/>
      <c r="F11" s="6">
        <f t="shared" si="2"/>
        <v>4.2222222222222001</v>
      </c>
      <c r="G11" s="6">
        <f t="shared" si="0"/>
        <v>-28.127124999999999</v>
      </c>
      <c r="H11" s="6"/>
      <c r="J11" s="89">
        <v>3111111111.1111002</v>
      </c>
      <c r="K11" s="89">
        <v>-7.5149363999999998</v>
      </c>
      <c r="M11" s="10"/>
      <c r="N11" s="6">
        <f t="shared" si="3"/>
        <v>4.2222222222222001</v>
      </c>
      <c r="O11" s="6">
        <f t="shared" si="1"/>
        <v>-14.956941</v>
      </c>
      <c r="P11" s="86"/>
      <c r="Q11" s="10"/>
    </row>
    <row r="12" spans="1:17" x14ac:dyDescent="0.25">
      <c r="B12" s="89">
        <v>3666666666.6666999</v>
      </c>
      <c r="C12" s="89">
        <v>-7.9195209000000002</v>
      </c>
      <c r="E12" s="10"/>
      <c r="F12" s="6">
        <f t="shared" si="2"/>
        <v>4.7777777777777999</v>
      </c>
      <c r="G12" s="6">
        <f t="shared" si="0"/>
        <v>-31.444326</v>
      </c>
      <c r="H12" s="6"/>
      <c r="J12" s="89">
        <v>3666666666.6666999</v>
      </c>
      <c r="K12" s="89">
        <v>-7.8035807999999998</v>
      </c>
      <c r="M12" s="10"/>
      <c r="N12" s="6">
        <f t="shared" si="3"/>
        <v>4.7777777777777999</v>
      </c>
      <c r="O12" s="6">
        <f t="shared" si="1"/>
        <v>-17.737368</v>
      </c>
      <c r="P12" s="86"/>
      <c r="Q12" s="10"/>
    </row>
    <row r="13" spans="1:17" x14ac:dyDescent="0.25">
      <c r="B13" s="89">
        <v>4222222222.2221999</v>
      </c>
      <c r="C13" s="89">
        <v>-7.2793956</v>
      </c>
      <c r="E13" s="10"/>
      <c r="F13" s="6">
        <f t="shared" si="2"/>
        <v>5.3333333333332993</v>
      </c>
      <c r="G13" s="6">
        <f t="shared" si="0"/>
        <v>-35.025505000000003</v>
      </c>
      <c r="H13" s="6"/>
      <c r="J13" s="89">
        <v>4222222222.2221999</v>
      </c>
      <c r="K13" s="89">
        <v>-8.1299905999999993</v>
      </c>
      <c r="M13" s="10"/>
      <c r="N13" s="6">
        <f t="shared" si="3"/>
        <v>5.3333333333332993</v>
      </c>
      <c r="O13" s="6">
        <f t="shared" si="1"/>
        <v>-17.286190000000001</v>
      </c>
      <c r="P13" s="86"/>
      <c r="Q13" s="10"/>
    </row>
    <row r="14" spans="1:17" x14ac:dyDescent="0.25">
      <c r="B14" s="89">
        <v>4777777777.7777996</v>
      </c>
      <c r="C14" s="89">
        <v>-7.4280720000000002</v>
      </c>
      <c r="E14" s="10"/>
      <c r="F14" s="6">
        <f t="shared" si="2"/>
        <v>5.8888888888888999</v>
      </c>
      <c r="G14" s="6">
        <f t="shared" si="0"/>
        <v>-35.606098000000003</v>
      </c>
      <c r="H14" s="6"/>
      <c r="J14" s="89">
        <v>4777777777.7777996</v>
      </c>
      <c r="K14" s="89">
        <v>-8.3734120999999995</v>
      </c>
      <c r="M14" s="10"/>
      <c r="N14" s="6">
        <f t="shared" si="3"/>
        <v>5.8888888888888999</v>
      </c>
      <c r="O14" s="6">
        <f t="shared" si="1"/>
        <v>-15.641736</v>
      </c>
      <c r="P14" s="86"/>
      <c r="Q14" s="10"/>
    </row>
    <row r="15" spans="1:17" x14ac:dyDescent="0.25">
      <c r="B15" s="89">
        <v>5333333333.3332996</v>
      </c>
      <c r="C15" s="89">
        <v>-7.5180997999999999</v>
      </c>
      <c r="E15" s="10"/>
      <c r="F15" s="6">
        <f t="shared" si="2"/>
        <v>6.4444444444444002</v>
      </c>
      <c r="G15" s="6">
        <f t="shared" si="0"/>
        <v>-35.918129</v>
      </c>
      <c r="H15" s="6"/>
      <c r="J15" s="89">
        <v>5333333333.3332996</v>
      </c>
      <c r="K15" s="89">
        <v>-8.6944885000000003</v>
      </c>
      <c r="M15" s="10"/>
      <c r="N15" s="6">
        <f t="shared" si="3"/>
        <v>6.4444444444444002</v>
      </c>
      <c r="O15" s="6">
        <f t="shared" si="1"/>
        <v>-14.482321000000001</v>
      </c>
      <c r="P15" s="86"/>
      <c r="Q15" s="10"/>
    </row>
    <row r="16" spans="1:17" x14ac:dyDescent="0.25">
      <c r="B16" s="89">
        <v>5888888888.8888998</v>
      </c>
      <c r="C16" s="89">
        <v>-7.9024314999999996</v>
      </c>
      <c r="E16" s="10"/>
      <c r="F16" s="6">
        <f t="shared" si="2"/>
        <v>7</v>
      </c>
      <c r="G16" s="6">
        <f t="shared" si="0"/>
        <v>-37.246952</v>
      </c>
      <c r="H16" s="6"/>
      <c r="J16" s="89">
        <v>5888888888.8888998</v>
      </c>
      <c r="K16" s="89">
        <v>-9.1456976000000001</v>
      </c>
      <c r="M16" s="10"/>
      <c r="N16" s="6">
        <f t="shared" si="3"/>
        <v>7</v>
      </c>
      <c r="O16" s="6">
        <f t="shared" si="1"/>
        <v>-13.991588</v>
      </c>
      <c r="P16" s="86"/>
      <c r="Q16" s="10"/>
    </row>
    <row r="17" spans="2:17" x14ac:dyDescent="0.25">
      <c r="B17" s="89">
        <v>6444444444.4443998</v>
      </c>
      <c r="C17" s="89">
        <v>-8.1072264000000001</v>
      </c>
      <c r="E17" s="10"/>
      <c r="F17" s="6">
        <f t="shared" si="2"/>
        <v>7.5555555555555998</v>
      </c>
      <c r="G17" s="6">
        <f t="shared" si="0"/>
        <v>-36.091202000000003</v>
      </c>
      <c r="H17" s="6"/>
      <c r="J17" s="89">
        <v>6444444444.4443998</v>
      </c>
      <c r="K17" s="89">
        <v>-9.4960470000000008</v>
      </c>
      <c r="M17" s="10"/>
      <c r="N17" s="6">
        <f t="shared" si="3"/>
        <v>7.5555555555555998</v>
      </c>
      <c r="O17" s="6">
        <f t="shared" si="1"/>
        <v>-13.699586999999999</v>
      </c>
      <c r="P17" s="86"/>
      <c r="Q17" s="10"/>
    </row>
    <row r="18" spans="2:17" x14ac:dyDescent="0.25">
      <c r="B18" s="89">
        <v>7000000000</v>
      </c>
      <c r="C18" s="89">
        <v>-8.2402867999999998</v>
      </c>
      <c r="E18" s="10"/>
      <c r="F18" s="6">
        <f t="shared" si="2"/>
        <v>8.1111111111111001</v>
      </c>
      <c r="G18" s="6">
        <f t="shared" si="0"/>
        <v>-32.184460000000001</v>
      </c>
      <c r="H18" s="6"/>
      <c r="J18" s="89">
        <v>7000000000</v>
      </c>
      <c r="K18" s="89">
        <v>-9.7480793000000006</v>
      </c>
      <c r="M18" s="10"/>
      <c r="N18" s="6">
        <f t="shared" si="3"/>
        <v>8.1111111111111001</v>
      </c>
      <c r="O18" s="6">
        <f t="shared" si="1"/>
        <v>-13.911770000000001</v>
      </c>
      <c r="P18" s="86"/>
      <c r="Q18" s="10"/>
    </row>
    <row r="19" spans="2:17" x14ac:dyDescent="0.25">
      <c r="B19" s="89">
        <v>7555555555.5556002</v>
      </c>
      <c r="C19" s="89">
        <v>-8.2726927000000003</v>
      </c>
      <c r="E19" s="10"/>
      <c r="F19" s="6">
        <f t="shared" si="2"/>
        <v>8.6666666666666998</v>
      </c>
      <c r="G19" s="6">
        <f t="shared" si="0"/>
        <v>-33.611969000000002</v>
      </c>
      <c r="H19" s="6"/>
      <c r="J19" s="89">
        <v>7555555555.5556002</v>
      </c>
      <c r="K19" s="89">
        <v>-9.7769518000000009</v>
      </c>
      <c r="M19" s="10"/>
      <c r="N19" s="6">
        <f t="shared" si="3"/>
        <v>8.6666666666666998</v>
      </c>
      <c r="O19" s="6">
        <f t="shared" si="1"/>
        <v>-13.825403</v>
      </c>
      <c r="P19" s="86"/>
      <c r="Q19" s="10"/>
    </row>
    <row r="20" spans="2:17" x14ac:dyDescent="0.25">
      <c r="B20" s="89">
        <v>8111111111.1111002</v>
      </c>
      <c r="C20" s="89">
        <v>-8.0532646000000003</v>
      </c>
      <c r="E20" s="10"/>
      <c r="F20" s="6">
        <f t="shared" si="2"/>
        <v>9.2222222222222001</v>
      </c>
      <c r="G20" s="6">
        <f t="shared" si="0"/>
        <v>-32.600760999999999</v>
      </c>
      <c r="H20" s="6"/>
      <c r="J20" s="89">
        <v>8111111111.1111002</v>
      </c>
      <c r="K20" s="89">
        <v>-9.7232675999999998</v>
      </c>
      <c r="M20" s="10"/>
      <c r="N20" s="6">
        <f t="shared" si="3"/>
        <v>9.2222222222222001</v>
      </c>
      <c r="O20" s="6">
        <f t="shared" si="1"/>
        <v>-14.756608</v>
      </c>
      <c r="P20" s="86"/>
      <c r="Q20" s="10"/>
    </row>
    <row r="21" spans="2:17" x14ac:dyDescent="0.25">
      <c r="B21" s="89">
        <v>8666666666.6667004</v>
      </c>
      <c r="C21" s="89">
        <v>-8.5109329000000002</v>
      </c>
      <c r="E21" s="10"/>
      <c r="F21" s="6">
        <f t="shared" si="2"/>
        <v>9.7777777777777999</v>
      </c>
      <c r="G21" s="6">
        <f t="shared" si="0"/>
        <v>-29.991803999999998</v>
      </c>
      <c r="H21" s="6"/>
      <c r="J21" s="89">
        <v>8666666666.6667004</v>
      </c>
      <c r="K21" s="89">
        <v>-10.360298999999999</v>
      </c>
      <c r="M21" s="10"/>
      <c r="N21" s="6">
        <f t="shared" si="3"/>
        <v>9.7777777777777999</v>
      </c>
      <c r="O21" s="6">
        <f t="shared" si="1"/>
        <v>-15.951601</v>
      </c>
      <c r="P21" s="86"/>
      <c r="Q21" s="10"/>
    </row>
    <row r="22" spans="2:17" x14ac:dyDescent="0.25">
      <c r="B22" s="89">
        <v>9222222222.2222004</v>
      </c>
      <c r="C22" s="89">
        <v>-8.9388694999999991</v>
      </c>
      <c r="E22" s="10"/>
      <c r="F22" s="6">
        <f t="shared" si="2"/>
        <v>10.333333333333</v>
      </c>
      <c r="G22" s="6">
        <f t="shared" si="0"/>
        <v>-26.598692</v>
      </c>
      <c r="H22" s="6"/>
      <c r="J22" s="89">
        <v>9222222222.2222004</v>
      </c>
      <c r="K22" s="89">
        <v>-10.61472</v>
      </c>
      <c r="M22" s="10"/>
      <c r="N22" s="6">
        <f t="shared" si="3"/>
        <v>10.333333333333</v>
      </c>
      <c r="O22" s="6">
        <f t="shared" si="1"/>
        <v>-18.613281000000001</v>
      </c>
      <c r="P22" s="86"/>
      <c r="Q22" s="10"/>
    </row>
    <row r="23" spans="2:17" x14ac:dyDescent="0.25">
      <c r="B23" s="89">
        <v>9777777777.7777996</v>
      </c>
      <c r="C23" s="89">
        <v>-9.0060891999999999</v>
      </c>
      <c r="E23" s="10"/>
      <c r="F23" s="6">
        <f t="shared" si="2"/>
        <v>10.888888888888999</v>
      </c>
      <c r="G23" s="6">
        <f t="shared" si="0"/>
        <v>-22.608957</v>
      </c>
      <c r="H23" s="6"/>
      <c r="J23" s="89">
        <v>9777777777.7777996</v>
      </c>
      <c r="K23" s="89">
        <v>-10.618371</v>
      </c>
      <c r="M23" s="10"/>
      <c r="N23" s="6">
        <f t="shared" si="3"/>
        <v>10.888888888888999</v>
      </c>
      <c r="O23" s="6">
        <f t="shared" si="1"/>
        <v>-20.250350999999998</v>
      </c>
      <c r="P23" s="86"/>
      <c r="Q23" s="10"/>
    </row>
    <row r="24" spans="2:17" x14ac:dyDescent="0.25">
      <c r="B24" s="89">
        <v>10333333333.333</v>
      </c>
      <c r="C24" s="89">
        <v>-8.7397422999999996</v>
      </c>
      <c r="E24" s="10"/>
      <c r="F24" s="6">
        <f t="shared" si="2"/>
        <v>11.444444444444001</v>
      </c>
      <c r="G24" s="6">
        <f t="shared" si="0"/>
        <v>-18.500876999999999</v>
      </c>
      <c r="H24" s="6"/>
      <c r="J24" s="89">
        <v>10333333333.333</v>
      </c>
      <c r="K24" s="89">
        <v>-10.094609999999999</v>
      </c>
      <c r="M24" s="10"/>
      <c r="N24" s="6">
        <f t="shared" si="3"/>
        <v>11.444444444444001</v>
      </c>
      <c r="O24" s="6">
        <f t="shared" si="1"/>
        <v>-17.693411000000001</v>
      </c>
      <c r="P24" s="86"/>
      <c r="Q24" s="10"/>
    </row>
    <row r="25" spans="2:17" x14ac:dyDescent="0.25">
      <c r="B25" s="89">
        <v>10888888888.889</v>
      </c>
      <c r="C25" s="89">
        <v>-9.0642986000000008</v>
      </c>
      <c r="E25" s="10"/>
      <c r="F25" s="6">
        <f t="shared" si="2"/>
        <v>12</v>
      </c>
      <c r="G25" s="6">
        <f t="shared" si="0"/>
        <v>-14.719089</v>
      </c>
      <c r="H25" s="6"/>
      <c r="J25" s="89">
        <v>10888888888.889</v>
      </c>
      <c r="K25" s="89">
        <v>-10.097085999999999</v>
      </c>
      <c r="M25" s="10"/>
      <c r="N25" s="6">
        <f t="shared" si="3"/>
        <v>12</v>
      </c>
      <c r="O25" s="6">
        <f t="shared" si="1"/>
        <v>-15.741187999999999</v>
      </c>
      <c r="P25" s="86"/>
      <c r="Q25" s="10"/>
    </row>
    <row r="26" spans="2:17" x14ac:dyDescent="0.25">
      <c r="B26" s="89">
        <v>11444444444.444</v>
      </c>
      <c r="C26" s="89">
        <v>-9.3541813000000005</v>
      </c>
      <c r="E26" s="10"/>
      <c r="F26" s="6" t="s">
        <v>21</v>
      </c>
      <c r="H26" s="6"/>
      <c r="J26" s="89">
        <v>11444444444.444</v>
      </c>
      <c r="K26" s="89">
        <v>-10.000527999999999</v>
      </c>
      <c r="M26" s="10"/>
      <c r="N26" s="6" t="s">
        <v>21</v>
      </c>
      <c r="P26" s="86"/>
      <c r="Q26" s="10"/>
    </row>
    <row r="27" spans="2:17" x14ac:dyDescent="0.25">
      <c r="B27" s="89">
        <v>12000000000</v>
      </c>
      <c r="C27" s="89">
        <v>-10.459177</v>
      </c>
      <c r="E27" s="10"/>
      <c r="H27" s="6"/>
      <c r="J27" s="89">
        <v>12000000000</v>
      </c>
      <c r="K27" s="89">
        <v>-9.9134873999999993</v>
      </c>
      <c r="M27" s="10"/>
      <c r="P27" s="86"/>
      <c r="Q27" s="10"/>
    </row>
    <row r="28" spans="2:17" x14ac:dyDescent="0.25">
      <c r="B28" s="89" t="s">
        <v>21</v>
      </c>
      <c r="E28" s="10"/>
      <c r="H28" s="6"/>
      <c r="J28" s="89" t="s">
        <v>21</v>
      </c>
      <c r="M28" s="10"/>
      <c r="P28" s="86"/>
      <c r="Q28" s="10"/>
    </row>
    <row r="29" spans="2:17" x14ac:dyDescent="0.25">
      <c r="E29" s="10"/>
      <c r="F29" s="6" t="s">
        <v>22</v>
      </c>
      <c r="H29" s="6"/>
      <c r="M29" s="10"/>
      <c r="N29" s="6" t="s">
        <v>22</v>
      </c>
      <c r="P29" s="86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2Rx0L dBc Log Mag(dB)</v>
      </c>
      <c r="H30" s="35">
        <v>2</v>
      </c>
      <c r="M30" s="10"/>
      <c r="N30" s="6" t="s">
        <v>19</v>
      </c>
      <c r="O30" s="6" t="str">
        <f t="shared" ref="O30:O49" si="5">L56</f>
        <v>2Rx0L dBc Log Mag(dB)</v>
      </c>
      <c r="P30" s="35">
        <v>2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4</v>
      </c>
      <c r="G31" s="6">
        <f t="shared" si="4"/>
        <v>-69.091560000000001</v>
      </c>
      <c r="H31" s="36">
        <f>ABS(AVERAGE(G31:G49)-(H30-1)*5)</f>
        <v>74.406426315789474</v>
      </c>
      <c r="J31" s="89" t="s">
        <v>18</v>
      </c>
      <c r="M31" s="10"/>
      <c r="N31" s="6">
        <f t="shared" ref="N31:N49" si="7">J57/1000000000</f>
        <v>4</v>
      </c>
      <c r="O31" s="6">
        <f t="shared" si="5"/>
        <v>-71.363792000000004</v>
      </c>
      <c r="P31" s="36">
        <f>ABS(AVERAGE(O31:O49)-(P30-1)*5)</f>
        <v>72.206907105263141</v>
      </c>
      <c r="Q31" s="10"/>
    </row>
    <row r="32" spans="2:17" x14ac:dyDescent="0.25">
      <c r="B32" s="89" t="s">
        <v>19</v>
      </c>
      <c r="C32" s="89" t="s">
        <v>238</v>
      </c>
      <c r="D32" s="89" t="s">
        <v>241</v>
      </c>
      <c r="E32" s="10"/>
      <c r="F32" s="6">
        <f t="shared" si="6"/>
        <v>4.4444444444444002</v>
      </c>
      <c r="G32" s="6">
        <f t="shared" si="4"/>
        <v>-69.874069000000006</v>
      </c>
      <c r="H32" s="6"/>
      <c r="J32" s="89" t="s">
        <v>19</v>
      </c>
      <c r="K32" s="89" t="s">
        <v>238</v>
      </c>
      <c r="L32" s="89" t="s">
        <v>241</v>
      </c>
      <c r="M32" s="10"/>
      <c r="N32" s="6">
        <f t="shared" si="7"/>
        <v>4.4444444444444002</v>
      </c>
      <c r="O32" s="6">
        <f t="shared" si="5"/>
        <v>-78.884483000000003</v>
      </c>
      <c r="P32" s="86"/>
      <c r="Q32" s="10"/>
    </row>
    <row r="33" spans="2:17" x14ac:dyDescent="0.25">
      <c r="B33" s="89">
        <v>2000000000</v>
      </c>
      <c r="C33" s="89">
        <v>-37.467323</v>
      </c>
      <c r="D33" s="89">
        <v>-29.535494</v>
      </c>
      <c r="E33" s="10"/>
      <c r="F33" s="6">
        <f t="shared" si="6"/>
        <v>4.8888888888888999</v>
      </c>
      <c r="G33" s="6">
        <f t="shared" si="4"/>
        <v>-71.215941999999998</v>
      </c>
      <c r="H33" s="6"/>
      <c r="J33" s="89">
        <v>2000000000</v>
      </c>
      <c r="K33" s="89">
        <v>-34.322369000000002</v>
      </c>
      <c r="L33" s="89">
        <v>-21.046855999999998</v>
      </c>
      <c r="M33" s="10"/>
      <c r="N33" s="6">
        <f t="shared" si="7"/>
        <v>4.8888888888888999</v>
      </c>
      <c r="O33" s="6">
        <f t="shared" si="5"/>
        <v>-81.116577000000007</v>
      </c>
      <c r="P33" s="86"/>
      <c r="Q33" s="10"/>
    </row>
    <row r="34" spans="2:17" x14ac:dyDescent="0.25">
      <c r="B34" s="89">
        <v>2555555555.5556002</v>
      </c>
      <c r="C34" s="89">
        <v>-38.625957</v>
      </c>
      <c r="D34" s="89">
        <v>-30.787908999999999</v>
      </c>
      <c r="E34" s="10"/>
      <c r="F34" s="6">
        <f t="shared" si="6"/>
        <v>5.3333333333332993</v>
      </c>
      <c r="G34" s="6">
        <f t="shared" si="4"/>
        <v>-75.594268999999997</v>
      </c>
      <c r="H34" s="6"/>
      <c r="J34" s="89">
        <v>2555555555.5556002</v>
      </c>
      <c r="K34" s="89">
        <v>-28.406929000000002</v>
      </c>
      <c r="L34" s="89">
        <v>-20.527348</v>
      </c>
      <c r="M34" s="10"/>
      <c r="N34" s="6">
        <f t="shared" si="7"/>
        <v>5.3333333333332993</v>
      </c>
      <c r="O34" s="6">
        <f t="shared" si="5"/>
        <v>-77.139838999999995</v>
      </c>
      <c r="P34" s="86"/>
      <c r="Q34" s="10"/>
    </row>
    <row r="35" spans="2:17" x14ac:dyDescent="0.25">
      <c r="B35" s="89">
        <v>3111111111.1111002</v>
      </c>
      <c r="C35" s="89">
        <v>-34.724628000000003</v>
      </c>
      <c r="D35" s="89">
        <v>-26.684452</v>
      </c>
      <c r="E35" s="10"/>
      <c r="F35" s="6">
        <f t="shared" si="6"/>
        <v>5.7777777777777999</v>
      </c>
      <c r="G35" s="6">
        <f t="shared" si="4"/>
        <v>-80.772125000000003</v>
      </c>
      <c r="H35" s="6"/>
      <c r="J35" s="89">
        <v>3111111111.1111002</v>
      </c>
      <c r="K35" s="89">
        <v>-22.470903</v>
      </c>
      <c r="L35" s="89">
        <v>-14.955966999999999</v>
      </c>
      <c r="M35" s="10"/>
      <c r="N35" s="6">
        <f t="shared" si="7"/>
        <v>5.7777777777777999</v>
      </c>
      <c r="O35" s="6">
        <f t="shared" si="5"/>
        <v>-76.696106</v>
      </c>
      <c r="P35" s="86"/>
      <c r="Q35" s="10"/>
    </row>
    <row r="36" spans="2:17" x14ac:dyDescent="0.25">
      <c r="B36" s="89">
        <v>3666666666.6666999</v>
      </c>
      <c r="C36" s="89">
        <v>-33.643653999999998</v>
      </c>
      <c r="D36" s="89">
        <v>-25.724132999999998</v>
      </c>
      <c r="E36" s="10"/>
      <c r="F36" s="6">
        <f t="shared" si="6"/>
        <v>6.2222222222222001</v>
      </c>
      <c r="G36" s="6">
        <f t="shared" si="4"/>
        <v>-80.994370000000004</v>
      </c>
      <c r="H36" s="6"/>
      <c r="J36" s="89">
        <v>3666666666.6666999</v>
      </c>
      <c r="K36" s="89">
        <v>-20.731321000000001</v>
      </c>
      <c r="L36" s="89">
        <v>-12.92774</v>
      </c>
      <c r="M36" s="10"/>
      <c r="N36" s="6">
        <f t="shared" si="7"/>
        <v>6.2222222222222001</v>
      </c>
      <c r="O36" s="6">
        <f t="shared" si="5"/>
        <v>-77.642219999999995</v>
      </c>
      <c r="P36" s="86"/>
      <c r="Q36" s="10"/>
    </row>
    <row r="37" spans="2:17" x14ac:dyDescent="0.25">
      <c r="B37" s="89">
        <v>4222222222.2221999</v>
      </c>
      <c r="C37" s="89">
        <v>-35.406520999999998</v>
      </c>
      <c r="D37" s="89">
        <v>-28.127124999999999</v>
      </c>
      <c r="E37" s="10"/>
      <c r="F37" s="6">
        <f t="shared" si="6"/>
        <v>6.6666666666667007</v>
      </c>
      <c r="G37" s="6">
        <f t="shared" si="4"/>
        <v>-74.476310999999995</v>
      </c>
      <c r="H37" s="6"/>
      <c r="J37" s="89">
        <v>4222222222.2221999</v>
      </c>
      <c r="K37" s="89">
        <v>-23.086931</v>
      </c>
      <c r="L37" s="89">
        <v>-14.956941</v>
      </c>
      <c r="M37" s="10"/>
      <c r="N37" s="6">
        <f t="shared" si="7"/>
        <v>6.6666666666667007</v>
      </c>
      <c r="O37" s="6">
        <f t="shared" si="5"/>
        <v>-74.769737000000006</v>
      </c>
      <c r="P37" s="86"/>
      <c r="Q37" s="10"/>
    </row>
    <row r="38" spans="2:17" x14ac:dyDescent="0.25">
      <c r="B38" s="89">
        <v>4777777777.7777996</v>
      </c>
      <c r="C38" s="89">
        <v>-38.872397999999997</v>
      </c>
      <c r="D38" s="89">
        <v>-31.444326</v>
      </c>
      <c r="E38" s="10"/>
      <c r="F38" s="6">
        <f t="shared" si="6"/>
        <v>7.1111111111111001</v>
      </c>
      <c r="G38" s="6">
        <f t="shared" si="4"/>
        <v>-79.194480999999996</v>
      </c>
      <c r="H38" s="6"/>
      <c r="J38" s="89">
        <v>4777777777.7777996</v>
      </c>
      <c r="K38" s="89">
        <v>-26.110779000000001</v>
      </c>
      <c r="L38" s="89">
        <v>-17.737368</v>
      </c>
      <c r="M38" s="10"/>
      <c r="N38" s="6">
        <f t="shared" si="7"/>
        <v>7.1111111111111001</v>
      </c>
      <c r="O38" s="6">
        <f t="shared" si="5"/>
        <v>-72.878685000000004</v>
      </c>
      <c r="P38" s="86"/>
      <c r="Q38" s="10"/>
    </row>
    <row r="39" spans="2:17" x14ac:dyDescent="0.25">
      <c r="B39" s="89">
        <v>5333333333.3332996</v>
      </c>
      <c r="C39" s="89">
        <v>-42.543605999999997</v>
      </c>
      <c r="D39" s="89">
        <v>-35.025505000000003</v>
      </c>
      <c r="E39" s="10"/>
      <c r="F39" s="6">
        <f t="shared" si="6"/>
        <v>7.5555555555555998</v>
      </c>
      <c r="G39" s="6">
        <f t="shared" si="4"/>
        <v>-94.491898000000006</v>
      </c>
      <c r="H39" s="6"/>
      <c r="J39" s="89">
        <v>5333333333.3332996</v>
      </c>
      <c r="K39" s="89">
        <v>-25.980678999999999</v>
      </c>
      <c r="L39" s="89">
        <v>-17.286190000000001</v>
      </c>
      <c r="M39" s="10"/>
      <c r="N39" s="6">
        <f t="shared" si="7"/>
        <v>7.5555555555555998</v>
      </c>
      <c r="O39" s="6">
        <f t="shared" si="5"/>
        <v>-68.053748999999996</v>
      </c>
      <c r="P39" s="86"/>
      <c r="Q39" s="10"/>
    </row>
    <row r="40" spans="2:17" x14ac:dyDescent="0.25">
      <c r="B40" s="89">
        <v>5888888888.8888998</v>
      </c>
      <c r="C40" s="89">
        <v>-43.508526000000003</v>
      </c>
      <c r="D40" s="89">
        <v>-35.606098000000003</v>
      </c>
      <c r="E40" s="10"/>
      <c r="F40" s="6">
        <f t="shared" si="6"/>
        <v>8</v>
      </c>
      <c r="G40" s="6">
        <f t="shared" si="4"/>
        <v>-73.985100000000003</v>
      </c>
      <c r="H40" s="6"/>
      <c r="J40" s="89">
        <v>5888888888.8888998</v>
      </c>
      <c r="K40" s="89">
        <v>-24.787434000000001</v>
      </c>
      <c r="L40" s="89">
        <v>-15.641736</v>
      </c>
      <c r="M40" s="10"/>
      <c r="N40" s="6">
        <f t="shared" si="7"/>
        <v>8</v>
      </c>
      <c r="O40" s="6">
        <f t="shared" si="5"/>
        <v>-63.758884000000002</v>
      </c>
      <c r="P40" s="86"/>
      <c r="Q40" s="10"/>
    </row>
    <row r="41" spans="2:17" x14ac:dyDescent="0.25">
      <c r="B41" s="89">
        <v>6444444444.4443998</v>
      </c>
      <c r="C41" s="89">
        <v>-44.025351999999998</v>
      </c>
      <c r="D41" s="89">
        <v>-35.918129</v>
      </c>
      <c r="E41" s="10"/>
      <c r="F41" s="6">
        <f t="shared" si="6"/>
        <v>8.4444444444444002</v>
      </c>
      <c r="G41" s="6">
        <f t="shared" si="4"/>
        <v>-68.967590000000001</v>
      </c>
      <c r="H41" s="6"/>
      <c r="J41" s="89">
        <v>6444444444.4443998</v>
      </c>
      <c r="K41" s="89">
        <v>-23.978366999999999</v>
      </c>
      <c r="L41" s="89">
        <v>-14.482321000000001</v>
      </c>
      <c r="M41" s="10"/>
      <c r="N41" s="6">
        <f t="shared" si="7"/>
        <v>8.4444444444444002</v>
      </c>
      <c r="O41" s="6">
        <f t="shared" si="5"/>
        <v>-62.030006</v>
      </c>
      <c r="P41" s="86"/>
      <c r="Q41" s="10"/>
    </row>
    <row r="42" spans="2:17" x14ac:dyDescent="0.25">
      <c r="B42" s="89">
        <v>7000000000</v>
      </c>
      <c r="C42" s="89">
        <v>-45.48724</v>
      </c>
      <c r="D42" s="89">
        <v>-37.246952</v>
      </c>
      <c r="E42" s="10"/>
      <c r="F42" s="6">
        <f t="shared" si="6"/>
        <v>8.8888888888888999</v>
      </c>
      <c r="G42" s="6">
        <f t="shared" si="4"/>
        <v>-70.342155000000005</v>
      </c>
      <c r="H42" s="6"/>
      <c r="J42" s="89">
        <v>7000000000</v>
      </c>
      <c r="K42" s="89">
        <v>-23.739668000000002</v>
      </c>
      <c r="L42" s="89">
        <v>-13.991588</v>
      </c>
      <c r="M42" s="10"/>
      <c r="N42" s="6">
        <f t="shared" si="7"/>
        <v>8.8888888888888999</v>
      </c>
      <c r="O42" s="6">
        <f t="shared" si="5"/>
        <v>-64.130759999999995</v>
      </c>
      <c r="P42" s="86"/>
      <c r="Q42" s="10"/>
    </row>
    <row r="43" spans="2:17" x14ac:dyDescent="0.25">
      <c r="B43" s="89">
        <v>7555555555.5556002</v>
      </c>
      <c r="C43" s="89">
        <v>-44.363894999999999</v>
      </c>
      <c r="D43" s="89">
        <v>-36.091202000000003</v>
      </c>
      <c r="E43" s="10"/>
      <c r="F43" s="6">
        <f t="shared" si="6"/>
        <v>9.3333333333333002</v>
      </c>
      <c r="G43" s="6">
        <f t="shared" si="4"/>
        <v>-61.497844999999998</v>
      </c>
      <c r="H43" s="6"/>
      <c r="J43" s="89">
        <v>7555555555.5556002</v>
      </c>
      <c r="K43" s="89">
        <v>-23.476538000000001</v>
      </c>
      <c r="L43" s="89">
        <v>-13.699586999999999</v>
      </c>
      <c r="M43" s="10"/>
      <c r="N43" s="6">
        <f t="shared" si="7"/>
        <v>9.3333333333333002</v>
      </c>
      <c r="O43" s="6">
        <f t="shared" si="5"/>
        <v>-59.074921000000003</v>
      </c>
      <c r="P43" s="86"/>
      <c r="Q43" s="10"/>
    </row>
    <row r="44" spans="2:17" x14ac:dyDescent="0.25">
      <c r="B44" s="89">
        <v>8111111111.1111002</v>
      </c>
      <c r="C44" s="89">
        <v>-40.237724</v>
      </c>
      <c r="D44" s="89">
        <v>-32.184460000000001</v>
      </c>
      <c r="E44" s="10"/>
      <c r="F44" s="6">
        <f t="shared" si="6"/>
        <v>9.7777777777777999</v>
      </c>
      <c r="G44" s="6">
        <f t="shared" si="4"/>
        <v>-58.835777</v>
      </c>
      <c r="H44" s="6"/>
      <c r="J44" s="89">
        <v>8111111111.1111002</v>
      </c>
      <c r="K44" s="89">
        <v>-23.635035999999999</v>
      </c>
      <c r="L44" s="89">
        <v>-13.911770000000001</v>
      </c>
      <c r="M44" s="10"/>
      <c r="N44" s="6">
        <f t="shared" si="7"/>
        <v>9.7777777777777999</v>
      </c>
      <c r="O44" s="6">
        <f t="shared" si="5"/>
        <v>-57.881737000000001</v>
      </c>
      <c r="P44" s="86"/>
      <c r="Q44" s="10"/>
    </row>
    <row r="45" spans="2:17" x14ac:dyDescent="0.25">
      <c r="B45" s="89">
        <v>8666666666.6667004</v>
      </c>
      <c r="C45" s="89">
        <v>-42.122902000000003</v>
      </c>
      <c r="D45" s="89">
        <v>-33.611969000000002</v>
      </c>
      <c r="E45" s="10"/>
      <c r="F45" s="6">
        <f t="shared" si="6"/>
        <v>10.222222222221999</v>
      </c>
      <c r="G45" s="6">
        <f t="shared" si="4"/>
        <v>-57.532989999999998</v>
      </c>
      <c r="H45" s="6"/>
      <c r="J45" s="89">
        <v>8666666666.6667004</v>
      </c>
      <c r="K45" s="89">
        <v>-24.185701000000002</v>
      </c>
      <c r="L45" s="89">
        <v>-13.825403</v>
      </c>
      <c r="M45" s="10"/>
      <c r="N45" s="6">
        <f t="shared" si="7"/>
        <v>10.222222222221999</v>
      </c>
      <c r="O45" s="6">
        <f t="shared" si="5"/>
        <v>-56.814200999999997</v>
      </c>
      <c r="P45" s="86"/>
      <c r="Q45" s="10"/>
    </row>
    <row r="46" spans="2:17" x14ac:dyDescent="0.25">
      <c r="B46" s="89">
        <v>9222222222.2222004</v>
      </c>
      <c r="C46" s="89">
        <v>-41.539631</v>
      </c>
      <c r="D46" s="89">
        <v>-32.600760999999999</v>
      </c>
      <c r="E46" s="10"/>
      <c r="F46" s="6">
        <f t="shared" si="6"/>
        <v>10.666666666667</v>
      </c>
      <c r="G46" s="6">
        <f t="shared" si="4"/>
        <v>-59.841427000000003</v>
      </c>
      <c r="H46" s="6"/>
      <c r="J46" s="89">
        <v>9222222222.2222004</v>
      </c>
      <c r="K46" s="89">
        <v>-25.371327999999998</v>
      </c>
      <c r="L46" s="89">
        <v>-14.756608</v>
      </c>
      <c r="M46" s="10"/>
      <c r="N46" s="6">
        <f t="shared" si="7"/>
        <v>10.666666666667</v>
      </c>
      <c r="O46" s="6">
        <f t="shared" si="5"/>
        <v>-59.684249999999999</v>
      </c>
      <c r="P46" s="86"/>
      <c r="Q46" s="10"/>
    </row>
    <row r="47" spans="2:17" x14ac:dyDescent="0.25">
      <c r="B47" s="89">
        <v>9777777777.7777996</v>
      </c>
      <c r="C47" s="89">
        <v>-38.997894000000002</v>
      </c>
      <c r="D47" s="89">
        <v>-29.991803999999998</v>
      </c>
      <c r="E47" s="10"/>
      <c r="F47" s="6">
        <f t="shared" si="6"/>
        <v>11.111111111111001</v>
      </c>
      <c r="G47" s="6">
        <f t="shared" si="4"/>
        <v>-58.556815999999998</v>
      </c>
      <c r="H47" s="6"/>
      <c r="J47" s="89">
        <v>9777777777.7777996</v>
      </c>
      <c r="K47" s="89">
        <v>-26.569970999999999</v>
      </c>
      <c r="L47" s="89">
        <v>-15.951601</v>
      </c>
      <c r="M47" s="10"/>
      <c r="N47" s="6">
        <f t="shared" si="7"/>
        <v>11.111111111111001</v>
      </c>
      <c r="O47" s="6">
        <f t="shared" si="5"/>
        <v>-59.097126000000003</v>
      </c>
      <c r="P47" s="86"/>
      <c r="Q47" s="10"/>
    </row>
    <row r="48" spans="2:17" x14ac:dyDescent="0.25">
      <c r="B48" s="89">
        <v>10333333333.333</v>
      </c>
      <c r="C48" s="89">
        <v>-35.338436000000002</v>
      </c>
      <c r="D48" s="89">
        <v>-26.598692</v>
      </c>
      <c r="E48" s="10"/>
      <c r="F48" s="6">
        <f t="shared" si="6"/>
        <v>11.555555555555999</v>
      </c>
      <c r="G48" s="6">
        <f t="shared" si="4"/>
        <v>-58.214005</v>
      </c>
      <c r="H48" s="6"/>
      <c r="J48" s="89">
        <v>10333333333.333</v>
      </c>
      <c r="K48" s="89">
        <v>-28.707889999999999</v>
      </c>
      <c r="L48" s="89">
        <v>-18.613281000000001</v>
      </c>
      <c r="M48" s="10"/>
      <c r="N48" s="6">
        <f t="shared" si="7"/>
        <v>11.555555555555999</v>
      </c>
      <c r="O48" s="6">
        <f t="shared" si="5"/>
        <v>-58.349865000000001</v>
      </c>
      <c r="P48" s="86"/>
      <c r="Q48" s="10"/>
    </row>
    <row r="49" spans="2:17" x14ac:dyDescent="0.25">
      <c r="B49" s="89">
        <v>10888888888.889</v>
      </c>
      <c r="C49" s="89">
        <v>-31.673255999999999</v>
      </c>
      <c r="D49" s="89">
        <v>-22.608957</v>
      </c>
      <c r="E49" s="10"/>
      <c r="F49" s="6">
        <f t="shared" si="6"/>
        <v>12</v>
      </c>
      <c r="G49" s="6">
        <f t="shared" si="4"/>
        <v>-55.243369999999999</v>
      </c>
      <c r="H49" s="6"/>
      <c r="J49" s="89">
        <v>10888888888.889</v>
      </c>
      <c r="K49" s="89">
        <v>-30.347435000000001</v>
      </c>
      <c r="L49" s="89">
        <v>-20.250350999999998</v>
      </c>
      <c r="M49" s="10"/>
      <c r="N49" s="6">
        <f t="shared" si="7"/>
        <v>12</v>
      </c>
      <c r="O49" s="6">
        <f t="shared" si="5"/>
        <v>-57.564297000000003</v>
      </c>
      <c r="P49" s="86"/>
      <c r="Q49" s="10"/>
    </row>
    <row r="50" spans="2:17" x14ac:dyDescent="0.25">
      <c r="B50" s="89">
        <v>11444444444.444</v>
      </c>
      <c r="C50" s="89">
        <v>-27.855059000000001</v>
      </c>
      <c r="D50" s="89">
        <v>-18.500876999999999</v>
      </c>
      <c r="E50" s="10"/>
      <c r="F50" s="6" t="s">
        <v>21</v>
      </c>
      <c r="H50" s="6"/>
      <c r="J50" s="89">
        <v>11444444444.444</v>
      </c>
      <c r="K50" s="89">
        <v>-27.693939</v>
      </c>
      <c r="L50" s="89">
        <v>-17.693411000000001</v>
      </c>
      <c r="M50" s="10"/>
      <c r="N50" s="6" t="s">
        <v>21</v>
      </c>
      <c r="P50" s="86"/>
      <c r="Q50" s="10"/>
    </row>
    <row r="51" spans="2:17" x14ac:dyDescent="0.25">
      <c r="B51" s="89">
        <v>12000000000</v>
      </c>
      <c r="C51" s="89">
        <v>-25.178265</v>
      </c>
      <c r="D51" s="89">
        <v>-14.719089</v>
      </c>
      <c r="E51" s="10"/>
      <c r="H51" s="6"/>
      <c r="J51" s="89">
        <v>12000000000</v>
      </c>
      <c r="K51" s="89">
        <v>-25.654675000000001</v>
      </c>
      <c r="L51" s="89">
        <v>-15.741187999999999</v>
      </c>
      <c r="M51" s="10"/>
      <c r="P51" s="86"/>
      <c r="Q51" s="10"/>
    </row>
    <row r="52" spans="2:17" x14ac:dyDescent="0.25">
      <c r="B52" s="89" t="s">
        <v>21</v>
      </c>
      <c r="E52" s="8"/>
      <c r="H52" s="6"/>
      <c r="J52" s="89" t="s">
        <v>21</v>
      </c>
      <c r="M52" s="8"/>
      <c r="P52" s="86"/>
      <c r="Q52" s="8"/>
    </row>
    <row r="53" spans="2:17" x14ac:dyDescent="0.25">
      <c r="E53" s="8"/>
      <c r="F53" s="6" t="s">
        <v>23</v>
      </c>
      <c r="H53" s="6"/>
      <c r="M53" s="8"/>
      <c r="N53" s="6" t="s">
        <v>23</v>
      </c>
      <c r="P53" s="86"/>
      <c r="Q53" s="8"/>
    </row>
    <row r="54" spans="2:17" ht="15.75" x14ac:dyDescent="0.25">
      <c r="E54" s="8"/>
      <c r="F54" s="6" t="s">
        <v>19</v>
      </c>
      <c r="G54" s="6" t="str">
        <f>D80</f>
        <v>3Rx0L dBc Log Mag(dB)</v>
      </c>
      <c r="H54" s="35">
        <v>3</v>
      </c>
      <c r="M54" s="8"/>
      <c r="N54" s="6" t="s">
        <v>19</v>
      </c>
      <c r="O54" s="6" t="str">
        <f>L80</f>
        <v>3Rx0L dBc Log Mag(dB)</v>
      </c>
      <c r="P54" s="35">
        <v>3</v>
      </c>
      <c r="Q54" s="8"/>
    </row>
    <row r="55" spans="2:17" ht="15.75" x14ac:dyDescent="0.25">
      <c r="B55" s="89" t="s">
        <v>22</v>
      </c>
      <c r="E55" s="8"/>
      <c r="F55" s="6">
        <f>B81/1000000000</f>
        <v>6</v>
      </c>
      <c r="G55" s="6">
        <f>D81</f>
        <v>-83.831328999999997</v>
      </c>
      <c r="H55" s="36">
        <f>ABS(AVERAGE(G55:G73)-(H54-1)*15)</f>
        <v>102.54453436842107</v>
      </c>
      <c r="J55" s="89" t="s">
        <v>22</v>
      </c>
      <c r="M55" s="8"/>
      <c r="N55" s="6">
        <f>J81/1000000000</f>
        <v>6</v>
      </c>
      <c r="O55" s="6">
        <f>L81</f>
        <v>-65.974379999999996</v>
      </c>
      <c r="P55" s="36">
        <f>ABS(AVERAGE(O55:O73)-(P54-1)*15)</f>
        <v>97.925268789473691</v>
      </c>
      <c r="Q55" s="8"/>
    </row>
    <row r="56" spans="2:17" x14ac:dyDescent="0.25">
      <c r="B56" s="89" t="s">
        <v>19</v>
      </c>
      <c r="C56" s="89" t="s">
        <v>239</v>
      </c>
      <c r="D56" s="89" t="s">
        <v>242</v>
      </c>
      <c r="E56" s="8"/>
      <c r="F56" s="6">
        <v>19805555555.556</v>
      </c>
      <c r="G56" s="84">
        <f t="shared" ref="G56:G73" si="8">D82</f>
        <v>-85.478981000000005</v>
      </c>
      <c r="H56" s="6"/>
      <c r="J56" s="89" t="s">
        <v>19</v>
      </c>
      <c r="K56" s="89" t="s">
        <v>239</v>
      </c>
      <c r="L56" s="89" t="s">
        <v>242</v>
      </c>
      <c r="M56" s="8"/>
      <c r="N56" s="6">
        <v>19805555555.556</v>
      </c>
      <c r="O56" s="84">
        <f t="shared" ref="O56:O73" si="9">L82</f>
        <v>-73.406456000000006</v>
      </c>
      <c r="P56" s="86"/>
      <c r="Q56" s="8"/>
    </row>
    <row r="57" spans="2:17" x14ac:dyDescent="0.25">
      <c r="B57" s="89">
        <v>4000000000</v>
      </c>
      <c r="C57" s="89">
        <v>-77.023383999999993</v>
      </c>
      <c r="D57" s="89">
        <v>-69.091560000000001</v>
      </c>
      <c r="E57" s="8"/>
      <c r="F57" s="6">
        <v>20111111111.111</v>
      </c>
      <c r="G57" s="84">
        <f t="shared" si="8"/>
        <v>-84.456824999999995</v>
      </c>
      <c r="H57" s="6"/>
      <c r="J57" s="89">
        <v>4000000000</v>
      </c>
      <c r="K57" s="89">
        <v>-84.639304999999993</v>
      </c>
      <c r="L57" s="89">
        <v>-71.363792000000004</v>
      </c>
      <c r="M57" s="8"/>
      <c r="N57" s="6">
        <v>20111111111.111</v>
      </c>
      <c r="O57" s="84">
        <f t="shared" si="9"/>
        <v>-74.166199000000006</v>
      </c>
      <c r="P57" s="86"/>
      <c r="Q57" s="8"/>
    </row>
    <row r="58" spans="2:17" x14ac:dyDescent="0.25">
      <c r="B58" s="89">
        <v>4444444444.4443998</v>
      </c>
      <c r="C58" s="89">
        <v>-77.712119999999999</v>
      </c>
      <c r="D58" s="89">
        <v>-69.874069000000006</v>
      </c>
      <c r="E58" s="8"/>
      <c r="F58" s="6">
        <v>20416666666.667</v>
      </c>
      <c r="G58" s="84">
        <f t="shared" si="8"/>
        <v>-85.465759000000006</v>
      </c>
      <c r="H58" s="6"/>
      <c r="J58" s="89">
        <v>4444444444.4443998</v>
      </c>
      <c r="K58" s="89">
        <v>-86.764069000000006</v>
      </c>
      <c r="L58" s="89">
        <v>-78.884483000000003</v>
      </c>
      <c r="M58" s="8"/>
      <c r="N58" s="6">
        <v>20416666666.667</v>
      </c>
      <c r="O58" s="84">
        <f t="shared" si="9"/>
        <v>-73.353499999999997</v>
      </c>
      <c r="P58" s="86"/>
      <c r="Q58" s="8"/>
    </row>
    <row r="59" spans="2:17" x14ac:dyDescent="0.25">
      <c r="B59" s="89">
        <v>4888888888.8888998</v>
      </c>
      <c r="C59" s="89">
        <v>-79.256118999999998</v>
      </c>
      <c r="D59" s="89">
        <v>-71.215941999999998</v>
      </c>
      <c r="E59" s="8"/>
      <c r="F59" s="6">
        <v>20722222222.222</v>
      </c>
      <c r="G59" s="84">
        <f t="shared" si="8"/>
        <v>-98.674369999999996</v>
      </c>
      <c r="H59" s="6"/>
      <c r="J59" s="89">
        <v>4888888888.8888998</v>
      </c>
      <c r="K59" s="89">
        <v>-88.631516000000005</v>
      </c>
      <c r="L59" s="89">
        <v>-81.116577000000007</v>
      </c>
      <c r="M59" s="8"/>
      <c r="N59" s="6">
        <v>20722222222.222</v>
      </c>
      <c r="O59" s="84">
        <f t="shared" si="9"/>
        <v>-77.077231999999995</v>
      </c>
      <c r="P59" s="86"/>
      <c r="Q59" s="8"/>
    </row>
    <row r="60" spans="2:17" x14ac:dyDescent="0.25">
      <c r="B60" s="89">
        <v>5333333333.3332996</v>
      </c>
      <c r="C60" s="89">
        <v>-83.513794000000004</v>
      </c>
      <c r="D60" s="89">
        <v>-75.594268999999997</v>
      </c>
      <c r="E60" s="8"/>
      <c r="F60" s="6">
        <v>21027777777.778</v>
      </c>
      <c r="G60" s="84">
        <f t="shared" si="8"/>
        <v>-80.893844999999999</v>
      </c>
      <c r="H60" s="6"/>
      <c r="J60" s="89">
        <v>5333333333.3332996</v>
      </c>
      <c r="K60" s="89">
        <v>-84.943420000000003</v>
      </c>
      <c r="L60" s="89">
        <v>-77.139838999999995</v>
      </c>
      <c r="M60" s="8"/>
      <c r="N60" s="6">
        <v>21027777777.778</v>
      </c>
      <c r="O60" s="84">
        <f t="shared" si="9"/>
        <v>-70.242142000000001</v>
      </c>
      <c r="P60" s="86"/>
      <c r="Q60" s="8"/>
    </row>
    <row r="61" spans="2:17" x14ac:dyDescent="0.25">
      <c r="B61" s="89">
        <v>5777777777.7777996</v>
      </c>
      <c r="C61" s="89">
        <v>-88.051520999999994</v>
      </c>
      <c r="D61" s="89">
        <v>-80.772125000000003</v>
      </c>
      <c r="E61" s="8"/>
      <c r="F61" s="6">
        <v>21333333333.333</v>
      </c>
      <c r="G61" s="84">
        <f t="shared" si="8"/>
        <v>-79.224434000000002</v>
      </c>
      <c r="H61" s="6"/>
      <c r="J61" s="89">
        <v>5777777777.7777996</v>
      </c>
      <c r="K61" s="89">
        <v>-84.826096000000007</v>
      </c>
      <c r="L61" s="89">
        <v>-76.696106</v>
      </c>
      <c r="M61" s="8"/>
      <c r="N61" s="6">
        <v>21333333333.333</v>
      </c>
      <c r="O61" s="84">
        <f t="shared" si="9"/>
        <v>-72.064803999999995</v>
      </c>
      <c r="P61" s="86"/>
      <c r="Q61" s="8"/>
    </row>
    <row r="62" spans="2:17" x14ac:dyDescent="0.25">
      <c r="B62" s="89">
        <v>6222222222.2222004</v>
      </c>
      <c r="C62" s="89">
        <v>-88.422447000000005</v>
      </c>
      <c r="D62" s="89">
        <v>-80.994370000000004</v>
      </c>
      <c r="E62" s="8"/>
      <c r="F62" s="6">
        <v>21638888888.889</v>
      </c>
      <c r="G62" s="84">
        <f t="shared" si="8"/>
        <v>-71.473511000000002</v>
      </c>
      <c r="H62" s="6"/>
      <c r="J62" s="89">
        <v>6222222222.2222004</v>
      </c>
      <c r="K62" s="89">
        <v>-86.015632999999994</v>
      </c>
      <c r="L62" s="89">
        <v>-77.642219999999995</v>
      </c>
      <c r="M62" s="8"/>
      <c r="N62" s="6">
        <v>21638888888.889</v>
      </c>
      <c r="O62" s="84">
        <f t="shared" si="9"/>
        <v>-66.145911999999996</v>
      </c>
      <c r="P62" s="86"/>
      <c r="Q62" s="8"/>
    </row>
    <row r="63" spans="2:17" x14ac:dyDescent="0.25">
      <c r="B63" s="89">
        <v>6666666666.6667004</v>
      </c>
      <c r="C63" s="89">
        <v>-81.994408000000007</v>
      </c>
      <c r="D63" s="89">
        <v>-74.476310999999995</v>
      </c>
      <c r="E63" s="8"/>
      <c r="F63" s="6">
        <v>21944444444.444</v>
      </c>
      <c r="G63" s="84">
        <f t="shared" si="8"/>
        <v>-69.160477</v>
      </c>
      <c r="H63" s="6"/>
      <c r="J63" s="89">
        <v>6666666666.6667004</v>
      </c>
      <c r="K63" s="89">
        <v>-83.464225999999996</v>
      </c>
      <c r="L63" s="89">
        <v>-74.769737000000006</v>
      </c>
      <c r="M63" s="8"/>
      <c r="N63" s="6">
        <v>21944444444.444</v>
      </c>
      <c r="O63" s="84">
        <f t="shared" si="9"/>
        <v>-66.193199000000007</v>
      </c>
      <c r="P63" s="86"/>
      <c r="Q63" s="8"/>
    </row>
    <row r="64" spans="2:17" x14ac:dyDescent="0.25">
      <c r="B64" s="89">
        <v>7111111111.1111002</v>
      </c>
      <c r="C64" s="89">
        <v>-87.096908999999997</v>
      </c>
      <c r="D64" s="89">
        <v>-79.194480999999996</v>
      </c>
      <c r="E64" s="8"/>
      <c r="F64" s="6">
        <v>22250000000</v>
      </c>
      <c r="G64" s="84">
        <f t="shared" si="8"/>
        <v>-68.489586000000003</v>
      </c>
      <c r="H64" s="6"/>
      <c r="J64" s="89">
        <v>7111111111.1111002</v>
      </c>
      <c r="K64" s="89">
        <v>-82.024383999999998</v>
      </c>
      <c r="L64" s="89">
        <v>-72.878685000000004</v>
      </c>
      <c r="M64" s="8"/>
      <c r="N64" s="6">
        <v>22250000000</v>
      </c>
      <c r="O64" s="84">
        <f t="shared" si="9"/>
        <v>-64.030959999999993</v>
      </c>
      <c r="P64" s="86"/>
      <c r="Q64" s="8"/>
    </row>
    <row r="65" spans="2:17" x14ac:dyDescent="0.25">
      <c r="B65" s="89">
        <v>7555555555.5556002</v>
      </c>
      <c r="C65" s="89">
        <v>-102.59912</v>
      </c>
      <c r="D65" s="89">
        <v>-94.491898000000006</v>
      </c>
      <c r="E65" s="8"/>
      <c r="F65" s="6">
        <v>22555555555.556</v>
      </c>
      <c r="G65" s="84">
        <f t="shared" si="8"/>
        <v>-66.426604999999995</v>
      </c>
      <c r="H65" s="6"/>
      <c r="J65" s="89">
        <v>7555555555.5556002</v>
      </c>
      <c r="K65" s="89">
        <v>-77.549796999999998</v>
      </c>
      <c r="L65" s="89">
        <v>-68.053748999999996</v>
      </c>
      <c r="M65" s="8"/>
      <c r="N65" s="6">
        <v>22555555555.556</v>
      </c>
      <c r="O65" s="84">
        <f t="shared" si="9"/>
        <v>-63.015841999999999</v>
      </c>
      <c r="P65" s="86"/>
      <c r="Q65" s="8"/>
    </row>
    <row r="66" spans="2:17" x14ac:dyDescent="0.25">
      <c r="B66" s="89">
        <v>8000000000</v>
      </c>
      <c r="C66" s="89">
        <v>-82.225387999999995</v>
      </c>
      <c r="D66" s="89">
        <v>-73.985100000000003</v>
      </c>
      <c r="E66" s="8"/>
      <c r="F66" s="6">
        <v>22861111111.111</v>
      </c>
      <c r="G66" s="84">
        <f t="shared" si="8"/>
        <v>-65.319571999999994</v>
      </c>
      <c r="H66" s="6"/>
      <c r="J66" s="89">
        <v>8000000000</v>
      </c>
      <c r="K66" s="89">
        <v>-73.506966000000006</v>
      </c>
      <c r="L66" s="89">
        <v>-63.758884000000002</v>
      </c>
      <c r="M66" s="8"/>
      <c r="N66" s="6">
        <v>22861111111.111</v>
      </c>
      <c r="O66" s="84">
        <f t="shared" si="9"/>
        <v>-65.026482000000001</v>
      </c>
      <c r="P66" s="86"/>
      <c r="Q66" s="8"/>
    </row>
    <row r="67" spans="2:17" x14ac:dyDescent="0.25">
      <c r="B67" s="89">
        <v>8444444444.4443998</v>
      </c>
      <c r="C67" s="89">
        <v>-77.240279999999998</v>
      </c>
      <c r="D67" s="89">
        <v>-68.967590000000001</v>
      </c>
      <c r="E67" s="8"/>
      <c r="F67" s="6">
        <v>23166666666.667</v>
      </c>
      <c r="G67" s="84">
        <f t="shared" si="8"/>
        <v>-63.316597000000002</v>
      </c>
      <c r="H67" s="6"/>
      <c r="J67" s="89">
        <v>8444444444.4443998</v>
      </c>
      <c r="K67" s="89">
        <v>-71.806961000000001</v>
      </c>
      <c r="L67" s="89">
        <v>-62.030006</v>
      </c>
      <c r="M67" s="8"/>
      <c r="N67" s="6">
        <v>23166666666.667</v>
      </c>
      <c r="O67" s="84">
        <f t="shared" si="9"/>
        <v>-65.701697999999993</v>
      </c>
      <c r="P67" s="86"/>
      <c r="Q67" s="8"/>
    </row>
    <row r="68" spans="2:17" x14ac:dyDescent="0.25">
      <c r="B68" s="89">
        <v>8888888888.8889008</v>
      </c>
      <c r="C68" s="89">
        <v>-78.395424000000006</v>
      </c>
      <c r="D68" s="89">
        <v>-70.342155000000005</v>
      </c>
      <c r="E68" s="8"/>
      <c r="F68" s="6">
        <v>23472222222.222</v>
      </c>
      <c r="G68" s="84">
        <f t="shared" si="8"/>
        <v>-62.254024999999999</v>
      </c>
      <c r="H68" s="6"/>
      <c r="J68" s="89">
        <v>8888888888.8889008</v>
      </c>
      <c r="K68" s="89">
        <v>-73.854027000000002</v>
      </c>
      <c r="L68" s="89">
        <v>-64.130759999999995</v>
      </c>
      <c r="M68" s="8"/>
      <c r="N68" s="6">
        <v>23472222222.222</v>
      </c>
      <c r="O68" s="84">
        <f t="shared" si="9"/>
        <v>-68.909019000000001</v>
      </c>
      <c r="P68" s="86"/>
      <c r="Q68" s="8"/>
    </row>
    <row r="69" spans="2:17" x14ac:dyDescent="0.25">
      <c r="B69" s="89">
        <v>9333333333.3332996</v>
      </c>
      <c r="C69" s="89">
        <v>-70.008774000000003</v>
      </c>
      <c r="D69" s="89">
        <v>-61.497844999999998</v>
      </c>
      <c r="E69" s="8"/>
      <c r="F69" s="6">
        <v>23777777777.778</v>
      </c>
      <c r="G69" s="84">
        <f t="shared" si="8"/>
        <v>-61.420189000000001</v>
      </c>
      <c r="H69" s="6"/>
      <c r="J69" s="89">
        <v>9333333333.3332996</v>
      </c>
      <c r="K69" s="89">
        <v>-69.435219000000004</v>
      </c>
      <c r="L69" s="89">
        <v>-59.074921000000003</v>
      </c>
      <c r="M69" s="8"/>
      <c r="N69" s="6">
        <v>23777777777.778</v>
      </c>
      <c r="O69" s="84">
        <f t="shared" si="9"/>
        <v>-74.855850000000004</v>
      </c>
      <c r="P69" s="86"/>
      <c r="Q69" s="8"/>
    </row>
    <row r="70" spans="2:17" x14ac:dyDescent="0.25">
      <c r="B70" s="89">
        <v>9777777777.7777996</v>
      </c>
      <c r="C70" s="89">
        <v>-67.774642999999998</v>
      </c>
      <c r="D70" s="89">
        <v>-58.835777</v>
      </c>
      <c r="E70" s="8"/>
      <c r="F70" s="6">
        <v>24083333333.333</v>
      </c>
      <c r="G70" s="84">
        <f t="shared" si="8"/>
        <v>-62.425879999999999</v>
      </c>
      <c r="H70" s="6"/>
      <c r="J70" s="89">
        <v>9777777777.7777996</v>
      </c>
      <c r="K70" s="89">
        <v>-68.496459999999999</v>
      </c>
      <c r="L70" s="89">
        <v>-57.881737000000001</v>
      </c>
      <c r="M70" s="8"/>
      <c r="N70" s="6">
        <v>24083333333.333</v>
      </c>
      <c r="O70" s="84">
        <f t="shared" si="9"/>
        <v>-66.937568999999996</v>
      </c>
      <c r="P70" s="86"/>
      <c r="Q70" s="8"/>
    </row>
    <row r="71" spans="2:17" x14ac:dyDescent="0.25">
      <c r="B71" s="89">
        <v>10222222222.222</v>
      </c>
      <c r="C71" s="89">
        <v>-66.539078000000003</v>
      </c>
      <c r="D71" s="89">
        <v>-57.532989999999998</v>
      </c>
      <c r="E71" s="8"/>
      <c r="F71" s="6">
        <v>24388888888.889</v>
      </c>
      <c r="G71" s="84">
        <f t="shared" si="8"/>
        <v>-62.166702000000001</v>
      </c>
      <c r="H71" s="6"/>
      <c r="J71" s="89">
        <v>10222222222.222</v>
      </c>
      <c r="K71" s="89">
        <v>-67.432570999999996</v>
      </c>
      <c r="L71" s="89">
        <v>-56.814200999999997</v>
      </c>
      <c r="M71" s="8"/>
      <c r="N71" s="6">
        <v>24388888888.889</v>
      </c>
      <c r="O71" s="84">
        <f t="shared" si="9"/>
        <v>-63.030307999999998</v>
      </c>
      <c r="P71" s="86"/>
      <c r="Q71" s="8"/>
    </row>
    <row r="72" spans="2:17" x14ac:dyDescent="0.25">
      <c r="B72" s="89">
        <v>10666666666.667</v>
      </c>
      <c r="C72" s="89">
        <v>-68.581169000000003</v>
      </c>
      <c r="D72" s="89">
        <v>-59.841427000000003</v>
      </c>
      <c r="E72" s="8"/>
      <c r="F72" s="6">
        <v>24694444444.444</v>
      </c>
      <c r="G72" s="84">
        <f t="shared" si="8"/>
        <v>-63.916836000000004</v>
      </c>
      <c r="H72" s="6"/>
      <c r="J72" s="89">
        <v>10666666666.667</v>
      </c>
      <c r="K72" s="89">
        <v>-69.778862000000004</v>
      </c>
      <c r="L72" s="89">
        <v>-59.684249999999999</v>
      </c>
      <c r="M72" s="8"/>
      <c r="N72" s="6">
        <v>24694444444.444</v>
      </c>
      <c r="O72" s="84">
        <f t="shared" si="9"/>
        <v>-60.374721999999998</v>
      </c>
      <c r="P72" s="86"/>
      <c r="Q72" s="8"/>
    </row>
    <row r="73" spans="2:17" x14ac:dyDescent="0.25">
      <c r="B73" s="89">
        <v>11111111111.111</v>
      </c>
      <c r="C73" s="89">
        <v>-67.621116999999998</v>
      </c>
      <c r="D73" s="89">
        <v>-58.556815999999998</v>
      </c>
      <c r="E73" s="8"/>
      <c r="F73" s="6">
        <v>25000000000</v>
      </c>
      <c r="G73" s="84">
        <f t="shared" si="8"/>
        <v>-63.950629999999997</v>
      </c>
      <c r="H73" s="6"/>
      <c r="J73" s="89">
        <v>11111111111.111</v>
      </c>
      <c r="K73" s="89">
        <v>-69.194214000000002</v>
      </c>
      <c r="L73" s="89">
        <v>-59.097126000000003</v>
      </c>
      <c r="M73" s="8"/>
      <c r="N73" s="6">
        <v>25000000000</v>
      </c>
      <c r="O73" s="84">
        <f t="shared" si="9"/>
        <v>-60.073833</v>
      </c>
      <c r="P73" s="86"/>
      <c r="Q73" s="8"/>
    </row>
    <row r="74" spans="2:17" x14ac:dyDescent="0.25">
      <c r="B74" s="89">
        <v>11555555555.556</v>
      </c>
      <c r="C74" s="89">
        <v>-67.568184000000002</v>
      </c>
      <c r="D74" s="89">
        <v>-58.214005</v>
      </c>
      <c r="E74" s="8"/>
      <c r="F74" s="6" t="s">
        <v>21</v>
      </c>
      <c r="H74" s="6"/>
      <c r="J74" s="89">
        <v>11555555555.556</v>
      </c>
      <c r="K74" s="89">
        <v>-68.350395000000006</v>
      </c>
      <c r="L74" s="89">
        <v>-58.349865000000001</v>
      </c>
      <c r="M74" s="8"/>
      <c r="N74" s="6" t="s">
        <v>21</v>
      </c>
      <c r="P74" s="86"/>
      <c r="Q74" s="8"/>
    </row>
    <row r="75" spans="2:17" x14ac:dyDescent="0.25">
      <c r="B75" s="89">
        <v>12000000000</v>
      </c>
      <c r="C75" s="89">
        <v>-65.702545000000001</v>
      </c>
      <c r="D75" s="89">
        <v>-55.243369999999999</v>
      </c>
      <c r="H75" s="6"/>
      <c r="J75" s="89">
        <v>12000000000</v>
      </c>
      <c r="K75" s="89">
        <v>-67.477783000000002</v>
      </c>
      <c r="L75" s="89">
        <v>-57.564297000000003</v>
      </c>
      <c r="P75" s="86"/>
    </row>
    <row r="76" spans="2:17" x14ac:dyDescent="0.25">
      <c r="B76" s="89" t="s">
        <v>21</v>
      </c>
      <c r="H76" s="6"/>
      <c r="J76" s="89" t="s">
        <v>21</v>
      </c>
      <c r="P76" s="86"/>
    </row>
    <row r="77" spans="2:17" x14ac:dyDescent="0.25">
      <c r="F77" s="6" t="s">
        <v>24</v>
      </c>
      <c r="H77" s="6"/>
      <c r="N77" s="6" t="s">
        <v>24</v>
      </c>
      <c r="P77" s="86"/>
    </row>
    <row r="78" spans="2:17" ht="15.75" x14ac:dyDescent="0.25">
      <c r="F78" s="6" t="s">
        <v>19</v>
      </c>
      <c r="G78" s="6" t="str">
        <f t="shared" ref="G78:G97" si="10">D104</f>
        <v>4Rx0L dBc Log Mag(dB)</v>
      </c>
      <c r="H78" s="35">
        <v>4</v>
      </c>
      <c r="N78" s="6" t="s">
        <v>19</v>
      </c>
      <c r="O78" s="6" t="str">
        <f t="shared" ref="O78:O97" si="11">L104</f>
        <v>4Rx0L dBc Log Mag(dB)</v>
      </c>
      <c r="P78" s="35">
        <v>4</v>
      </c>
    </row>
    <row r="79" spans="2:17" ht="15.75" x14ac:dyDescent="0.25">
      <c r="B79" s="89" t="s">
        <v>23</v>
      </c>
      <c r="F79" s="6">
        <f t="shared" ref="F79:F97" si="12">B105/1000000000</f>
        <v>8</v>
      </c>
      <c r="G79" s="6">
        <f t="shared" si="10"/>
        <v>-87.154151999999996</v>
      </c>
      <c r="H79" s="36">
        <f>ABS(AVERAGE(G79:G97)-(H78-1)*15)</f>
        <v>130.22942236842107</v>
      </c>
      <c r="J79" s="89" t="s">
        <v>23</v>
      </c>
      <c r="N79" s="6">
        <f t="shared" ref="N79:N97" si="13">J105/1000000000</f>
        <v>8</v>
      </c>
      <c r="O79" s="6">
        <f t="shared" si="11"/>
        <v>-94.064293000000006</v>
      </c>
      <c r="P79" s="36">
        <f>ABS(AVERAGE(O79:O97)-(P78-1)*15)</f>
        <v>139.25388773684213</v>
      </c>
    </row>
    <row r="80" spans="2:17" x14ac:dyDescent="0.25">
      <c r="B80" s="89" t="s">
        <v>19</v>
      </c>
      <c r="C80" s="89" t="s">
        <v>240</v>
      </c>
      <c r="D80" s="89" t="s">
        <v>243</v>
      </c>
      <c r="F80" s="6">
        <f t="shared" si="12"/>
        <v>8.2222222222222001</v>
      </c>
      <c r="G80" s="6">
        <f t="shared" si="10"/>
        <v>-85.627906999999993</v>
      </c>
      <c r="H80" s="6"/>
      <c r="J80" s="89" t="s">
        <v>19</v>
      </c>
      <c r="K80" s="89" t="s">
        <v>240</v>
      </c>
      <c r="L80" s="89" t="s">
        <v>243</v>
      </c>
      <c r="N80" s="6">
        <f t="shared" si="13"/>
        <v>8.2222222222222001</v>
      </c>
      <c r="O80" s="6">
        <f t="shared" si="11"/>
        <v>-104.91494</v>
      </c>
      <c r="P80" s="86"/>
    </row>
    <row r="81" spans="2:16" x14ac:dyDescent="0.25">
      <c r="B81" s="89">
        <v>6000000000</v>
      </c>
      <c r="C81" s="89">
        <v>-91.763153000000003</v>
      </c>
      <c r="D81" s="89">
        <v>-83.831328999999997</v>
      </c>
      <c r="F81" s="6">
        <f t="shared" si="12"/>
        <v>8.4444444444444002</v>
      </c>
      <c r="G81" s="6">
        <f t="shared" si="10"/>
        <v>-84.882812999999999</v>
      </c>
      <c r="H81" s="6"/>
      <c r="J81" s="89">
        <v>6000000000</v>
      </c>
      <c r="K81" s="89">
        <v>-79.249893</v>
      </c>
      <c r="L81" s="89">
        <v>-65.974379999999996</v>
      </c>
      <c r="N81" s="6">
        <f t="shared" si="13"/>
        <v>8.4444444444444002</v>
      </c>
      <c r="O81" s="6">
        <f t="shared" si="11"/>
        <v>-101.25404</v>
      </c>
      <c r="P81" s="86"/>
    </row>
    <row r="82" spans="2:16" x14ac:dyDescent="0.25">
      <c r="B82" s="89">
        <v>6333333333.3332996</v>
      </c>
      <c r="C82" s="89">
        <v>-93.317024000000004</v>
      </c>
      <c r="D82" s="89">
        <v>-85.478981000000005</v>
      </c>
      <c r="F82" s="6">
        <f t="shared" si="12"/>
        <v>8.6666666666666998</v>
      </c>
      <c r="G82" s="6">
        <f t="shared" si="10"/>
        <v>-81.773185999999995</v>
      </c>
      <c r="H82" s="6"/>
      <c r="J82" s="89">
        <v>6333333333.3332996</v>
      </c>
      <c r="K82" s="89">
        <v>-81.286040999999997</v>
      </c>
      <c r="L82" s="89">
        <v>-73.406456000000006</v>
      </c>
      <c r="N82" s="6">
        <f t="shared" si="13"/>
        <v>8.6666666666666998</v>
      </c>
      <c r="O82" s="6">
        <f t="shared" si="11"/>
        <v>-100.75654</v>
      </c>
      <c r="P82" s="86"/>
    </row>
    <row r="83" spans="2:16" x14ac:dyDescent="0.25">
      <c r="B83" s="89">
        <v>6666666666.6667004</v>
      </c>
      <c r="C83" s="89">
        <v>-92.497001999999995</v>
      </c>
      <c r="D83" s="89">
        <v>-84.456824999999995</v>
      </c>
      <c r="F83" s="6">
        <f t="shared" si="12"/>
        <v>8.8888888888888999</v>
      </c>
      <c r="G83" s="6">
        <f t="shared" si="10"/>
        <v>-84.462188999999995</v>
      </c>
      <c r="H83" s="6"/>
      <c r="J83" s="89">
        <v>6666666666.6667004</v>
      </c>
      <c r="K83" s="89">
        <v>-81.681137000000007</v>
      </c>
      <c r="L83" s="89">
        <v>-74.166199000000006</v>
      </c>
      <c r="N83" s="6">
        <f t="shared" si="13"/>
        <v>8.8888888888888999</v>
      </c>
      <c r="O83" s="6">
        <f t="shared" si="11"/>
        <v>-97.991478000000001</v>
      </c>
      <c r="P83" s="86"/>
    </row>
    <row r="84" spans="2:16" x14ac:dyDescent="0.25">
      <c r="B84" s="89">
        <v>7000000000</v>
      </c>
      <c r="C84" s="89">
        <v>-93.385283999999999</v>
      </c>
      <c r="D84" s="89">
        <v>-85.465759000000006</v>
      </c>
      <c r="F84" s="6">
        <f t="shared" si="12"/>
        <v>9.1111111111111001</v>
      </c>
      <c r="G84" s="6">
        <f t="shared" si="10"/>
        <v>-82.039726000000002</v>
      </c>
      <c r="H84" s="6"/>
      <c r="J84" s="89">
        <v>7000000000</v>
      </c>
      <c r="K84" s="89">
        <v>-81.157082000000003</v>
      </c>
      <c r="L84" s="89">
        <v>-73.353499999999997</v>
      </c>
      <c r="N84" s="6">
        <f t="shared" si="13"/>
        <v>9.1111111111111001</v>
      </c>
      <c r="O84" s="6">
        <f t="shared" si="11"/>
        <v>-95.562140999999997</v>
      </c>
      <c r="P84" s="86"/>
    </row>
    <row r="85" spans="2:16" x14ac:dyDescent="0.25">
      <c r="B85" s="89">
        <v>7333333333.3332996</v>
      </c>
      <c r="C85" s="89">
        <v>-105.95377000000001</v>
      </c>
      <c r="D85" s="89">
        <v>-98.674369999999996</v>
      </c>
      <c r="F85" s="6">
        <f t="shared" si="12"/>
        <v>9.3333333333333002</v>
      </c>
      <c r="G85" s="6">
        <f t="shared" si="10"/>
        <v>-81.028107000000006</v>
      </c>
      <c r="H85" s="6"/>
      <c r="J85" s="89">
        <v>7333333333.3332996</v>
      </c>
      <c r="K85" s="89">
        <v>-85.207222000000002</v>
      </c>
      <c r="L85" s="89">
        <v>-77.077231999999995</v>
      </c>
      <c r="N85" s="6">
        <f t="shared" si="13"/>
        <v>9.3333333333333002</v>
      </c>
      <c r="O85" s="6">
        <f t="shared" si="11"/>
        <v>-96.851234000000005</v>
      </c>
      <c r="P85" s="86"/>
    </row>
    <row r="86" spans="2:16" x14ac:dyDescent="0.25">
      <c r="B86" s="89">
        <v>7666666666.6667004</v>
      </c>
      <c r="C86" s="89">
        <v>-88.321922000000001</v>
      </c>
      <c r="D86" s="89">
        <v>-80.893844999999999</v>
      </c>
      <c r="F86" s="6">
        <f t="shared" si="12"/>
        <v>9.5555555555555998</v>
      </c>
      <c r="G86" s="6">
        <f t="shared" si="10"/>
        <v>-80.707160999999999</v>
      </c>
      <c r="H86" s="6"/>
      <c r="J86" s="89">
        <v>7666666666.6667004</v>
      </c>
      <c r="K86" s="89">
        <v>-78.615555000000001</v>
      </c>
      <c r="L86" s="89">
        <v>-70.242142000000001</v>
      </c>
      <c r="N86" s="6">
        <f t="shared" si="13"/>
        <v>9.5555555555555998</v>
      </c>
      <c r="O86" s="6">
        <f t="shared" si="11"/>
        <v>-94.070144999999997</v>
      </c>
      <c r="P86" s="86"/>
    </row>
    <row r="87" spans="2:16" x14ac:dyDescent="0.25">
      <c r="B87" s="89">
        <v>8000000000</v>
      </c>
      <c r="C87" s="89">
        <v>-86.742531</v>
      </c>
      <c r="D87" s="89">
        <v>-79.224434000000002</v>
      </c>
      <c r="F87" s="6">
        <f t="shared" si="12"/>
        <v>9.7777777777777999</v>
      </c>
      <c r="G87" s="6">
        <f t="shared" si="10"/>
        <v>-80.628203999999997</v>
      </c>
      <c r="H87" s="6"/>
      <c r="J87" s="89">
        <v>8000000000</v>
      </c>
      <c r="K87" s="89">
        <v>-80.759293</v>
      </c>
      <c r="L87" s="89">
        <v>-72.064803999999995</v>
      </c>
      <c r="N87" s="6">
        <f t="shared" si="13"/>
        <v>9.7777777777777999</v>
      </c>
      <c r="O87" s="6">
        <f t="shared" si="11"/>
        <v>-90.989677</v>
      </c>
      <c r="P87" s="86"/>
    </row>
    <row r="88" spans="2:16" x14ac:dyDescent="0.25">
      <c r="B88" s="89">
        <v>8333333333.3332996</v>
      </c>
      <c r="C88" s="89">
        <v>-79.375938000000005</v>
      </c>
      <c r="D88" s="89">
        <v>-71.473511000000002</v>
      </c>
      <c r="F88" s="6">
        <f t="shared" si="12"/>
        <v>10</v>
      </c>
      <c r="G88" s="6">
        <f t="shared" si="10"/>
        <v>-80.580437000000003</v>
      </c>
      <c r="H88" s="6"/>
      <c r="J88" s="89">
        <v>8333333333.3332996</v>
      </c>
      <c r="K88" s="89">
        <v>-75.291611000000003</v>
      </c>
      <c r="L88" s="89">
        <v>-66.145911999999996</v>
      </c>
      <c r="N88" s="6">
        <f t="shared" si="13"/>
        <v>10</v>
      </c>
      <c r="O88" s="6">
        <f t="shared" si="11"/>
        <v>-91.199883</v>
      </c>
      <c r="P88" s="86"/>
    </row>
    <row r="89" spans="2:16" x14ac:dyDescent="0.25">
      <c r="B89" s="89">
        <v>8666666666.6667004</v>
      </c>
      <c r="C89" s="89">
        <v>-77.267700000000005</v>
      </c>
      <c r="D89" s="89">
        <v>-69.160477</v>
      </c>
      <c r="F89" s="6">
        <f t="shared" si="12"/>
        <v>10.222222222221999</v>
      </c>
      <c r="G89" s="6">
        <f t="shared" si="10"/>
        <v>-82.742125999999999</v>
      </c>
      <c r="H89" s="6"/>
      <c r="J89" s="89">
        <v>8666666666.6667004</v>
      </c>
      <c r="K89" s="89">
        <v>-75.689239999999998</v>
      </c>
      <c r="L89" s="89">
        <v>-66.193199000000007</v>
      </c>
      <c r="N89" s="6">
        <f t="shared" si="13"/>
        <v>10.222222222221999</v>
      </c>
      <c r="O89" s="6">
        <f t="shared" si="11"/>
        <v>-92.035293999999993</v>
      </c>
      <c r="P89" s="86"/>
    </row>
    <row r="90" spans="2:16" x14ac:dyDescent="0.25">
      <c r="B90" s="89">
        <v>9000000000</v>
      </c>
      <c r="C90" s="89">
        <v>-76.729873999999995</v>
      </c>
      <c r="D90" s="89">
        <v>-68.489586000000003</v>
      </c>
      <c r="F90" s="6">
        <f t="shared" si="12"/>
        <v>10.444444444444001</v>
      </c>
      <c r="G90" s="6">
        <f t="shared" si="10"/>
        <v>-84.644005000000007</v>
      </c>
      <c r="H90" s="6"/>
      <c r="J90" s="89">
        <v>9000000000</v>
      </c>
      <c r="K90" s="89">
        <v>-73.779044999999996</v>
      </c>
      <c r="L90" s="89">
        <v>-64.030959999999993</v>
      </c>
      <c r="N90" s="6">
        <f t="shared" si="13"/>
        <v>10.444444444444001</v>
      </c>
      <c r="O90" s="6">
        <f t="shared" si="11"/>
        <v>-90.692001000000005</v>
      </c>
      <c r="P90" s="86"/>
    </row>
    <row r="91" spans="2:16" x14ac:dyDescent="0.25">
      <c r="B91" s="89">
        <v>9333333333.3332996</v>
      </c>
      <c r="C91" s="89">
        <v>-74.699295000000006</v>
      </c>
      <c r="D91" s="89">
        <v>-66.426604999999995</v>
      </c>
      <c r="F91" s="6">
        <f t="shared" si="12"/>
        <v>10.666666666667</v>
      </c>
      <c r="G91" s="6">
        <f t="shared" si="10"/>
        <v>-85.144722000000002</v>
      </c>
      <c r="H91" s="6"/>
      <c r="J91" s="89">
        <v>9333333333.3332996</v>
      </c>
      <c r="K91" s="89">
        <v>-72.792793000000003</v>
      </c>
      <c r="L91" s="89">
        <v>-63.015841999999999</v>
      </c>
      <c r="N91" s="6">
        <f t="shared" si="13"/>
        <v>10.666666666667</v>
      </c>
      <c r="O91" s="6">
        <f t="shared" si="11"/>
        <v>-89.658317999999994</v>
      </c>
      <c r="P91" s="86"/>
    </row>
    <row r="92" spans="2:16" x14ac:dyDescent="0.25">
      <c r="B92" s="89">
        <v>9666666666.6667004</v>
      </c>
      <c r="C92" s="89">
        <v>-73.372840999999994</v>
      </c>
      <c r="D92" s="89">
        <v>-65.319571999999994</v>
      </c>
      <c r="F92" s="6">
        <f t="shared" si="12"/>
        <v>10.888888888888999</v>
      </c>
      <c r="G92" s="6">
        <f t="shared" si="10"/>
        <v>-89.354950000000002</v>
      </c>
      <c r="H92" s="6"/>
      <c r="J92" s="89">
        <v>9666666666.6667004</v>
      </c>
      <c r="K92" s="89">
        <v>-74.749747999999997</v>
      </c>
      <c r="L92" s="89">
        <v>-65.026482000000001</v>
      </c>
      <c r="N92" s="6">
        <f t="shared" si="13"/>
        <v>10.888888888888999</v>
      </c>
      <c r="O92" s="6">
        <f t="shared" si="11"/>
        <v>-92.887314000000003</v>
      </c>
      <c r="P92" s="86"/>
    </row>
    <row r="93" spans="2:16" x14ac:dyDescent="0.25">
      <c r="B93" s="89">
        <v>10000000000</v>
      </c>
      <c r="C93" s="89">
        <v>-71.827529999999996</v>
      </c>
      <c r="D93" s="89">
        <v>-63.316597000000002</v>
      </c>
      <c r="F93" s="6">
        <f t="shared" si="12"/>
        <v>11.111111111111001</v>
      </c>
      <c r="G93" s="6">
        <f t="shared" si="10"/>
        <v>-91.039214999999999</v>
      </c>
      <c r="H93" s="6"/>
      <c r="J93" s="89">
        <v>10000000000</v>
      </c>
      <c r="K93" s="89">
        <v>-76.061995999999994</v>
      </c>
      <c r="L93" s="89">
        <v>-65.701697999999993</v>
      </c>
      <c r="N93" s="6">
        <f t="shared" si="13"/>
        <v>11.111111111111001</v>
      </c>
      <c r="O93" s="6">
        <f t="shared" si="11"/>
        <v>-90.775818000000001</v>
      </c>
      <c r="P93" s="86"/>
    </row>
    <row r="94" spans="2:16" x14ac:dyDescent="0.25">
      <c r="B94" s="89">
        <v>10333333333.333</v>
      </c>
      <c r="C94" s="89">
        <v>-71.192893999999995</v>
      </c>
      <c r="D94" s="89">
        <v>-62.254024999999999</v>
      </c>
      <c r="F94" s="6">
        <f t="shared" si="12"/>
        <v>11.333333333333</v>
      </c>
      <c r="G94" s="6">
        <f t="shared" si="10"/>
        <v>-92.495407</v>
      </c>
      <c r="H94" s="6"/>
      <c r="J94" s="89">
        <v>10333333333.333</v>
      </c>
      <c r="K94" s="89">
        <v>-79.523742999999996</v>
      </c>
      <c r="L94" s="89">
        <v>-68.909019000000001</v>
      </c>
      <c r="N94" s="6">
        <f t="shared" si="13"/>
        <v>11.333333333333</v>
      </c>
      <c r="O94" s="6">
        <f t="shared" si="11"/>
        <v>-93.350098000000003</v>
      </c>
      <c r="P94" s="86"/>
    </row>
    <row r="95" spans="2:16" x14ac:dyDescent="0.25">
      <c r="B95" s="89">
        <v>10666666666.667</v>
      </c>
      <c r="C95" s="89">
        <v>-70.426276999999999</v>
      </c>
      <c r="D95" s="89">
        <v>-61.420189000000001</v>
      </c>
      <c r="F95" s="6">
        <f t="shared" si="12"/>
        <v>11.555555555555999</v>
      </c>
      <c r="G95" s="6">
        <f t="shared" si="10"/>
        <v>-93.138587999999999</v>
      </c>
      <c r="H95" s="6"/>
      <c r="J95" s="89">
        <v>10666666666.667</v>
      </c>
      <c r="K95" s="89">
        <v>-85.474220000000003</v>
      </c>
      <c r="L95" s="89">
        <v>-74.855850000000004</v>
      </c>
      <c r="N95" s="6">
        <f t="shared" si="13"/>
        <v>11.555555555555999</v>
      </c>
      <c r="O95" s="6">
        <f t="shared" si="11"/>
        <v>-94.678925000000007</v>
      </c>
      <c r="P95" s="86"/>
    </row>
    <row r="96" spans="2:16" x14ac:dyDescent="0.25">
      <c r="B96" s="89">
        <v>11000000000</v>
      </c>
      <c r="C96" s="89">
        <v>-71.165627000000001</v>
      </c>
      <c r="D96" s="89">
        <v>-62.425879999999999</v>
      </c>
      <c r="F96" s="6">
        <f t="shared" si="12"/>
        <v>11.777777777778001</v>
      </c>
      <c r="G96" s="6">
        <f t="shared" si="10"/>
        <v>-87.658775000000006</v>
      </c>
      <c r="H96" s="6"/>
      <c r="J96" s="89">
        <v>11000000000</v>
      </c>
      <c r="K96" s="89">
        <v>-77.032180999999994</v>
      </c>
      <c r="L96" s="89">
        <v>-66.937568999999996</v>
      </c>
      <c r="N96" s="6">
        <f t="shared" si="13"/>
        <v>11.777777777778001</v>
      </c>
      <c r="O96" s="6">
        <f t="shared" si="11"/>
        <v>-89.268744999999996</v>
      </c>
      <c r="P96" s="86"/>
    </row>
    <row r="97" spans="2:16" x14ac:dyDescent="0.25">
      <c r="B97" s="89">
        <v>11333333333.333</v>
      </c>
      <c r="C97" s="89">
        <v>-71.231003000000001</v>
      </c>
      <c r="D97" s="89">
        <v>-62.166702000000001</v>
      </c>
      <c r="F97" s="6">
        <f t="shared" si="12"/>
        <v>12</v>
      </c>
      <c r="G97" s="6">
        <f t="shared" si="10"/>
        <v>-84.257355000000004</v>
      </c>
      <c r="H97" s="6"/>
      <c r="J97" s="89">
        <v>11333333333.333</v>
      </c>
      <c r="K97" s="89">
        <v>-73.127396000000005</v>
      </c>
      <c r="L97" s="89">
        <v>-63.030307999999998</v>
      </c>
      <c r="N97" s="6">
        <f t="shared" si="13"/>
        <v>12</v>
      </c>
      <c r="O97" s="6">
        <f t="shared" si="11"/>
        <v>-89.822982999999994</v>
      </c>
      <c r="P97" s="86"/>
    </row>
    <row r="98" spans="2:16" x14ac:dyDescent="0.25">
      <c r="B98" s="89">
        <v>11666666666.667</v>
      </c>
      <c r="C98" s="89">
        <v>-73.271018999999995</v>
      </c>
      <c r="D98" s="89">
        <v>-63.916836000000004</v>
      </c>
      <c r="F98" s="6" t="s">
        <v>21</v>
      </c>
      <c r="H98" s="6"/>
      <c r="J98" s="89">
        <v>11666666666.667</v>
      </c>
      <c r="K98" s="89">
        <v>-70.375252000000003</v>
      </c>
      <c r="L98" s="89">
        <v>-60.374721999999998</v>
      </c>
      <c r="N98" s="6" t="s">
        <v>21</v>
      </c>
      <c r="P98" s="86"/>
    </row>
    <row r="99" spans="2:16" x14ac:dyDescent="0.25">
      <c r="B99" s="89">
        <v>12000000000</v>
      </c>
      <c r="C99" s="89">
        <v>-74.409805000000006</v>
      </c>
      <c r="D99" s="89">
        <v>-63.950629999999997</v>
      </c>
      <c r="H99" s="6"/>
      <c r="J99" s="89">
        <v>12000000000</v>
      </c>
      <c r="K99" s="89">
        <v>-69.987319999999997</v>
      </c>
      <c r="L99" s="89">
        <v>-60.073833</v>
      </c>
      <c r="P99" s="86"/>
    </row>
    <row r="100" spans="2:16" x14ac:dyDescent="0.25">
      <c r="B100" s="89" t="s">
        <v>21</v>
      </c>
      <c r="H100" s="6"/>
      <c r="J100" s="89" t="s">
        <v>21</v>
      </c>
      <c r="P100" s="86"/>
    </row>
    <row r="101" spans="2:16" x14ac:dyDescent="0.25">
      <c r="F101" s="6" t="s">
        <v>25</v>
      </c>
      <c r="H101" s="6"/>
      <c r="N101" s="6" t="s">
        <v>25</v>
      </c>
      <c r="P101" s="86"/>
    </row>
    <row r="102" spans="2:16" ht="15.75" x14ac:dyDescent="0.25">
      <c r="F102" s="6" t="s">
        <v>19</v>
      </c>
      <c r="G102" s="6" t="str">
        <f t="shared" ref="G102:G121" si="14">D128</f>
        <v>5Rx0L dBc Log Mag(dB)</v>
      </c>
      <c r="H102" s="35">
        <v>5</v>
      </c>
      <c r="N102" s="6" t="s">
        <v>19</v>
      </c>
      <c r="O102" s="6" t="str">
        <f t="shared" ref="O102:O121" si="15">L128</f>
        <v>5Rx0L dBc Log Mag(dB)</v>
      </c>
      <c r="P102" s="35">
        <v>5</v>
      </c>
    </row>
    <row r="103" spans="2:16" ht="15.75" x14ac:dyDescent="0.25">
      <c r="B103" s="89" t="s">
        <v>24</v>
      </c>
      <c r="F103" s="6">
        <f t="shared" ref="F103:F121" si="16">B129/1000000000</f>
        <v>10</v>
      </c>
      <c r="G103" s="6">
        <f t="shared" si="14"/>
        <v>-92.446235999999999</v>
      </c>
      <c r="H103" s="36">
        <f>ABS(AVERAGE(G103:G121)-(H102-1)*15)</f>
        <v>145.4955874736842</v>
      </c>
      <c r="J103" s="89" t="s">
        <v>24</v>
      </c>
      <c r="N103" s="6">
        <f t="shared" ref="N103:N121" si="17">J129/1000000000</f>
        <v>10</v>
      </c>
      <c r="O103" s="6">
        <f t="shared" si="15"/>
        <v>-98.831397999999993</v>
      </c>
      <c r="P103" s="36">
        <f>ABS(AVERAGE(O103:O121)-(P102-1)*15)</f>
        <v>162.37571663157894</v>
      </c>
    </row>
    <row r="104" spans="2:16" x14ac:dyDescent="0.25">
      <c r="B104" s="89" t="s">
        <v>19</v>
      </c>
      <c r="C104" s="89" t="s">
        <v>270</v>
      </c>
      <c r="D104" s="89" t="s">
        <v>271</v>
      </c>
      <c r="F104" s="6">
        <f t="shared" si="16"/>
        <v>10.111111111111001</v>
      </c>
      <c r="G104" s="6">
        <f t="shared" si="14"/>
        <v>-97.053023999999994</v>
      </c>
      <c r="J104" s="89" t="s">
        <v>19</v>
      </c>
      <c r="K104" s="89" t="s">
        <v>270</v>
      </c>
      <c r="L104" s="89" t="s">
        <v>271</v>
      </c>
      <c r="N104" s="6">
        <f t="shared" si="17"/>
        <v>10.111111111111001</v>
      </c>
      <c r="O104" s="6">
        <f t="shared" si="15"/>
        <v>-102.43340999999999</v>
      </c>
    </row>
    <row r="105" spans="2:16" x14ac:dyDescent="0.25">
      <c r="B105" s="89">
        <v>8000000000</v>
      </c>
      <c r="C105" s="89">
        <v>-95.085976000000002</v>
      </c>
      <c r="D105" s="89">
        <v>-87.154151999999996</v>
      </c>
      <c r="F105" s="6">
        <f t="shared" si="16"/>
        <v>10.222222222221999</v>
      </c>
      <c r="G105" s="6">
        <f t="shared" si="14"/>
        <v>-92.052115999999998</v>
      </c>
      <c r="J105" s="89">
        <v>8000000000</v>
      </c>
      <c r="K105" s="89">
        <v>-107.33981</v>
      </c>
      <c r="L105" s="89">
        <v>-94.064293000000006</v>
      </c>
      <c r="N105" s="6">
        <f t="shared" si="17"/>
        <v>10.222222222221999</v>
      </c>
      <c r="O105" s="6">
        <f t="shared" si="15"/>
        <v>-102.79415</v>
      </c>
    </row>
    <row r="106" spans="2:16" x14ac:dyDescent="0.25">
      <c r="B106" s="89">
        <v>8222222222.2222004</v>
      </c>
      <c r="C106" s="89">
        <v>-93.465958000000001</v>
      </c>
      <c r="D106" s="89">
        <v>-85.627906999999993</v>
      </c>
      <c r="F106" s="6">
        <f t="shared" si="16"/>
        <v>10.333333333333</v>
      </c>
      <c r="G106" s="6">
        <f t="shared" si="14"/>
        <v>-87.108315000000005</v>
      </c>
      <c r="J106" s="89">
        <v>8222222222.2222004</v>
      </c>
      <c r="K106" s="89">
        <v>-112.79452000000001</v>
      </c>
      <c r="L106" s="89">
        <v>-104.91494</v>
      </c>
      <c r="N106" s="6">
        <f t="shared" si="17"/>
        <v>10.333333333333</v>
      </c>
      <c r="O106" s="6">
        <f t="shared" si="15"/>
        <v>-102.38789</v>
      </c>
    </row>
    <row r="107" spans="2:16" x14ac:dyDescent="0.25">
      <c r="B107" s="89">
        <v>8444444444.4443998</v>
      </c>
      <c r="C107" s="89">
        <v>-92.922989000000001</v>
      </c>
      <c r="D107" s="89">
        <v>-84.882812999999999</v>
      </c>
      <c r="F107" s="6">
        <f t="shared" si="16"/>
        <v>10.444444444444001</v>
      </c>
      <c r="G107" s="6">
        <f t="shared" si="14"/>
        <v>-88.613792000000004</v>
      </c>
      <c r="J107" s="89">
        <v>8444444444.4443998</v>
      </c>
      <c r="K107" s="89">
        <v>-108.76897</v>
      </c>
      <c r="L107" s="89">
        <v>-101.25404</v>
      </c>
      <c r="N107" s="6">
        <f t="shared" si="17"/>
        <v>10.444444444444001</v>
      </c>
      <c r="O107" s="6">
        <f t="shared" si="15"/>
        <v>-105.10491</v>
      </c>
    </row>
    <row r="108" spans="2:16" x14ac:dyDescent="0.25">
      <c r="B108" s="89">
        <v>8666666666.6667004</v>
      </c>
      <c r="C108" s="89">
        <v>-89.692702999999995</v>
      </c>
      <c r="D108" s="89">
        <v>-81.773185999999995</v>
      </c>
      <c r="F108" s="6">
        <f t="shared" si="16"/>
        <v>10.555555555555999</v>
      </c>
      <c r="G108" s="6">
        <f t="shared" si="14"/>
        <v>-89.267707999999999</v>
      </c>
      <c r="J108" s="89">
        <v>8666666666.6667004</v>
      </c>
      <c r="K108" s="89">
        <v>-108.56012</v>
      </c>
      <c r="L108" s="89">
        <v>-100.75654</v>
      </c>
      <c r="N108" s="6">
        <f t="shared" si="17"/>
        <v>10.555555555555999</v>
      </c>
      <c r="O108" s="6">
        <f t="shared" si="15"/>
        <v>-101.16296</v>
      </c>
    </row>
    <row r="109" spans="2:16" x14ac:dyDescent="0.25">
      <c r="B109" s="89">
        <v>8888888888.8889008</v>
      </c>
      <c r="C109" s="89">
        <v>-91.741585000000001</v>
      </c>
      <c r="D109" s="89">
        <v>-84.462188999999995</v>
      </c>
      <c r="F109" s="6">
        <f t="shared" si="16"/>
        <v>10.666666666667</v>
      </c>
      <c r="G109" s="6">
        <f t="shared" si="14"/>
        <v>-88.316688999999997</v>
      </c>
      <c r="J109" s="89">
        <v>8888888888.8889008</v>
      </c>
      <c r="K109" s="89">
        <v>-106.12147</v>
      </c>
      <c r="L109" s="89">
        <v>-97.991478000000001</v>
      </c>
      <c r="N109" s="6">
        <f t="shared" si="17"/>
        <v>10.666666666667</v>
      </c>
      <c r="O109" s="6">
        <f t="shared" si="15"/>
        <v>-110.11651999999999</v>
      </c>
    </row>
    <row r="110" spans="2:16" x14ac:dyDescent="0.25">
      <c r="B110" s="89">
        <v>9111111111.1110992</v>
      </c>
      <c r="C110" s="89">
        <v>-89.467796000000007</v>
      </c>
      <c r="D110" s="89">
        <v>-82.039726000000002</v>
      </c>
      <c r="F110" s="6">
        <f t="shared" si="16"/>
        <v>10.777777777778001</v>
      </c>
      <c r="G110" s="6">
        <f t="shared" si="14"/>
        <v>-85.412391999999997</v>
      </c>
      <c r="J110" s="89">
        <v>9111111111.1110992</v>
      </c>
      <c r="K110" s="89">
        <v>-103.93555000000001</v>
      </c>
      <c r="L110" s="89">
        <v>-95.562140999999997</v>
      </c>
      <c r="N110" s="6">
        <f t="shared" si="17"/>
        <v>10.777777777778001</v>
      </c>
      <c r="O110" s="6">
        <f t="shared" si="15"/>
        <v>-106.41746999999999</v>
      </c>
    </row>
    <row r="111" spans="2:16" x14ac:dyDescent="0.25">
      <c r="B111" s="89">
        <v>9333333333.3332996</v>
      </c>
      <c r="C111" s="89">
        <v>-88.546211</v>
      </c>
      <c r="D111" s="89">
        <v>-81.028107000000006</v>
      </c>
      <c r="F111" s="6">
        <f t="shared" si="16"/>
        <v>10.888888888888999</v>
      </c>
      <c r="G111" s="6">
        <f t="shared" si="14"/>
        <v>-84.709969000000001</v>
      </c>
      <c r="J111" s="89">
        <v>9333333333.3332996</v>
      </c>
      <c r="K111" s="89">
        <v>-105.54572</v>
      </c>
      <c r="L111" s="89">
        <v>-96.851234000000005</v>
      </c>
      <c r="N111" s="6">
        <f t="shared" si="17"/>
        <v>10.888888888888999</v>
      </c>
      <c r="O111" s="6">
        <f t="shared" si="15"/>
        <v>-100.36232</v>
      </c>
    </row>
    <row r="112" spans="2:16" x14ac:dyDescent="0.25">
      <c r="B112" s="89">
        <v>9555555555.5555992</v>
      </c>
      <c r="C112" s="89">
        <v>-88.609595999999996</v>
      </c>
      <c r="D112" s="89">
        <v>-80.707160999999999</v>
      </c>
      <c r="F112" s="6">
        <f t="shared" si="16"/>
        <v>11</v>
      </c>
      <c r="G112" s="6">
        <f t="shared" si="14"/>
        <v>-84.298896999999997</v>
      </c>
      <c r="J112" s="89">
        <v>9555555555.5555992</v>
      </c>
      <c r="K112" s="89">
        <v>-103.21584</v>
      </c>
      <c r="L112" s="89">
        <v>-94.070144999999997</v>
      </c>
      <c r="N112" s="6">
        <f t="shared" si="17"/>
        <v>11</v>
      </c>
      <c r="O112" s="6">
        <f t="shared" si="15"/>
        <v>-97.654121000000004</v>
      </c>
    </row>
    <row r="113" spans="2:15" x14ac:dyDescent="0.25">
      <c r="B113" s="89">
        <v>9777777777.7777996</v>
      </c>
      <c r="C113" s="89">
        <v>-88.735434999999995</v>
      </c>
      <c r="D113" s="89">
        <v>-80.628203999999997</v>
      </c>
      <c r="F113" s="6">
        <f t="shared" si="16"/>
        <v>11.111111111111001</v>
      </c>
      <c r="G113" s="6">
        <f t="shared" si="14"/>
        <v>-84.692695999999998</v>
      </c>
      <c r="J113" s="89">
        <v>9777777777.7777996</v>
      </c>
      <c r="K113" s="89">
        <v>-100.48573</v>
      </c>
      <c r="L113" s="89">
        <v>-90.989677</v>
      </c>
      <c r="N113" s="6">
        <f t="shared" si="17"/>
        <v>11.111111111111001</v>
      </c>
      <c r="O113" s="6">
        <f t="shared" si="15"/>
        <v>-109.59371</v>
      </c>
    </row>
    <row r="114" spans="2:15" x14ac:dyDescent="0.25">
      <c r="B114" s="89">
        <v>10000000000</v>
      </c>
      <c r="C114" s="89">
        <v>-88.820723999999998</v>
      </c>
      <c r="D114" s="89">
        <v>-80.580437000000003</v>
      </c>
      <c r="F114" s="6">
        <f t="shared" si="16"/>
        <v>11.222222222221999</v>
      </c>
      <c r="G114" s="6">
        <f t="shared" si="14"/>
        <v>-82.392585999999994</v>
      </c>
      <c r="J114" s="89">
        <v>10000000000</v>
      </c>
      <c r="K114" s="89">
        <v>-100.94795999999999</v>
      </c>
      <c r="L114" s="89">
        <v>-91.199883</v>
      </c>
      <c r="N114" s="6">
        <f t="shared" si="17"/>
        <v>11.222222222221999</v>
      </c>
      <c r="O114" s="6">
        <f t="shared" si="15"/>
        <v>-99.004501000000005</v>
      </c>
    </row>
    <row r="115" spans="2:15" x14ac:dyDescent="0.25">
      <c r="B115" s="89">
        <v>10222222222.222</v>
      </c>
      <c r="C115" s="89">
        <v>-91.014815999999996</v>
      </c>
      <c r="D115" s="89">
        <v>-82.742125999999999</v>
      </c>
      <c r="F115" s="6">
        <f t="shared" si="16"/>
        <v>11.333333333333</v>
      </c>
      <c r="G115" s="6">
        <f t="shared" si="14"/>
        <v>-82.879104999999996</v>
      </c>
      <c r="J115" s="89">
        <v>10222222222.222</v>
      </c>
      <c r="K115" s="89">
        <v>-101.81224</v>
      </c>
      <c r="L115" s="89">
        <v>-92.035293999999993</v>
      </c>
      <c r="N115" s="6">
        <f t="shared" si="17"/>
        <v>11.333333333333</v>
      </c>
      <c r="O115" s="6">
        <f t="shared" si="15"/>
        <v>-97.387375000000006</v>
      </c>
    </row>
    <row r="116" spans="2:15" x14ac:dyDescent="0.25">
      <c r="B116" s="89">
        <v>10444444444.444</v>
      </c>
      <c r="C116" s="89">
        <v>-92.697272999999996</v>
      </c>
      <c r="D116" s="89">
        <v>-84.644005000000007</v>
      </c>
      <c r="F116" s="6">
        <f t="shared" si="16"/>
        <v>11.444444444444001</v>
      </c>
      <c r="G116" s="6">
        <f t="shared" si="14"/>
        <v>-79.961967000000001</v>
      </c>
      <c r="J116" s="89">
        <v>10444444444.444</v>
      </c>
      <c r="K116" s="89">
        <v>-100.41527000000001</v>
      </c>
      <c r="L116" s="89">
        <v>-90.692001000000005</v>
      </c>
      <c r="N116" s="6">
        <f t="shared" si="17"/>
        <v>11.444444444444001</v>
      </c>
      <c r="O116" s="6">
        <f t="shared" si="15"/>
        <v>-101.14248000000001</v>
      </c>
    </row>
    <row r="117" spans="2:15" x14ac:dyDescent="0.25">
      <c r="B117" s="89">
        <v>10666666666.667</v>
      </c>
      <c r="C117" s="89">
        <v>-93.655654999999996</v>
      </c>
      <c r="D117" s="89">
        <v>-85.144722000000002</v>
      </c>
      <c r="F117" s="6">
        <f t="shared" si="16"/>
        <v>11.555555555555999</v>
      </c>
      <c r="G117" s="6">
        <f t="shared" si="14"/>
        <v>-83.162582</v>
      </c>
      <c r="J117" s="89">
        <v>10666666666.667</v>
      </c>
      <c r="K117" s="89">
        <v>-100.01862</v>
      </c>
      <c r="L117" s="89">
        <v>-89.658317999999994</v>
      </c>
      <c r="N117" s="6">
        <f t="shared" si="17"/>
        <v>11.555555555555999</v>
      </c>
      <c r="O117" s="6">
        <f t="shared" si="15"/>
        <v>-105.38993000000001</v>
      </c>
    </row>
    <row r="118" spans="2:15" x14ac:dyDescent="0.25">
      <c r="B118" s="89">
        <v>10888888888.889</v>
      </c>
      <c r="C118" s="89">
        <v>-98.293823000000003</v>
      </c>
      <c r="D118" s="89">
        <v>-89.354950000000002</v>
      </c>
      <c r="F118" s="6">
        <f t="shared" si="16"/>
        <v>11.666666666667</v>
      </c>
      <c r="G118" s="6">
        <f t="shared" si="14"/>
        <v>-80.732619999999997</v>
      </c>
      <c r="J118" s="89">
        <v>10888888888.889</v>
      </c>
      <c r="K118" s="89">
        <v>-103.50203999999999</v>
      </c>
      <c r="L118" s="89">
        <v>-92.887314000000003</v>
      </c>
      <c r="N118" s="6">
        <f t="shared" si="17"/>
        <v>11.666666666667</v>
      </c>
      <c r="O118" s="6">
        <f t="shared" si="15"/>
        <v>-101.91231000000001</v>
      </c>
    </row>
    <row r="119" spans="2:15" x14ac:dyDescent="0.25">
      <c r="B119" s="89">
        <v>11111111111.111</v>
      </c>
      <c r="C119" s="89">
        <v>-100.0453</v>
      </c>
      <c r="D119" s="89">
        <v>-91.039214999999999</v>
      </c>
      <c r="F119" s="6">
        <f t="shared" si="16"/>
        <v>11.777777777778001</v>
      </c>
      <c r="G119" s="6">
        <f t="shared" si="14"/>
        <v>-81.303901999999994</v>
      </c>
      <c r="J119" s="89">
        <v>11111111111.111</v>
      </c>
      <c r="K119" s="89">
        <v>-101.39418999999999</v>
      </c>
      <c r="L119" s="89">
        <v>-90.775818000000001</v>
      </c>
      <c r="N119" s="6">
        <f t="shared" si="17"/>
        <v>11.777777777778001</v>
      </c>
      <c r="O119" s="6">
        <f t="shared" si="15"/>
        <v>-102.12803</v>
      </c>
    </row>
    <row r="120" spans="2:15" x14ac:dyDescent="0.25">
      <c r="B120" s="89">
        <v>11333333333.333</v>
      </c>
      <c r="C120" s="89">
        <v>-101.23515</v>
      </c>
      <c r="D120" s="89">
        <v>-92.495407</v>
      </c>
      <c r="F120" s="6">
        <f t="shared" si="16"/>
        <v>11.888888888888999</v>
      </c>
      <c r="G120" s="6">
        <f t="shared" si="14"/>
        <v>-79.212935999999999</v>
      </c>
      <c r="J120" s="89">
        <v>11333333333.333</v>
      </c>
      <c r="K120" s="89">
        <v>-103.44471</v>
      </c>
      <c r="L120" s="89">
        <v>-93.350098000000003</v>
      </c>
      <c r="N120" s="6">
        <f t="shared" si="17"/>
        <v>11.888888888888999</v>
      </c>
      <c r="O120" s="6">
        <f t="shared" si="15"/>
        <v>-97.717331000000001</v>
      </c>
    </row>
    <row r="121" spans="2:15" x14ac:dyDescent="0.25">
      <c r="B121" s="89">
        <v>11555555555.556</v>
      </c>
      <c r="C121" s="89">
        <v>-102.20289</v>
      </c>
      <c r="D121" s="89">
        <v>-93.138587999999999</v>
      </c>
      <c r="F121" s="6">
        <f t="shared" si="16"/>
        <v>12</v>
      </c>
      <c r="G121" s="6">
        <f t="shared" si="14"/>
        <v>-80.798630000000003</v>
      </c>
      <c r="J121" s="89">
        <v>11555555555.556</v>
      </c>
      <c r="K121" s="89">
        <v>-104.77601</v>
      </c>
      <c r="L121" s="89">
        <v>-94.678925000000007</v>
      </c>
      <c r="N121" s="6">
        <f t="shared" si="17"/>
        <v>12</v>
      </c>
      <c r="O121" s="6">
        <f t="shared" si="15"/>
        <v>-103.59780000000001</v>
      </c>
    </row>
    <row r="122" spans="2:15" x14ac:dyDescent="0.25">
      <c r="B122" s="89">
        <v>11777777777.778</v>
      </c>
      <c r="C122" s="89">
        <v>-97.012955000000005</v>
      </c>
      <c r="D122" s="89">
        <v>-87.658775000000006</v>
      </c>
      <c r="F122" s="6" t="s">
        <v>21</v>
      </c>
      <c r="J122" s="89">
        <v>11777777777.778</v>
      </c>
      <c r="K122" s="89">
        <v>-99.269272000000001</v>
      </c>
      <c r="L122" s="89">
        <v>-89.268744999999996</v>
      </c>
      <c r="N122" s="6" t="s">
        <v>21</v>
      </c>
    </row>
    <row r="123" spans="2:15" x14ac:dyDescent="0.25">
      <c r="B123" s="89">
        <v>12000000000</v>
      </c>
      <c r="C123" s="89">
        <v>-94.716530000000006</v>
      </c>
      <c r="D123" s="89">
        <v>-84.257355000000004</v>
      </c>
      <c r="J123" s="89">
        <v>12000000000</v>
      </c>
      <c r="K123" s="89">
        <v>-99.736464999999995</v>
      </c>
      <c r="L123" s="89">
        <v>-89.822982999999994</v>
      </c>
    </row>
    <row r="124" spans="2:15" x14ac:dyDescent="0.25">
      <c r="B124" s="89" t="s">
        <v>21</v>
      </c>
      <c r="J124" s="89" t="s">
        <v>21</v>
      </c>
    </row>
    <row r="127" spans="2:15" x14ac:dyDescent="0.25">
      <c r="B127" s="89" t="s">
        <v>25</v>
      </c>
      <c r="J127" s="89" t="s">
        <v>25</v>
      </c>
    </row>
    <row r="128" spans="2:15" x14ac:dyDescent="0.25">
      <c r="B128" s="89" t="s">
        <v>19</v>
      </c>
      <c r="C128" s="89" t="s">
        <v>283</v>
      </c>
      <c r="D128" s="89" t="s">
        <v>284</v>
      </c>
      <c r="J128" s="89" t="s">
        <v>19</v>
      </c>
      <c r="K128" s="89" t="s">
        <v>283</v>
      </c>
      <c r="L128" s="89" t="s">
        <v>284</v>
      </c>
    </row>
    <row r="129" spans="2:12" x14ac:dyDescent="0.25">
      <c r="B129" s="89">
        <v>10000000000</v>
      </c>
      <c r="C129" s="89">
        <v>-100.37806999999999</v>
      </c>
      <c r="D129" s="89">
        <v>-92.446235999999999</v>
      </c>
      <c r="J129" s="89">
        <v>10000000000</v>
      </c>
      <c r="K129" s="89">
        <v>-112.10691</v>
      </c>
      <c r="L129" s="89">
        <v>-98.831397999999993</v>
      </c>
    </row>
    <row r="130" spans="2:12" x14ac:dyDescent="0.25">
      <c r="B130" s="89">
        <v>10111111111.111</v>
      </c>
      <c r="C130" s="89">
        <v>-104.89107</v>
      </c>
      <c r="D130" s="89">
        <v>-97.053023999999994</v>
      </c>
      <c r="J130" s="89">
        <v>10111111111.111</v>
      </c>
      <c r="K130" s="89">
        <v>-110.313</v>
      </c>
      <c r="L130" s="89">
        <v>-102.43340999999999</v>
      </c>
    </row>
    <row r="131" spans="2:12" x14ac:dyDescent="0.25">
      <c r="B131" s="89">
        <v>10222222222.222</v>
      </c>
      <c r="C131" s="89">
        <v>-100.09229000000001</v>
      </c>
      <c r="D131" s="89">
        <v>-92.052115999999998</v>
      </c>
      <c r="J131" s="89">
        <v>10222222222.222</v>
      </c>
      <c r="K131" s="89">
        <v>-110.30909</v>
      </c>
      <c r="L131" s="89">
        <v>-102.79415</v>
      </c>
    </row>
    <row r="132" spans="2:12" x14ac:dyDescent="0.25">
      <c r="B132" s="89">
        <v>10333333333.333</v>
      </c>
      <c r="C132" s="89">
        <v>-95.027839999999998</v>
      </c>
      <c r="D132" s="89">
        <v>-87.108315000000005</v>
      </c>
      <c r="J132" s="89">
        <v>10333333333.333</v>
      </c>
      <c r="K132" s="89">
        <v>-110.19147</v>
      </c>
      <c r="L132" s="89">
        <v>-102.38789</v>
      </c>
    </row>
    <row r="133" spans="2:12" x14ac:dyDescent="0.25">
      <c r="B133" s="89">
        <v>10444444444.444</v>
      </c>
      <c r="C133" s="89">
        <v>-95.893187999999995</v>
      </c>
      <c r="D133" s="89">
        <v>-88.613792000000004</v>
      </c>
      <c r="J133" s="89">
        <v>10444444444.444</v>
      </c>
      <c r="K133" s="89">
        <v>-113.2349</v>
      </c>
      <c r="L133" s="89">
        <v>-105.10491</v>
      </c>
    </row>
    <row r="134" spans="2:12" x14ac:dyDescent="0.25">
      <c r="B134" s="89">
        <v>10555555555.556</v>
      </c>
      <c r="C134" s="89">
        <v>-96.695778000000004</v>
      </c>
      <c r="D134" s="89">
        <v>-89.267707999999999</v>
      </c>
      <c r="J134" s="89">
        <v>10555555555.556</v>
      </c>
      <c r="K134" s="89">
        <v>-109.53637000000001</v>
      </c>
      <c r="L134" s="89">
        <v>-101.16296</v>
      </c>
    </row>
    <row r="135" spans="2:12" x14ac:dyDescent="0.25">
      <c r="B135" s="89">
        <v>10666666666.667</v>
      </c>
      <c r="C135" s="89">
        <v>-95.834784999999997</v>
      </c>
      <c r="D135" s="89">
        <v>-88.316688999999997</v>
      </c>
      <c r="J135" s="89">
        <v>10666666666.667</v>
      </c>
      <c r="K135" s="89">
        <v>-118.81100000000001</v>
      </c>
      <c r="L135" s="89">
        <v>-110.11651999999999</v>
      </c>
    </row>
    <row r="136" spans="2:12" x14ac:dyDescent="0.25">
      <c r="B136" s="89">
        <v>10777777777.778</v>
      </c>
      <c r="C136" s="89">
        <v>-93.314819</v>
      </c>
      <c r="D136" s="89">
        <v>-85.412391999999997</v>
      </c>
      <c r="J136" s="89">
        <v>10777777777.778</v>
      </c>
      <c r="K136" s="89">
        <v>-115.56317</v>
      </c>
      <c r="L136" s="89">
        <v>-106.41746999999999</v>
      </c>
    </row>
    <row r="137" spans="2:12" x14ac:dyDescent="0.25">
      <c r="B137" s="89">
        <v>10888888888.889</v>
      </c>
      <c r="C137" s="89">
        <v>-92.817192000000006</v>
      </c>
      <c r="D137" s="89">
        <v>-84.709969000000001</v>
      </c>
      <c r="J137" s="89">
        <v>10888888888.889</v>
      </c>
      <c r="K137" s="89">
        <v>-109.85836999999999</v>
      </c>
      <c r="L137" s="89">
        <v>-100.36232</v>
      </c>
    </row>
    <row r="138" spans="2:12" x14ac:dyDescent="0.25">
      <c r="B138" s="89">
        <v>11000000000</v>
      </c>
      <c r="C138" s="89">
        <v>-92.539185000000003</v>
      </c>
      <c r="D138" s="89">
        <v>-84.298896999999997</v>
      </c>
      <c r="J138" s="89">
        <v>11000000000</v>
      </c>
      <c r="K138" s="89">
        <v>-107.40221</v>
      </c>
      <c r="L138" s="89">
        <v>-97.654121000000004</v>
      </c>
    </row>
    <row r="139" spans="2:12" x14ac:dyDescent="0.25">
      <c r="B139" s="89">
        <v>11111111111.111</v>
      </c>
      <c r="C139" s="89">
        <v>-92.965384999999998</v>
      </c>
      <c r="D139" s="89">
        <v>-84.692695999999998</v>
      </c>
      <c r="J139" s="89">
        <v>11111111111.111</v>
      </c>
      <c r="K139" s="89">
        <v>-119.37066</v>
      </c>
      <c r="L139" s="89">
        <v>-109.59371</v>
      </c>
    </row>
    <row r="140" spans="2:12" x14ac:dyDescent="0.25">
      <c r="B140" s="89">
        <v>11222222222.222</v>
      </c>
      <c r="C140" s="89">
        <v>-90.445847000000001</v>
      </c>
      <c r="D140" s="89">
        <v>-82.392585999999994</v>
      </c>
      <c r="J140" s="89">
        <v>11222222222.222</v>
      </c>
      <c r="K140" s="89">
        <v>-108.72777000000001</v>
      </c>
      <c r="L140" s="89">
        <v>-99.004501000000005</v>
      </c>
    </row>
    <row r="141" spans="2:12" x14ac:dyDescent="0.25">
      <c r="B141" s="89">
        <v>11333333333.333</v>
      </c>
      <c r="C141" s="89">
        <v>-91.390038000000004</v>
      </c>
      <c r="D141" s="89">
        <v>-82.879104999999996</v>
      </c>
      <c r="J141" s="89">
        <v>11333333333.333</v>
      </c>
      <c r="K141" s="89">
        <v>-107.74767</v>
      </c>
      <c r="L141" s="89">
        <v>-97.387375000000006</v>
      </c>
    </row>
    <row r="142" spans="2:12" x14ac:dyDescent="0.25">
      <c r="B142" s="89">
        <v>11444444444.444</v>
      </c>
      <c r="C142" s="89">
        <v>-88.900833000000006</v>
      </c>
      <c r="D142" s="89">
        <v>-79.961967000000001</v>
      </c>
      <c r="J142" s="89">
        <v>11444444444.444</v>
      </c>
      <c r="K142" s="89">
        <v>-111.75718999999999</v>
      </c>
      <c r="L142" s="89">
        <v>-101.14248000000001</v>
      </c>
    </row>
    <row r="143" spans="2:12" x14ac:dyDescent="0.25">
      <c r="B143" s="89">
        <v>11555555555.556</v>
      </c>
      <c r="C143" s="89">
        <v>-92.168671000000003</v>
      </c>
      <c r="D143" s="89">
        <v>-83.162582</v>
      </c>
      <c r="J143" s="89">
        <v>11555555555.556</v>
      </c>
      <c r="K143" s="89">
        <v>-116.00830000000001</v>
      </c>
      <c r="L143" s="89">
        <v>-105.38993000000001</v>
      </c>
    </row>
    <row r="144" spans="2:12" x14ac:dyDescent="0.25">
      <c r="B144" s="89">
        <v>11666666666.667</v>
      </c>
      <c r="C144" s="89">
        <v>-89.472358999999997</v>
      </c>
      <c r="D144" s="89">
        <v>-80.732619999999997</v>
      </c>
      <c r="J144" s="89">
        <v>11666666666.667</v>
      </c>
      <c r="K144" s="89">
        <v>-112.00691</v>
      </c>
      <c r="L144" s="89">
        <v>-101.91231000000001</v>
      </c>
    </row>
    <row r="145" spans="2:12" x14ac:dyDescent="0.25">
      <c r="B145" s="89">
        <v>11777777777.778</v>
      </c>
      <c r="C145" s="89">
        <v>-90.368201999999997</v>
      </c>
      <c r="D145" s="89">
        <v>-81.303901999999994</v>
      </c>
      <c r="J145" s="89">
        <v>11777777777.778</v>
      </c>
      <c r="K145" s="89">
        <v>-112.22512</v>
      </c>
      <c r="L145" s="89">
        <v>-102.12803</v>
      </c>
    </row>
    <row r="146" spans="2:12" x14ac:dyDescent="0.25">
      <c r="B146" s="89">
        <v>11888888888.889</v>
      </c>
      <c r="C146" s="89">
        <v>-88.567115999999999</v>
      </c>
      <c r="D146" s="89">
        <v>-79.212935999999999</v>
      </c>
      <c r="J146" s="89">
        <v>11888888888.889</v>
      </c>
      <c r="K146" s="89">
        <v>-107.71786</v>
      </c>
      <c r="L146" s="89">
        <v>-97.717331000000001</v>
      </c>
    </row>
    <row r="147" spans="2:12" x14ac:dyDescent="0.25">
      <c r="B147" s="89">
        <v>12000000000</v>
      </c>
      <c r="C147" s="89">
        <v>-91.257812999999999</v>
      </c>
      <c r="D147" s="89">
        <v>-80.798630000000003</v>
      </c>
      <c r="J147" s="89">
        <v>12000000000</v>
      </c>
      <c r="K147" s="89">
        <v>-113.51128</v>
      </c>
      <c r="L147" s="89">
        <v>-103.59780000000001</v>
      </c>
    </row>
    <row r="148" spans="2:12" x14ac:dyDescent="0.25">
      <c r="B148" s="89" t="s">
        <v>21</v>
      </c>
      <c r="J148" s="89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604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6" bestFit="1" customWidth="1"/>
    <col min="9" max="9" width="13.7109375" style="40" customWidth="1"/>
    <col min="10" max="12" width="9.140625" style="89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9" t="s">
        <v>95</v>
      </c>
      <c r="E1" s="10"/>
      <c r="G1" s="6" t="s">
        <v>16</v>
      </c>
      <c r="J1" s="89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274</v>
      </c>
      <c r="D2" s="89" t="s">
        <v>275</v>
      </c>
      <c r="E2" s="10"/>
      <c r="F2" s="15"/>
      <c r="G2" s="82" t="s">
        <v>287</v>
      </c>
      <c r="I2" s="50" t="s">
        <v>108</v>
      </c>
      <c r="J2" s="89" t="s">
        <v>257</v>
      </c>
      <c r="K2" s="89" t="s">
        <v>274</v>
      </c>
      <c r="L2" s="89" t="s">
        <v>275</v>
      </c>
      <c r="M2" s="10"/>
      <c r="N2" s="15"/>
      <c r="O2" s="82" t="s">
        <v>287</v>
      </c>
      <c r="Q2" s="10"/>
    </row>
    <row r="3" spans="1:17" x14ac:dyDescent="0.25">
      <c r="B3" s="89" t="s">
        <v>264</v>
      </c>
      <c r="C3" s="89" t="s">
        <v>281</v>
      </c>
      <c r="D3" s="89" t="s">
        <v>306</v>
      </c>
      <c r="E3" s="10"/>
      <c r="F3" s="15"/>
      <c r="G3" s="13"/>
      <c r="J3" s="89" t="s">
        <v>264</v>
      </c>
      <c r="K3" s="89" t="s">
        <v>281</v>
      </c>
      <c r="L3" s="89" t="s">
        <v>307</v>
      </c>
      <c r="M3" s="10"/>
      <c r="N3" s="15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1Rx2L dBc Log Mag(dB)</v>
      </c>
      <c r="H6" s="35">
        <v>1</v>
      </c>
      <c r="M6" s="10"/>
      <c r="N6" s="6" t="s">
        <v>19</v>
      </c>
      <c r="O6" s="6" t="str">
        <f t="shared" ref="O6:O25" si="1">L32</f>
        <v>1Rx2L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3.9089999999999998</v>
      </c>
      <c r="G7" s="6">
        <f t="shared" si="0"/>
        <v>-29.404467</v>
      </c>
      <c r="H7" s="36">
        <f>ABS(AVERAGE(G7:G25)-(H6-1)*5)</f>
        <v>32.736773578947371</v>
      </c>
      <c r="J7" s="89" t="s">
        <v>99</v>
      </c>
      <c r="M7" s="10"/>
      <c r="N7" s="6">
        <f t="shared" ref="N7:N25" si="3">J33/1000000000</f>
        <v>3.9089999999999998</v>
      </c>
      <c r="O7" s="6">
        <f t="shared" si="1"/>
        <v>-24.804200999999999</v>
      </c>
      <c r="P7" s="36">
        <f>ABS(AVERAGE(O7:O25)-(P6-1)*5)</f>
        <v>32.310546842105261</v>
      </c>
      <c r="Q7" s="10"/>
    </row>
    <row r="8" spans="1:17" x14ac:dyDescent="0.25">
      <c r="B8" s="89" t="s">
        <v>19</v>
      </c>
      <c r="C8" s="89" t="s">
        <v>113</v>
      </c>
      <c r="E8" s="10"/>
      <c r="F8" s="6">
        <f t="shared" si="2"/>
        <v>4.3585000000000003</v>
      </c>
      <c r="G8" s="6">
        <f t="shared" si="0"/>
        <v>-43.330779999999997</v>
      </c>
      <c r="J8" s="89" t="s">
        <v>19</v>
      </c>
      <c r="K8" s="89" t="s">
        <v>113</v>
      </c>
      <c r="M8" s="10"/>
      <c r="N8" s="6">
        <f t="shared" si="3"/>
        <v>4.3585000000000003</v>
      </c>
      <c r="O8" s="6">
        <f t="shared" si="1"/>
        <v>-32.024002000000003</v>
      </c>
      <c r="Q8" s="10"/>
    </row>
    <row r="9" spans="1:17" x14ac:dyDescent="0.25">
      <c r="B9" s="89">
        <v>2000000000</v>
      </c>
      <c r="C9" s="89">
        <v>-8.1181154000000006</v>
      </c>
      <c r="E9" s="10"/>
      <c r="F9" s="6">
        <f t="shared" si="2"/>
        <v>4.8079999999999998</v>
      </c>
      <c r="G9" s="6">
        <f t="shared" si="0"/>
        <v>-38.042800999999997</v>
      </c>
      <c r="J9" s="89">
        <v>2000000000</v>
      </c>
      <c r="K9" s="89">
        <v>-13.384119999999999</v>
      </c>
      <c r="M9" s="10"/>
      <c r="N9" s="6">
        <f t="shared" si="3"/>
        <v>4.8079999999999998</v>
      </c>
      <c r="O9" s="6">
        <f t="shared" si="1"/>
        <v>-30.55106</v>
      </c>
      <c r="Q9" s="10"/>
    </row>
    <row r="10" spans="1:17" x14ac:dyDescent="0.25">
      <c r="B10" s="89">
        <v>2555555555.5556002</v>
      </c>
      <c r="C10" s="89">
        <v>-7.9592590000000003</v>
      </c>
      <c r="E10" s="10"/>
      <c r="F10" s="6">
        <f t="shared" si="2"/>
        <v>5.2575000000000003</v>
      </c>
      <c r="G10" s="6">
        <f t="shared" si="0"/>
        <v>-33.999245000000002</v>
      </c>
      <c r="J10" s="89">
        <v>2555555555.5556002</v>
      </c>
      <c r="K10" s="89">
        <v>-7.9420757000000002</v>
      </c>
      <c r="M10" s="10"/>
      <c r="N10" s="6">
        <f t="shared" si="3"/>
        <v>5.2575000000000003</v>
      </c>
      <c r="O10" s="6">
        <f t="shared" si="1"/>
        <v>-29.502316</v>
      </c>
      <c r="Q10" s="10"/>
    </row>
    <row r="11" spans="1:17" x14ac:dyDescent="0.25">
      <c r="B11" s="89">
        <v>3111111111.1111002</v>
      </c>
      <c r="C11" s="89">
        <v>-8.1547546000000004</v>
      </c>
      <c r="E11" s="10"/>
      <c r="F11" s="6">
        <f t="shared" si="2"/>
        <v>5.7069999999999999</v>
      </c>
      <c r="G11" s="6">
        <f t="shared" si="0"/>
        <v>-31.622572000000002</v>
      </c>
      <c r="J11" s="89">
        <v>3111111111.1111002</v>
      </c>
      <c r="K11" s="89">
        <v>-7.5740166000000002</v>
      </c>
      <c r="M11" s="10"/>
      <c r="N11" s="6">
        <f t="shared" si="3"/>
        <v>5.7069999999999999</v>
      </c>
      <c r="O11" s="6">
        <f t="shared" si="1"/>
        <v>-32.085850000000001</v>
      </c>
      <c r="Q11" s="10"/>
    </row>
    <row r="12" spans="1:17" x14ac:dyDescent="0.25">
      <c r="B12" s="89">
        <v>3666666666.6666999</v>
      </c>
      <c r="C12" s="89">
        <v>-8.0138273000000009</v>
      </c>
      <c r="E12" s="10"/>
      <c r="F12" s="6">
        <f t="shared" si="2"/>
        <v>6.1565000000000003</v>
      </c>
      <c r="G12" s="6">
        <f t="shared" si="0"/>
        <v>-31.171033999999999</v>
      </c>
      <c r="J12" s="89">
        <v>3666666666.6666999</v>
      </c>
      <c r="K12" s="89">
        <v>-7.8642187000000003</v>
      </c>
      <c r="M12" s="10"/>
      <c r="N12" s="6">
        <f t="shared" si="3"/>
        <v>6.1565000000000003</v>
      </c>
      <c r="O12" s="6">
        <f t="shared" si="1"/>
        <v>-36.678406000000003</v>
      </c>
      <c r="Q12" s="10"/>
    </row>
    <row r="13" spans="1:17" x14ac:dyDescent="0.25">
      <c r="B13" s="89">
        <v>4222222222.2221999</v>
      </c>
      <c r="C13" s="89">
        <v>-7.3681517000000003</v>
      </c>
      <c r="E13" s="10"/>
      <c r="F13" s="6">
        <f t="shared" si="2"/>
        <v>6.6059999999999999</v>
      </c>
      <c r="G13" s="6">
        <f t="shared" si="0"/>
        <v>-31.211893</v>
      </c>
      <c r="J13" s="89">
        <v>4222222222.2221999</v>
      </c>
      <c r="K13" s="89">
        <v>-8.1934585999999996</v>
      </c>
      <c r="M13" s="10"/>
      <c r="N13" s="6">
        <f t="shared" si="3"/>
        <v>6.6059999999999999</v>
      </c>
      <c r="O13" s="6">
        <f t="shared" si="1"/>
        <v>-37.238194</v>
      </c>
      <c r="Q13" s="10"/>
    </row>
    <row r="14" spans="1:17" x14ac:dyDescent="0.25">
      <c r="B14" s="89">
        <v>4777777777.7777996</v>
      </c>
      <c r="C14" s="89">
        <v>-7.5061121000000002</v>
      </c>
      <c r="E14" s="10"/>
      <c r="F14" s="6">
        <f t="shared" si="2"/>
        <v>7.0555000000000003</v>
      </c>
      <c r="G14" s="6">
        <f t="shared" si="0"/>
        <v>-30.599482999999999</v>
      </c>
      <c r="J14" s="89">
        <v>4777777777.7777996</v>
      </c>
      <c r="K14" s="89">
        <v>-8.4343146999999998</v>
      </c>
      <c r="M14" s="10"/>
      <c r="N14" s="6">
        <f t="shared" si="3"/>
        <v>7.0555000000000003</v>
      </c>
      <c r="O14" s="6">
        <f t="shared" si="1"/>
        <v>-34.454388000000002</v>
      </c>
      <c r="Q14" s="10"/>
    </row>
    <row r="15" spans="1:17" x14ac:dyDescent="0.25">
      <c r="B15" s="89">
        <v>5333333333.3332996</v>
      </c>
      <c r="C15" s="89">
        <v>-7.6093859999999998</v>
      </c>
      <c r="E15" s="10"/>
      <c r="F15" s="6">
        <f t="shared" si="2"/>
        <v>7.5049999999999999</v>
      </c>
      <c r="G15" s="6">
        <f t="shared" si="0"/>
        <v>-29.415157000000001</v>
      </c>
      <c r="J15" s="89">
        <v>5333333333.3332996</v>
      </c>
      <c r="K15" s="89">
        <v>-8.7596474000000004</v>
      </c>
      <c r="M15" s="10"/>
      <c r="N15" s="6">
        <f t="shared" si="3"/>
        <v>7.5049999999999999</v>
      </c>
      <c r="O15" s="6">
        <f t="shared" si="1"/>
        <v>-33.561092000000002</v>
      </c>
      <c r="Q15" s="10"/>
    </row>
    <row r="16" spans="1:17" x14ac:dyDescent="0.25">
      <c r="B16" s="89">
        <v>5888888888.8888998</v>
      </c>
      <c r="C16" s="89">
        <v>-7.9994917000000001</v>
      </c>
      <c r="E16" s="10"/>
      <c r="F16" s="6">
        <f t="shared" si="2"/>
        <v>7.9545000000000003</v>
      </c>
      <c r="G16" s="6">
        <f t="shared" si="0"/>
        <v>-30.459629</v>
      </c>
      <c r="J16" s="89">
        <v>5888888888.8888998</v>
      </c>
      <c r="K16" s="89">
        <v>-9.2151165000000006</v>
      </c>
      <c r="M16" s="10"/>
      <c r="N16" s="6">
        <f t="shared" si="3"/>
        <v>7.9545000000000003</v>
      </c>
      <c r="O16" s="6">
        <f t="shared" si="1"/>
        <v>-35.339108000000003</v>
      </c>
      <c r="Q16" s="10"/>
    </row>
    <row r="17" spans="2:17" x14ac:dyDescent="0.25">
      <c r="B17" s="89">
        <v>6444444444.4443998</v>
      </c>
      <c r="C17" s="89">
        <v>-8.2073058999999997</v>
      </c>
      <c r="E17" s="10"/>
      <c r="F17" s="6">
        <f t="shared" si="2"/>
        <v>8.4039999999999999</v>
      </c>
      <c r="G17" s="6">
        <f t="shared" si="0"/>
        <v>-31.880694999999999</v>
      </c>
      <c r="J17" s="89">
        <v>6444444444.4443998</v>
      </c>
      <c r="K17" s="89">
        <v>-9.5613545999999996</v>
      </c>
      <c r="M17" s="10"/>
      <c r="N17" s="6">
        <f t="shared" si="3"/>
        <v>8.4039999999999999</v>
      </c>
      <c r="O17" s="6">
        <f t="shared" si="1"/>
        <v>-34.071216999999997</v>
      </c>
      <c r="Q17" s="10"/>
    </row>
    <row r="18" spans="2:17" x14ac:dyDescent="0.25">
      <c r="B18" s="89">
        <v>7000000000</v>
      </c>
      <c r="C18" s="89">
        <v>-8.3250484</v>
      </c>
      <c r="E18" s="10"/>
      <c r="F18" s="6">
        <f t="shared" si="2"/>
        <v>8.8535000000000004</v>
      </c>
      <c r="G18" s="6">
        <f t="shared" si="0"/>
        <v>-31.941547</v>
      </c>
      <c r="J18" s="89">
        <v>7000000000</v>
      </c>
      <c r="K18" s="89">
        <v>-9.7977971999999998</v>
      </c>
      <c r="M18" s="10"/>
      <c r="N18" s="6">
        <f t="shared" si="3"/>
        <v>8.8535000000000004</v>
      </c>
      <c r="O18" s="6">
        <f t="shared" si="1"/>
        <v>-33.134720000000002</v>
      </c>
      <c r="Q18" s="10"/>
    </row>
    <row r="19" spans="2:17" x14ac:dyDescent="0.25">
      <c r="B19" s="89">
        <v>7555555555.5556002</v>
      </c>
      <c r="C19" s="89">
        <v>-8.3354826000000006</v>
      </c>
      <c r="E19" s="10"/>
      <c r="F19" s="6">
        <f t="shared" si="2"/>
        <v>9.3030000000000008</v>
      </c>
      <c r="G19" s="6">
        <f t="shared" si="0"/>
        <v>-32.079250000000002</v>
      </c>
      <c r="J19" s="89">
        <v>7555555555.5556002</v>
      </c>
      <c r="K19" s="89">
        <v>-9.8128165999999997</v>
      </c>
      <c r="M19" s="10"/>
      <c r="N19" s="6">
        <f t="shared" si="3"/>
        <v>9.3030000000000008</v>
      </c>
      <c r="O19" s="6">
        <f t="shared" si="1"/>
        <v>-31.747719</v>
      </c>
      <c r="Q19" s="10"/>
    </row>
    <row r="20" spans="2:17" x14ac:dyDescent="0.25">
      <c r="B20" s="89">
        <v>8111111111.1111002</v>
      </c>
      <c r="C20" s="89">
        <v>-8.0910101000000001</v>
      </c>
      <c r="E20" s="10"/>
      <c r="F20" s="6">
        <f t="shared" si="2"/>
        <v>9.7524999999999995</v>
      </c>
      <c r="G20" s="6">
        <f t="shared" si="0"/>
        <v>-32.162247000000001</v>
      </c>
      <c r="J20" s="89">
        <v>8111111111.1111002</v>
      </c>
      <c r="K20" s="89">
        <v>-9.7373247000000003</v>
      </c>
      <c r="M20" s="10"/>
      <c r="N20" s="6">
        <f t="shared" si="3"/>
        <v>9.7524999999999995</v>
      </c>
      <c r="O20" s="6">
        <f t="shared" si="1"/>
        <v>-30.100321000000001</v>
      </c>
      <c r="Q20" s="10"/>
    </row>
    <row r="21" spans="2:17" x14ac:dyDescent="0.25">
      <c r="B21" s="89">
        <v>8666666666.6667004</v>
      </c>
      <c r="C21" s="89">
        <v>-8.5434446000000008</v>
      </c>
      <c r="E21" s="10"/>
      <c r="F21" s="6">
        <f t="shared" si="2"/>
        <v>10.202</v>
      </c>
      <c r="G21" s="6">
        <f t="shared" si="0"/>
        <v>-32.304302</v>
      </c>
      <c r="J21" s="89">
        <v>8666666666.6667004</v>
      </c>
      <c r="K21" s="89">
        <v>-10.373842</v>
      </c>
      <c r="M21" s="10"/>
      <c r="N21" s="6">
        <f t="shared" si="3"/>
        <v>10.202</v>
      </c>
      <c r="O21" s="6">
        <f t="shared" si="1"/>
        <v>-30.134378000000002</v>
      </c>
      <c r="Q21" s="10"/>
    </row>
    <row r="22" spans="2:17" x14ac:dyDescent="0.25">
      <c r="B22" s="89">
        <v>9222222222.2222004</v>
      </c>
      <c r="C22" s="89">
        <v>-8.9690961999999992</v>
      </c>
      <c r="E22" s="10"/>
      <c r="F22" s="6">
        <f t="shared" si="2"/>
        <v>10.6515</v>
      </c>
      <c r="G22" s="6">
        <f t="shared" si="0"/>
        <v>-32.140186</v>
      </c>
      <c r="J22" s="89">
        <v>9222222222.2222004</v>
      </c>
      <c r="K22" s="89">
        <v>-10.636925</v>
      </c>
      <c r="M22" s="10"/>
      <c r="N22" s="6">
        <f t="shared" si="3"/>
        <v>10.6515</v>
      </c>
      <c r="O22" s="6">
        <f t="shared" si="1"/>
        <v>-32.406585999999997</v>
      </c>
      <c r="Q22" s="10"/>
    </row>
    <row r="23" spans="2:17" x14ac:dyDescent="0.25">
      <c r="B23" s="89">
        <v>9777777777.7777996</v>
      </c>
      <c r="C23" s="89">
        <v>-9.0487746999999992</v>
      </c>
      <c r="E23" s="10"/>
      <c r="F23" s="6">
        <f t="shared" si="2"/>
        <v>11.101000000000001</v>
      </c>
      <c r="G23" s="6">
        <f t="shared" si="0"/>
        <v>-34.073470999999998</v>
      </c>
      <c r="J23" s="89">
        <v>9777777777.7777996</v>
      </c>
      <c r="K23" s="89">
        <v>-10.638154</v>
      </c>
      <c r="M23" s="10"/>
      <c r="N23" s="6">
        <f t="shared" si="3"/>
        <v>11.101000000000001</v>
      </c>
      <c r="O23" s="6">
        <f t="shared" si="1"/>
        <v>-32.981140000000003</v>
      </c>
      <c r="Q23" s="10"/>
    </row>
    <row r="24" spans="2:17" x14ac:dyDescent="0.25">
      <c r="B24" s="89">
        <v>10333333333.333</v>
      </c>
      <c r="C24" s="89">
        <v>-8.8196516000000003</v>
      </c>
      <c r="E24" s="10"/>
      <c r="F24" s="6">
        <f t="shared" si="2"/>
        <v>11.5505</v>
      </c>
      <c r="G24" s="6">
        <f t="shared" si="0"/>
        <v>-34.031475</v>
      </c>
      <c r="J24" s="89">
        <v>10333333333.333</v>
      </c>
      <c r="K24" s="89">
        <v>-10.125239000000001</v>
      </c>
      <c r="M24" s="10"/>
      <c r="N24" s="6">
        <f t="shared" si="3"/>
        <v>11.5505</v>
      </c>
      <c r="O24" s="6">
        <f t="shared" si="1"/>
        <v>-31.345096999999999</v>
      </c>
      <c r="Q24" s="10"/>
    </row>
    <row r="25" spans="2:17" x14ac:dyDescent="0.25">
      <c r="B25" s="89">
        <v>10888888888.889</v>
      </c>
      <c r="C25" s="89">
        <v>-9.1613865000000008</v>
      </c>
      <c r="E25" s="10"/>
      <c r="F25" s="6">
        <f t="shared" si="2"/>
        <v>12</v>
      </c>
      <c r="G25" s="6">
        <f t="shared" si="0"/>
        <v>-32.128464000000001</v>
      </c>
      <c r="J25" s="89">
        <v>10888888888.889</v>
      </c>
      <c r="K25" s="89">
        <v>-10.131106000000001</v>
      </c>
      <c r="M25" s="10"/>
      <c r="N25" s="6">
        <f t="shared" si="3"/>
        <v>12</v>
      </c>
      <c r="O25" s="6">
        <f t="shared" si="1"/>
        <v>-31.740594999999999</v>
      </c>
      <c r="Q25" s="10"/>
    </row>
    <row r="26" spans="2:17" x14ac:dyDescent="0.25">
      <c r="B26" s="89">
        <v>11444444444.444</v>
      </c>
      <c r="C26" s="89">
        <v>-9.4614191000000005</v>
      </c>
      <c r="E26" s="10"/>
      <c r="F26" s="6" t="s">
        <v>21</v>
      </c>
      <c r="J26" s="89">
        <v>11444444444.444</v>
      </c>
      <c r="K26" s="89">
        <v>-10.050843</v>
      </c>
      <c r="M26" s="10"/>
      <c r="N26" s="6" t="s">
        <v>21</v>
      </c>
      <c r="Q26" s="10"/>
    </row>
    <row r="27" spans="2:17" x14ac:dyDescent="0.25">
      <c r="B27" s="89">
        <v>12000000000</v>
      </c>
      <c r="C27" s="89">
        <v>-10.582126000000001</v>
      </c>
      <c r="E27" s="10"/>
      <c r="J27" s="89">
        <v>12000000000</v>
      </c>
      <c r="K27" s="89">
        <v>-9.9870272</v>
      </c>
      <c r="M27" s="10"/>
      <c r="Q27" s="10"/>
    </row>
    <row r="28" spans="2:17" x14ac:dyDescent="0.25">
      <c r="B28" s="89" t="s">
        <v>21</v>
      </c>
      <c r="E28" s="10"/>
      <c r="J28" s="89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1Rx3L dBc Log Mag(dB)</v>
      </c>
      <c r="H30" s="35">
        <v>1</v>
      </c>
      <c r="M30" s="10"/>
      <c r="N30" s="6" t="s">
        <v>19</v>
      </c>
      <c r="O30" s="6" t="str">
        <f t="shared" ref="O30:O49" si="5">L56</f>
        <v>1Rx3L dBc Log Mag(dB)</v>
      </c>
      <c r="P30" s="35">
        <v>1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5.9089999999999998</v>
      </c>
      <c r="G31" s="6">
        <f t="shared" si="4"/>
        <v>-9.1019801999999999</v>
      </c>
      <c r="H31" s="36">
        <f>ABS(AVERAGE(G31:G49)-(H30-1)*5)</f>
        <v>11.310136247368423</v>
      </c>
      <c r="J31" s="89" t="s">
        <v>18</v>
      </c>
      <c r="M31" s="10"/>
      <c r="N31" s="6">
        <f t="shared" ref="N31:N49" si="7">J57/1000000000</f>
        <v>5.9089999999999998</v>
      </c>
      <c r="O31" s="6">
        <f t="shared" si="5"/>
        <v>-3.2422881000000001</v>
      </c>
      <c r="P31" s="36">
        <f>ABS(AVERAGE(O31:O49)-(P30-1)*5)</f>
        <v>12.739827984210525</v>
      </c>
      <c r="Q31" s="10"/>
    </row>
    <row r="32" spans="2:17" x14ac:dyDescent="0.25">
      <c r="B32" s="89" t="s">
        <v>19</v>
      </c>
      <c r="C32" s="89" t="s">
        <v>123</v>
      </c>
      <c r="D32" s="89" t="s">
        <v>31</v>
      </c>
      <c r="E32" s="10"/>
      <c r="F32" s="6">
        <f t="shared" si="6"/>
        <v>6.2473888888889002</v>
      </c>
      <c r="G32" s="6">
        <f t="shared" si="4"/>
        <v>-13.033010000000001</v>
      </c>
      <c r="J32" s="89" t="s">
        <v>19</v>
      </c>
      <c r="K32" s="89" t="s">
        <v>123</v>
      </c>
      <c r="L32" s="89" t="s">
        <v>31</v>
      </c>
      <c r="M32" s="10"/>
      <c r="N32" s="6">
        <f t="shared" si="7"/>
        <v>6.2473888888889002</v>
      </c>
      <c r="O32" s="6">
        <f t="shared" si="5"/>
        <v>-9.4426289000000008</v>
      </c>
      <c r="Q32" s="10"/>
    </row>
    <row r="33" spans="2:17" x14ac:dyDescent="0.25">
      <c r="B33" s="89">
        <v>3909000000</v>
      </c>
      <c r="C33" s="89">
        <v>-37.522582999999997</v>
      </c>
      <c r="D33" s="89">
        <v>-29.404467</v>
      </c>
      <c r="E33" s="10"/>
      <c r="F33" s="6">
        <f t="shared" si="6"/>
        <v>6.5857777777777997</v>
      </c>
      <c r="G33" s="6">
        <f t="shared" si="4"/>
        <v>-16.187372</v>
      </c>
      <c r="J33" s="89">
        <v>3909000000</v>
      </c>
      <c r="K33" s="89">
        <v>-38.188319999999997</v>
      </c>
      <c r="L33" s="89">
        <v>-24.804200999999999</v>
      </c>
      <c r="M33" s="10"/>
      <c r="N33" s="6">
        <f t="shared" si="7"/>
        <v>6.5857777777777997</v>
      </c>
      <c r="O33" s="6">
        <f t="shared" si="5"/>
        <v>-11.225768</v>
      </c>
      <c r="Q33" s="10"/>
    </row>
    <row r="34" spans="2:17" x14ac:dyDescent="0.25">
      <c r="B34" s="89">
        <v>4358500000</v>
      </c>
      <c r="C34" s="89">
        <v>-51.290039</v>
      </c>
      <c r="D34" s="89">
        <v>-43.330779999999997</v>
      </c>
      <c r="E34" s="10"/>
      <c r="F34" s="6">
        <f t="shared" si="6"/>
        <v>6.9241666666667001</v>
      </c>
      <c r="G34" s="6">
        <f t="shared" si="4"/>
        <v>-12.936377999999999</v>
      </c>
      <c r="J34" s="89">
        <v>4358500000</v>
      </c>
      <c r="K34" s="89">
        <v>-39.966076000000001</v>
      </c>
      <c r="L34" s="89">
        <v>-32.024002000000003</v>
      </c>
      <c r="M34" s="10"/>
      <c r="N34" s="6">
        <f t="shared" si="7"/>
        <v>6.9241666666667001</v>
      </c>
      <c r="O34" s="6">
        <f t="shared" si="5"/>
        <v>-13.484833999999999</v>
      </c>
      <c r="Q34" s="10"/>
    </row>
    <row r="35" spans="2:17" x14ac:dyDescent="0.25">
      <c r="B35" s="89">
        <v>4808000000</v>
      </c>
      <c r="C35" s="89">
        <v>-46.197555999999999</v>
      </c>
      <c r="D35" s="89">
        <v>-38.042800999999997</v>
      </c>
      <c r="E35" s="10"/>
      <c r="F35" s="6">
        <f t="shared" si="6"/>
        <v>7.2625555555556005</v>
      </c>
      <c r="G35" s="6">
        <f t="shared" si="4"/>
        <v>-12.7082</v>
      </c>
      <c r="J35" s="89">
        <v>4808000000</v>
      </c>
      <c r="K35" s="89">
        <v>-38.125076</v>
      </c>
      <c r="L35" s="89">
        <v>-30.55106</v>
      </c>
      <c r="M35" s="10"/>
      <c r="N35" s="6">
        <f t="shared" si="7"/>
        <v>7.2625555555556005</v>
      </c>
      <c r="O35" s="6">
        <f t="shared" si="5"/>
        <v>-14.071514000000001</v>
      </c>
      <c r="Q35" s="10"/>
    </row>
    <row r="36" spans="2:17" x14ac:dyDescent="0.25">
      <c r="B36" s="89">
        <v>5257500000</v>
      </c>
      <c r="C36" s="89">
        <v>-42.013072999999999</v>
      </c>
      <c r="D36" s="89">
        <v>-33.999245000000002</v>
      </c>
      <c r="E36" s="10"/>
      <c r="F36" s="6">
        <f t="shared" si="6"/>
        <v>7.6009444444443997</v>
      </c>
      <c r="G36" s="6">
        <f t="shared" si="4"/>
        <v>-13.576328</v>
      </c>
      <c r="J36" s="89">
        <v>5257500000</v>
      </c>
      <c r="K36" s="89">
        <v>-37.366534999999999</v>
      </c>
      <c r="L36" s="89">
        <v>-29.502316</v>
      </c>
      <c r="M36" s="10"/>
      <c r="N36" s="6">
        <f t="shared" si="7"/>
        <v>7.6009444444443997</v>
      </c>
      <c r="O36" s="6">
        <f t="shared" si="5"/>
        <v>-15.80048</v>
      </c>
      <c r="Q36" s="10"/>
    </row>
    <row r="37" spans="2:17" x14ac:dyDescent="0.25">
      <c r="B37" s="89">
        <v>5707000000</v>
      </c>
      <c r="C37" s="89">
        <v>-38.990723000000003</v>
      </c>
      <c r="D37" s="89">
        <v>-31.622572000000002</v>
      </c>
      <c r="E37" s="10"/>
      <c r="F37" s="6">
        <f t="shared" si="6"/>
        <v>7.9393333333333</v>
      </c>
      <c r="G37" s="6">
        <f t="shared" si="4"/>
        <v>-11.277551000000001</v>
      </c>
      <c r="J37" s="89">
        <v>5707000000</v>
      </c>
      <c r="K37" s="89">
        <v>-40.279308</v>
      </c>
      <c r="L37" s="89">
        <v>-32.085850000000001</v>
      </c>
      <c r="M37" s="10"/>
      <c r="N37" s="6">
        <f t="shared" si="7"/>
        <v>7.9393333333333</v>
      </c>
      <c r="O37" s="6">
        <f t="shared" si="5"/>
        <v>-17.326878000000001</v>
      </c>
      <c r="Q37" s="10"/>
    </row>
    <row r="38" spans="2:17" x14ac:dyDescent="0.25">
      <c r="B38" s="89">
        <v>6156500000</v>
      </c>
      <c r="C38" s="89">
        <v>-38.677146999999998</v>
      </c>
      <c r="D38" s="89">
        <v>-31.171033999999999</v>
      </c>
      <c r="E38" s="10"/>
      <c r="F38" s="6">
        <f t="shared" si="6"/>
        <v>8.2777222222222004</v>
      </c>
      <c r="G38" s="6">
        <f t="shared" si="4"/>
        <v>-12.508317999999999</v>
      </c>
      <c r="J38" s="89">
        <v>6156500000</v>
      </c>
      <c r="K38" s="89">
        <v>-45.112720000000003</v>
      </c>
      <c r="L38" s="89">
        <v>-36.678406000000003</v>
      </c>
      <c r="M38" s="10"/>
      <c r="N38" s="6">
        <f t="shared" si="7"/>
        <v>8.2777222222222004</v>
      </c>
      <c r="O38" s="6">
        <f t="shared" si="5"/>
        <v>-15.802631</v>
      </c>
      <c r="Q38" s="10"/>
    </row>
    <row r="39" spans="2:17" x14ac:dyDescent="0.25">
      <c r="B39" s="89">
        <v>6606000000</v>
      </c>
      <c r="C39" s="89">
        <v>-38.821278</v>
      </c>
      <c r="D39" s="89">
        <v>-31.211893</v>
      </c>
      <c r="E39" s="10"/>
      <c r="F39" s="6">
        <f t="shared" si="6"/>
        <v>8.6161111111110991</v>
      </c>
      <c r="G39" s="6">
        <f t="shared" si="4"/>
        <v>-11.878887000000001</v>
      </c>
      <c r="J39" s="89">
        <v>6606000000</v>
      </c>
      <c r="K39" s="89">
        <v>-45.997841000000001</v>
      </c>
      <c r="L39" s="89">
        <v>-37.238194</v>
      </c>
      <c r="M39" s="10"/>
      <c r="N39" s="6">
        <f t="shared" si="7"/>
        <v>8.6161111111110991</v>
      </c>
      <c r="O39" s="6">
        <f t="shared" si="5"/>
        <v>-18.966992999999999</v>
      </c>
      <c r="Q39" s="10"/>
    </row>
    <row r="40" spans="2:17" x14ac:dyDescent="0.25">
      <c r="B40" s="89">
        <v>7055500000</v>
      </c>
      <c r="C40" s="89">
        <v>-38.598976</v>
      </c>
      <c r="D40" s="89">
        <v>-30.599482999999999</v>
      </c>
      <c r="E40" s="10"/>
      <c r="F40" s="6">
        <f t="shared" si="6"/>
        <v>8.9544999999999995</v>
      </c>
      <c r="G40" s="6">
        <f t="shared" si="4"/>
        <v>-10.084827000000001</v>
      </c>
      <c r="J40" s="89">
        <v>7055500000</v>
      </c>
      <c r="K40" s="89">
        <v>-43.669505999999998</v>
      </c>
      <c r="L40" s="89">
        <v>-34.454388000000002</v>
      </c>
      <c r="M40" s="10"/>
      <c r="N40" s="6">
        <f t="shared" si="7"/>
        <v>8.9544999999999995</v>
      </c>
      <c r="O40" s="6">
        <f t="shared" si="5"/>
        <v>-17.543247000000001</v>
      </c>
      <c r="Q40" s="10"/>
    </row>
    <row r="41" spans="2:17" x14ac:dyDescent="0.25">
      <c r="B41" s="89">
        <v>7505000000</v>
      </c>
      <c r="C41" s="89">
        <v>-37.622463000000003</v>
      </c>
      <c r="D41" s="89">
        <v>-29.415157000000001</v>
      </c>
      <c r="E41" s="10"/>
      <c r="F41" s="6">
        <f t="shared" si="6"/>
        <v>9.2928888888889016</v>
      </c>
      <c r="G41" s="6">
        <f t="shared" si="4"/>
        <v>-9.8478937000000002</v>
      </c>
      <c r="J41" s="89">
        <v>7505000000</v>
      </c>
      <c r="K41" s="89">
        <v>-43.122444000000002</v>
      </c>
      <c r="L41" s="89">
        <v>-33.561092000000002</v>
      </c>
      <c r="M41" s="10"/>
      <c r="N41" s="6">
        <f t="shared" si="7"/>
        <v>9.2928888888889016</v>
      </c>
      <c r="O41" s="6">
        <f t="shared" si="5"/>
        <v>-14.441229</v>
      </c>
      <c r="Q41" s="10"/>
    </row>
    <row r="42" spans="2:17" x14ac:dyDescent="0.25">
      <c r="B42" s="89">
        <v>7954500000</v>
      </c>
      <c r="C42" s="89">
        <v>-38.784675999999997</v>
      </c>
      <c r="D42" s="89">
        <v>-30.459629</v>
      </c>
      <c r="E42" s="10"/>
      <c r="F42" s="6">
        <f t="shared" si="6"/>
        <v>9.6312777777778003</v>
      </c>
      <c r="G42" s="6">
        <f t="shared" si="4"/>
        <v>-11.284504999999999</v>
      </c>
      <c r="J42" s="89">
        <v>7954500000</v>
      </c>
      <c r="K42" s="89">
        <v>-45.136906000000003</v>
      </c>
      <c r="L42" s="89">
        <v>-35.339108000000003</v>
      </c>
      <c r="M42" s="10"/>
      <c r="N42" s="6">
        <f t="shared" si="7"/>
        <v>9.6312777777778003</v>
      </c>
      <c r="O42" s="6">
        <f t="shared" si="5"/>
        <v>-13.558652</v>
      </c>
      <c r="Q42" s="10"/>
    </row>
    <row r="43" spans="2:17" x14ac:dyDescent="0.25">
      <c r="B43" s="89">
        <v>8404000000</v>
      </c>
      <c r="C43" s="89">
        <v>-40.216178999999997</v>
      </c>
      <c r="D43" s="89">
        <v>-31.880694999999999</v>
      </c>
      <c r="E43" s="10"/>
      <c r="F43" s="6">
        <f t="shared" si="6"/>
        <v>9.9696666666667006</v>
      </c>
      <c r="G43" s="6">
        <f t="shared" si="4"/>
        <v>-10.978659</v>
      </c>
      <c r="J43" s="89">
        <v>8404000000</v>
      </c>
      <c r="K43" s="89">
        <v>-43.884033000000002</v>
      </c>
      <c r="L43" s="89">
        <v>-34.071216999999997</v>
      </c>
      <c r="M43" s="10"/>
      <c r="N43" s="6">
        <f t="shared" si="7"/>
        <v>9.9696666666667006</v>
      </c>
      <c r="O43" s="6">
        <f t="shared" si="5"/>
        <v>-13.160869999999999</v>
      </c>
      <c r="Q43" s="10"/>
    </row>
    <row r="44" spans="2:17" x14ac:dyDescent="0.25">
      <c r="B44" s="89">
        <v>8853500000</v>
      </c>
      <c r="C44" s="89">
        <v>-40.032558000000002</v>
      </c>
      <c r="D44" s="89">
        <v>-31.941547</v>
      </c>
      <c r="E44" s="10"/>
      <c r="F44" s="6">
        <f t="shared" si="6"/>
        <v>10.308055555555999</v>
      </c>
      <c r="G44" s="6">
        <f t="shared" si="4"/>
        <v>-9.3567800999999999</v>
      </c>
      <c r="J44" s="89">
        <v>8853500000</v>
      </c>
      <c r="K44" s="89">
        <v>-42.872044000000002</v>
      </c>
      <c r="L44" s="89">
        <v>-33.134720000000002</v>
      </c>
      <c r="M44" s="10"/>
      <c r="N44" s="6">
        <f t="shared" si="7"/>
        <v>10.308055555555999</v>
      </c>
      <c r="O44" s="6">
        <f t="shared" si="5"/>
        <v>-14.388090999999999</v>
      </c>
      <c r="Q44" s="10"/>
    </row>
    <row r="45" spans="2:17" x14ac:dyDescent="0.25">
      <c r="B45" s="89">
        <v>9303000000</v>
      </c>
      <c r="C45" s="89">
        <v>-40.622695999999998</v>
      </c>
      <c r="D45" s="89">
        <v>-32.079250000000002</v>
      </c>
      <c r="E45" s="10"/>
      <c r="F45" s="6">
        <f t="shared" si="6"/>
        <v>10.646444444444001</v>
      </c>
      <c r="G45" s="6">
        <f t="shared" si="4"/>
        <v>-11.048316</v>
      </c>
      <c r="J45" s="89">
        <v>9303000000</v>
      </c>
      <c r="K45" s="89">
        <v>-42.121558999999998</v>
      </c>
      <c r="L45" s="89">
        <v>-31.747719</v>
      </c>
      <c r="M45" s="10"/>
      <c r="N45" s="6">
        <f t="shared" si="7"/>
        <v>10.646444444444001</v>
      </c>
      <c r="O45" s="6">
        <f t="shared" si="5"/>
        <v>-10.770312000000001</v>
      </c>
      <c r="Q45" s="10"/>
    </row>
    <row r="46" spans="2:17" x14ac:dyDescent="0.25">
      <c r="B46" s="89">
        <v>9752500000</v>
      </c>
      <c r="C46" s="89">
        <v>-41.131340000000002</v>
      </c>
      <c r="D46" s="89">
        <v>-32.162247000000001</v>
      </c>
      <c r="E46" s="10"/>
      <c r="F46" s="6">
        <f t="shared" si="6"/>
        <v>10.984833333333</v>
      </c>
      <c r="G46" s="6">
        <f t="shared" si="4"/>
        <v>-9.5829897000000006</v>
      </c>
      <c r="J46" s="89">
        <v>9752500000</v>
      </c>
      <c r="K46" s="89">
        <v>-40.737247000000004</v>
      </c>
      <c r="L46" s="89">
        <v>-30.100321000000001</v>
      </c>
      <c r="M46" s="10"/>
      <c r="N46" s="6">
        <f t="shared" si="7"/>
        <v>10.984833333333</v>
      </c>
      <c r="O46" s="6">
        <f t="shared" si="5"/>
        <v>-10.841869000000001</v>
      </c>
      <c r="Q46" s="10"/>
    </row>
    <row r="47" spans="2:17" x14ac:dyDescent="0.25">
      <c r="B47" s="89">
        <v>10202000000</v>
      </c>
      <c r="C47" s="89">
        <v>-41.353076999999999</v>
      </c>
      <c r="D47" s="89">
        <v>-32.304302</v>
      </c>
      <c r="E47" s="10"/>
      <c r="F47" s="6">
        <f t="shared" si="6"/>
        <v>11.323222222222</v>
      </c>
      <c r="G47" s="6">
        <f t="shared" si="4"/>
        <v>-10.078282</v>
      </c>
      <c r="J47" s="89">
        <v>10202000000</v>
      </c>
      <c r="K47" s="89">
        <v>-40.772533000000003</v>
      </c>
      <c r="L47" s="89">
        <v>-30.134378000000002</v>
      </c>
      <c r="M47" s="10"/>
      <c r="N47" s="6">
        <f t="shared" si="7"/>
        <v>11.323222222222</v>
      </c>
      <c r="O47" s="6">
        <f t="shared" si="5"/>
        <v>-10.075602999999999</v>
      </c>
      <c r="Q47" s="10"/>
    </row>
    <row r="48" spans="2:17" x14ac:dyDescent="0.25">
      <c r="B48" s="89">
        <v>10651500000</v>
      </c>
      <c r="C48" s="89">
        <v>-40.959839000000002</v>
      </c>
      <c r="D48" s="89">
        <v>-32.140186</v>
      </c>
      <c r="E48" s="10"/>
      <c r="F48" s="6">
        <f t="shared" si="6"/>
        <v>11.661611111111</v>
      </c>
      <c r="G48" s="6">
        <f t="shared" si="4"/>
        <v>-10.465132000000001</v>
      </c>
      <c r="J48" s="89">
        <v>10651500000</v>
      </c>
      <c r="K48" s="89">
        <v>-42.531826000000002</v>
      </c>
      <c r="L48" s="89">
        <v>-32.406585999999997</v>
      </c>
      <c r="M48" s="10"/>
      <c r="N48" s="6">
        <f t="shared" si="7"/>
        <v>11.661611111111</v>
      </c>
      <c r="O48" s="6">
        <f t="shared" si="5"/>
        <v>-8.3857993999999998</v>
      </c>
      <c r="Q48" s="10"/>
    </row>
    <row r="49" spans="2:17" x14ac:dyDescent="0.25">
      <c r="B49" s="89">
        <v>11101000000</v>
      </c>
      <c r="C49" s="89">
        <v>-43.234856000000001</v>
      </c>
      <c r="D49" s="89">
        <v>-34.073470999999998</v>
      </c>
      <c r="E49" s="10"/>
      <c r="F49" s="6">
        <f t="shared" si="6"/>
        <v>12</v>
      </c>
      <c r="G49" s="6">
        <f t="shared" si="4"/>
        <v>-8.9571799999999993</v>
      </c>
      <c r="J49" s="89">
        <v>11101000000</v>
      </c>
      <c r="K49" s="89">
        <v>-43.112247000000004</v>
      </c>
      <c r="L49" s="89">
        <v>-32.981140000000003</v>
      </c>
      <c r="M49" s="10"/>
      <c r="N49" s="6">
        <f t="shared" si="7"/>
        <v>12</v>
      </c>
      <c r="O49" s="6">
        <f t="shared" si="5"/>
        <v>-9.5270443</v>
      </c>
      <c r="Q49" s="10"/>
    </row>
    <row r="50" spans="2:17" x14ac:dyDescent="0.25">
      <c r="B50" s="89">
        <v>11550500000</v>
      </c>
      <c r="C50" s="89">
        <v>-43.492896999999999</v>
      </c>
      <c r="D50" s="89">
        <v>-34.031475</v>
      </c>
      <c r="E50" s="10"/>
      <c r="F50" s="6" t="s">
        <v>21</v>
      </c>
      <c r="J50" s="89">
        <v>11550500000</v>
      </c>
      <c r="K50" s="89">
        <v>-41.395938999999998</v>
      </c>
      <c r="L50" s="89">
        <v>-31.345096999999999</v>
      </c>
      <c r="M50" s="10"/>
      <c r="N50" s="6" t="s">
        <v>21</v>
      </c>
      <c r="Q50" s="10"/>
    </row>
    <row r="51" spans="2:17" x14ac:dyDescent="0.25">
      <c r="B51" s="89">
        <v>12000000000</v>
      </c>
      <c r="C51" s="89">
        <v>-42.710586999999997</v>
      </c>
      <c r="D51" s="89">
        <v>-32.128464000000001</v>
      </c>
      <c r="E51" s="10"/>
      <c r="J51" s="89">
        <v>12000000000</v>
      </c>
      <c r="K51" s="89">
        <v>-41.727623000000001</v>
      </c>
      <c r="L51" s="89">
        <v>-31.740594999999999</v>
      </c>
      <c r="M51" s="10"/>
      <c r="Q51" s="10"/>
    </row>
    <row r="52" spans="2:17" x14ac:dyDescent="0.25">
      <c r="B52" s="89" t="s">
        <v>21</v>
      </c>
      <c r="E52" s="8"/>
      <c r="J52" s="89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1Rx4L dBc Log Mag(dB)</v>
      </c>
      <c r="H54" s="35">
        <v>1</v>
      </c>
      <c r="M54" s="8"/>
      <c r="N54" s="6" t="s">
        <v>19</v>
      </c>
      <c r="O54" s="6" t="str">
        <f t="shared" ref="O54:O73" si="9">L80</f>
        <v>1Rx4L dBc Log Mag(dB)</v>
      </c>
      <c r="P54" s="35">
        <v>1</v>
      </c>
      <c r="Q54" s="8"/>
    </row>
    <row r="55" spans="2:17" ht="15.75" x14ac:dyDescent="0.25">
      <c r="B55" s="89" t="s">
        <v>22</v>
      </c>
      <c r="E55" s="8"/>
      <c r="F55" s="6">
        <f t="shared" ref="F55:F73" si="10">B81/1000000000</f>
        <v>7.9089999999999998</v>
      </c>
      <c r="G55" s="6">
        <f t="shared" si="8"/>
        <v>-51.923076999999999</v>
      </c>
      <c r="H55" s="36">
        <f>ABS(AVERAGE(G55:G73)-(H54-1)*5)</f>
        <v>43.585693052631576</v>
      </c>
      <c r="J55" s="89" t="s">
        <v>22</v>
      </c>
      <c r="M55" s="8"/>
      <c r="N55" s="6">
        <f t="shared" ref="N55:N73" si="11">J81/1000000000</f>
        <v>7.9089999999999998</v>
      </c>
      <c r="O55" s="6">
        <f t="shared" si="9"/>
        <v>-34.135379999999998</v>
      </c>
      <c r="P55" s="36">
        <f>ABS(AVERAGE(O55:O73)-(P54-1)*5)</f>
        <v>38.162116578947369</v>
      </c>
      <c r="Q55" s="8"/>
    </row>
    <row r="56" spans="2:17" x14ac:dyDescent="0.25">
      <c r="B56" s="89" t="s">
        <v>19</v>
      </c>
      <c r="C56" s="89" t="s">
        <v>124</v>
      </c>
      <c r="D56" s="89" t="s">
        <v>32</v>
      </c>
      <c r="E56" s="8"/>
      <c r="F56" s="6">
        <f t="shared" si="10"/>
        <v>8.1362777777777993</v>
      </c>
      <c r="G56" s="6">
        <f t="shared" si="8"/>
        <v>-43.646735999999997</v>
      </c>
      <c r="J56" s="89" t="s">
        <v>19</v>
      </c>
      <c r="K56" s="89" t="s">
        <v>124</v>
      </c>
      <c r="L56" s="89" t="s">
        <v>32</v>
      </c>
      <c r="M56" s="8"/>
      <c r="N56" s="6">
        <f t="shared" si="11"/>
        <v>8.1362777777777993</v>
      </c>
      <c r="O56" s="6">
        <f t="shared" si="9"/>
        <v>-39.19923</v>
      </c>
      <c r="Q56" s="8"/>
    </row>
    <row r="57" spans="2:17" x14ac:dyDescent="0.25">
      <c r="B57" s="89">
        <v>5909000000</v>
      </c>
      <c r="C57" s="89">
        <v>-17.220096999999999</v>
      </c>
      <c r="D57" s="89">
        <v>-9.1019801999999999</v>
      </c>
      <c r="E57" s="8"/>
      <c r="F57" s="6">
        <f t="shared" si="10"/>
        <v>8.3635555555555996</v>
      </c>
      <c r="G57" s="6">
        <f t="shared" si="8"/>
        <v>-49.282722</v>
      </c>
      <c r="J57" s="89">
        <v>5909000000</v>
      </c>
      <c r="K57" s="89">
        <v>-16.626408000000001</v>
      </c>
      <c r="L57" s="89">
        <v>-3.2422881000000001</v>
      </c>
      <c r="M57" s="8"/>
      <c r="N57" s="6">
        <f t="shared" si="11"/>
        <v>8.3635555555555996</v>
      </c>
      <c r="O57" s="6">
        <f t="shared" si="9"/>
        <v>-40.739852999999997</v>
      </c>
      <c r="Q57" s="8"/>
    </row>
    <row r="58" spans="2:17" x14ac:dyDescent="0.25">
      <c r="B58" s="89">
        <v>6247388888.8888998</v>
      </c>
      <c r="C58" s="89">
        <v>-20.992270000000001</v>
      </c>
      <c r="D58" s="89">
        <v>-13.033010000000001</v>
      </c>
      <c r="E58" s="8"/>
      <c r="F58" s="6">
        <f t="shared" si="10"/>
        <v>8.5908333333333005</v>
      </c>
      <c r="G58" s="6">
        <f t="shared" si="8"/>
        <v>-44.523848999999998</v>
      </c>
      <c r="J58" s="89">
        <v>6247388888.8888998</v>
      </c>
      <c r="K58" s="89">
        <v>-17.384705</v>
      </c>
      <c r="L58" s="89">
        <v>-9.4426289000000008</v>
      </c>
      <c r="M58" s="8"/>
      <c r="N58" s="6">
        <f t="shared" si="11"/>
        <v>8.5908333333333005</v>
      </c>
      <c r="O58" s="6">
        <f t="shared" si="9"/>
        <v>-39.075935000000001</v>
      </c>
      <c r="Q58" s="8"/>
    </row>
    <row r="59" spans="2:17" x14ac:dyDescent="0.25">
      <c r="B59" s="89">
        <v>6585777777.7777996</v>
      </c>
      <c r="C59" s="89">
        <v>-24.342124999999999</v>
      </c>
      <c r="D59" s="89">
        <v>-16.187372</v>
      </c>
      <c r="E59" s="8"/>
      <c r="F59" s="6">
        <f t="shared" si="10"/>
        <v>8.818111111111099</v>
      </c>
      <c r="G59" s="6">
        <f t="shared" si="8"/>
        <v>-49.909320999999998</v>
      </c>
      <c r="J59" s="89">
        <v>6585777777.7777996</v>
      </c>
      <c r="K59" s="89">
        <v>-18.799786000000001</v>
      </c>
      <c r="L59" s="89">
        <v>-11.225768</v>
      </c>
      <c r="M59" s="8"/>
      <c r="N59" s="6">
        <f t="shared" si="11"/>
        <v>8.818111111111099</v>
      </c>
      <c r="O59" s="6">
        <f t="shared" si="9"/>
        <v>-38.486778000000001</v>
      </c>
      <c r="Q59" s="8"/>
    </row>
    <row r="60" spans="2:17" x14ac:dyDescent="0.25">
      <c r="B60" s="89">
        <v>6924166666.6667004</v>
      </c>
      <c r="C60" s="89">
        <v>-20.950205</v>
      </c>
      <c r="D60" s="89">
        <v>-12.936377999999999</v>
      </c>
      <c r="E60" s="8"/>
      <c r="F60" s="6">
        <f t="shared" si="10"/>
        <v>9.0453888888889011</v>
      </c>
      <c r="G60" s="6">
        <f t="shared" si="8"/>
        <v>-48.119456999999997</v>
      </c>
      <c r="J60" s="89">
        <v>6924166666.6667004</v>
      </c>
      <c r="K60" s="89">
        <v>-21.349052</v>
      </c>
      <c r="L60" s="89">
        <v>-13.484833999999999</v>
      </c>
      <c r="M60" s="8"/>
      <c r="N60" s="6">
        <f t="shared" si="11"/>
        <v>9.0453888888889011</v>
      </c>
      <c r="O60" s="6">
        <f t="shared" si="9"/>
        <v>-40.103606999999997</v>
      </c>
      <c r="Q60" s="8"/>
    </row>
    <row r="61" spans="2:17" x14ac:dyDescent="0.25">
      <c r="B61" s="89">
        <v>7262555555.5556002</v>
      </c>
      <c r="C61" s="89">
        <v>-20.076350999999999</v>
      </c>
      <c r="D61" s="89">
        <v>-12.7082</v>
      </c>
      <c r="E61" s="8"/>
      <c r="F61" s="6">
        <f t="shared" si="10"/>
        <v>9.2726666666666997</v>
      </c>
      <c r="G61" s="6">
        <f t="shared" si="8"/>
        <v>-46.376587000000001</v>
      </c>
      <c r="J61" s="89">
        <v>7262555555.5556002</v>
      </c>
      <c r="K61" s="89">
        <v>-22.264973000000001</v>
      </c>
      <c r="L61" s="89">
        <v>-14.071514000000001</v>
      </c>
      <c r="M61" s="8"/>
      <c r="N61" s="6">
        <f t="shared" si="11"/>
        <v>9.2726666666666997</v>
      </c>
      <c r="O61" s="6">
        <f t="shared" si="9"/>
        <v>-36.784148999999999</v>
      </c>
      <c r="Q61" s="8"/>
    </row>
    <row r="62" spans="2:17" x14ac:dyDescent="0.25">
      <c r="B62" s="89">
        <v>7600944444.4443998</v>
      </c>
      <c r="C62" s="89">
        <v>-21.082440999999999</v>
      </c>
      <c r="D62" s="89">
        <v>-13.576328</v>
      </c>
      <c r="E62" s="8"/>
      <c r="F62" s="6">
        <f t="shared" si="10"/>
        <v>9.4999444444444006</v>
      </c>
      <c r="G62" s="6">
        <f t="shared" si="8"/>
        <v>-47.906021000000003</v>
      </c>
      <c r="J62" s="89">
        <v>7600944444.4443998</v>
      </c>
      <c r="K62" s="89">
        <v>-24.234794999999998</v>
      </c>
      <c r="L62" s="89">
        <v>-15.80048</v>
      </c>
      <c r="M62" s="8"/>
      <c r="N62" s="6">
        <f t="shared" si="11"/>
        <v>9.4999444444444006</v>
      </c>
      <c r="O62" s="6">
        <f t="shared" si="9"/>
        <v>-40.898968000000004</v>
      </c>
      <c r="Q62" s="8"/>
    </row>
    <row r="63" spans="2:17" x14ac:dyDescent="0.25">
      <c r="B63" s="89">
        <v>7939333333.3332996</v>
      </c>
      <c r="C63" s="89">
        <v>-18.886935999999999</v>
      </c>
      <c r="D63" s="89">
        <v>-11.277551000000001</v>
      </c>
      <c r="E63" s="8"/>
      <c r="F63" s="6">
        <f t="shared" si="10"/>
        <v>9.7272222222222009</v>
      </c>
      <c r="G63" s="6">
        <f t="shared" si="8"/>
        <v>-49.860518999999996</v>
      </c>
      <c r="J63" s="89">
        <v>7939333333.3332996</v>
      </c>
      <c r="K63" s="89">
        <v>-26.086525000000002</v>
      </c>
      <c r="L63" s="89">
        <v>-17.326878000000001</v>
      </c>
      <c r="M63" s="8"/>
      <c r="N63" s="6">
        <f t="shared" si="11"/>
        <v>9.7272222222222009</v>
      </c>
      <c r="O63" s="6">
        <f t="shared" si="9"/>
        <v>-35.640315999999999</v>
      </c>
      <c r="Q63" s="8"/>
    </row>
    <row r="64" spans="2:17" x14ac:dyDescent="0.25">
      <c r="B64" s="89">
        <v>8277722222.2222004</v>
      </c>
      <c r="C64" s="89">
        <v>-20.507811</v>
      </c>
      <c r="D64" s="89">
        <v>-12.508317999999999</v>
      </c>
      <c r="E64" s="8"/>
      <c r="F64" s="6">
        <f t="shared" si="10"/>
        <v>9.9544999999999995</v>
      </c>
      <c r="G64" s="6">
        <f t="shared" si="8"/>
        <v>-46.827376999999998</v>
      </c>
      <c r="J64" s="89">
        <v>8277722222.2222004</v>
      </c>
      <c r="K64" s="89">
        <v>-25.017748000000001</v>
      </c>
      <c r="L64" s="89">
        <v>-15.802631</v>
      </c>
      <c r="M64" s="8"/>
      <c r="N64" s="6">
        <f t="shared" si="11"/>
        <v>9.9544999999999995</v>
      </c>
      <c r="O64" s="6">
        <f t="shared" si="9"/>
        <v>-37.450282999999999</v>
      </c>
      <c r="Q64" s="8"/>
    </row>
    <row r="65" spans="2:17" x14ac:dyDescent="0.25">
      <c r="B65" s="89">
        <v>8616111111.1110992</v>
      </c>
      <c r="C65" s="89">
        <v>-20.086193000000002</v>
      </c>
      <c r="D65" s="89">
        <v>-11.878887000000001</v>
      </c>
      <c r="E65" s="8"/>
      <c r="F65" s="6">
        <f t="shared" si="10"/>
        <v>10.181777777778001</v>
      </c>
      <c r="G65" s="6">
        <f t="shared" si="8"/>
        <v>-48.961101999999997</v>
      </c>
      <c r="J65" s="89">
        <v>8616111111.1110992</v>
      </c>
      <c r="K65" s="89">
        <v>-28.528347</v>
      </c>
      <c r="L65" s="89">
        <v>-18.966992999999999</v>
      </c>
      <c r="M65" s="8"/>
      <c r="N65" s="6">
        <f t="shared" si="11"/>
        <v>10.181777777778001</v>
      </c>
      <c r="O65" s="6">
        <f t="shared" si="9"/>
        <v>-40.383602000000003</v>
      </c>
      <c r="Q65" s="8"/>
    </row>
    <row r="66" spans="2:17" x14ac:dyDescent="0.25">
      <c r="B66" s="89">
        <v>8954500000</v>
      </c>
      <c r="C66" s="89">
        <v>-18.409876000000001</v>
      </c>
      <c r="D66" s="89">
        <v>-10.084827000000001</v>
      </c>
      <c r="E66" s="8"/>
      <c r="F66" s="6">
        <f t="shared" si="10"/>
        <v>10.409055555556</v>
      </c>
      <c r="G66" s="6">
        <f t="shared" si="8"/>
        <v>-43.756790000000002</v>
      </c>
      <c r="J66" s="89">
        <v>8954500000</v>
      </c>
      <c r="K66" s="89">
        <v>-27.341045000000001</v>
      </c>
      <c r="L66" s="89">
        <v>-17.543247000000001</v>
      </c>
      <c r="M66" s="8"/>
      <c r="N66" s="6">
        <f t="shared" si="11"/>
        <v>10.409055555556</v>
      </c>
      <c r="O66" s="6">
        <f t="shared" si="9"/>
        <v>-37.766421999999999</v>
      </c>
      <c r="Q66" s="8"/>
    </row>
    <row r="67" spans="2:17" x14ac:dyDescent="0.25">
      <c r="B67" s="89">
        <v>9292888888.8889008</v>
      </c>
      <c r="C67" s="89">
        <v>-18.183375999999999</v>
      </c>
      <c r="D67" s="89">
        <v>-9.8478937000000002</v>
      </c>
      <c r="E67" s="8"/>
      <c r="F67" s="6">
        <f t="shared" si="10"/>
        <v>10.636333333333001</v>
      </c>
      <c r="G67" s="6">
        <f t="shared" si="8"/>
        <v>-42.722285999999997</v>
      </c>
      <c r="J67" s="89">
        <v>9292888888.8889008</v>
      </c>
      <c r="K67" s="89">
        <v>-24.254045000000001</v>
      </c>
      <c r="L67" s="89">
        <v>-14.441229</v>
      </c>
      <c r="M67" s="8"/>
      <c r="N67" s="6">
        <f t="shared" si="11"/>
        <v>10.636333333333001</v>
      </c>
      <c r="O67" s="6">
        <f t="shared" si="9"/>
        <v>-37.659759999999999</v>
      </c>
      <c r="Q67" s="8"/>
    </row>
    <row r="68" spans="2:17" x14ac:dyDescent="0.25">
      <c r="B68" s="89">
        <v>9631277777.7777996</v>
      </c>
      <c r="C68" s="89">
        <v>-19.375515</v>
      </c>
      <c r="D68" s="89">
        <v>-11.284504999999999</v>
      </c>
      <c r="E68" s="8"/>
      <c r="F68" s="6">
        <f t="shared" si="10"/>
        <v>10.863611111111</v>
      </c>
      <c r="G68" s="6">
        <f t="shared" si="8"/>
        <v>-39.676108999999997</v>
      </c>
      <c r="J68" s="89">
        <v>9631277777.7777996</v>
      </c>
      <c r="K68" s="89">
        <v>-23.295977000000001</v>
      </c>
      <c r="L68" s="89">
        <v>-13.558652</v>
      </c>
      <c r="M68" s="8"/>
      <c r="N68" s="6">
        <f t="shared" si="11"/>
        <v>10.863611111111</v>
      </c>
      <c r="O68" s="6">
        <f t="shared" si="9"/>
        <v>-38.522224000000001</v>
      </c>
      <c r="Q68" s="8"/>
    </row>
    <row r="69" spans="2:17" x14ac:dyDescent="0.25">
      <c r="B69" s="89">
        <v>9969666666.6667004</v>
      </c>
      <c r="C69" s="89">
        <v>-19.522103999999999</v>
      </c>
      <c r="D69" s="89">
        <v>-10.978659</v>
      </c>
      <c r="E69" s="8"/>
      <c r="F69" s="6">
        <f t="shared" si="10"/>
        <v>11.090888888888999</v>
      </c>
      <c r="G69" s="6">
        <f t="shared" si="8"/>
        <v>-37.446593999999997</v>
      </c>
      <c r="J69" s="89">
        <v>9969666666.6667004</v>
      </c>
      <c r="K69" s="89">
        <v>-23.534711999999999</v>
      </c>
      <c r="L69" s="89">
        <v>-13.160869999999999</v>
      </c>
      <c r="M69" s="8"/>
      <c r="N69" s="6">
        <f t="shared" si="11"/>
        <v>11.090888888888999</v>
      </c>
      <c r="O69" s="6">
        <f t="shared" si="9"/>
        <v>-36.730739999999997</v>
      </c>
      <c r="Q69" s="8"/>
    </row>
    <row r="70" spans="2:17" x14ac:dyDescent="0.25">
      <c r="B70" s="89">
        <v>10308055555.556</v>
      </c>
      <c r="C70" s="89">
        <v>-18.325876000000001</v>
      </c>
      <c r="D70" s="89">
        <v>-9.3567800999999999</v>
      </c>
      <c r="E70" s="8"/>
      <c r="F70" s="6">
        <f t="shared" si="10"/>
        <v>11.318166666667</v>
      </c>
      <c r="G70" s="6">
        <f t="shared" si="8"/>
        <v>-36.877513999999998</v>
      </c>
      <c r="J70" s="89">
        <v>10308055555.556</v>
      </c>
      <c r="K70" s="89">
        <v>-25.025016999999998</v>
      </c>
      <c r="L70" s="89">
        <v>-14.388090999999999</v>
      </c>
      <c r="M70" s="8"/>
      <c r="N70" s="6">
        <f t="shared" si="11"/>
        <v>11.318166666667</v>
      </c>
      <c r="O70" s="6">
        <f t="shared" si="9"/>
        <v>-38.245677999999998</v>
      </c>
      <c r="Q70" s="8"/>
    </row>
    <row r="71" spans="2:17" x14ac:dyDescent="0.25">
      <c r="B71" s="89">
        <v>10646444444.444</v>
      </c>
      <c r="C71" s="89">
        <v>-20.097090000000001</v>
      </c>
      <c r="D71" s="89">
        <v>-11.048316</v>
      </c>
      <c r="E71" s="8"/>
      <c r="F71" s="6">
        <f t="shared" si="10"/>
        <v>11.545444444444</v>
      </c>
      <c r="G71" s="6">
        <f t="shared" si="8"/>
        <v>-35.770367</v>
      </c>
      <c r="J71" s="89">
        <v>10646444444.444</v>
      </c>
      <c r="K71" s="89">
        <v>-21.408466000000001</v>
      </c>
      <c r="L71" s="89">
        <v>-10.770312000000001</v>
      </c>
      <c r="M71" s="8"/>
      <c r="N71" s="6">
        <f t="shared" si="11"/>
        <v>11.545444444444</v>
      </c>
      <c r="O71" s="6">
        <f t="shared" si="9"/>
        <v>-38.639130000000002</v>
      </c>
      <c r="Q71" s="8"/>
    </row>
    <row r="72" spans="2:17" x14ac:dyDescent="0.25">
      <c r="B72" s="89">
        <v>10984833333.333</v>
      </c>
      <c r="C72" s="89">
        <v>-18.402640999999999</v>
      </c>
      <c r="D72" s="89">
        <v>-9.5829897000000006</v>
      </c>
      <c r="E72" s="8"/>
      <c r="F72" s="6">
        <f t="shared" si="10"/>
        <v>11.772722222222001</v>
      </c>
      <c r="G72" s="6">
        <f t="shared" si="8"/>
        <v>-33.216686000000003</v>
      </c>
      <c r="J72" s="89">
        <v>10984833333.333</v>
      </c>
      <c r="K72" s="89">
        <v>-20.967110000000002</v>
      </c>
      <c r="L72" s="89">
        <v>-10.841869000000001</v>
      </c>
      <c r="M72" s="8"/>
      <c r="N72" s="6">
        <f t="shared" si="11"/>
        <v>11.772722222222001</v>
      </c>
      <c r="O72" s="6">
        <f t="shared" si="9"/>
        <v>-35.645046000000001</v>
      </c>
      <c r="Q72" s="8"/>
    </row>
    <row r="73" spans="2:17" x14ac:dyDescent="0.25">
      <c r="B73" s="89">
        <v>11323222222.222</v>
      </c>
      <c r="C73" s="89">
        <v>-19.23967</v>
      </c>
      <c r="D73" s="89">
        <v>-10.078282</v>
      </c>
      <c r="E73" s="8"/>
      <c r="F73" s="6">
        <f t="shared" si="10"/>
        <v>12</v>
      </c>
      <c r="G73" s="6">
        <f t="shared" si="8"/>
        <v>-31.325054000000002</v>
      </c>
      <c r="J73" s="89">
        <v>11323222222.222</v>
      </c>
      <c r="K73" s="89">
        <v>-20.206709</v>
      </c>
      <c r="L73" s="89">
        <v>-10.075602999999999</v>
      </c>
      <c r="M73" s="8"/>
      <c r="N73" s="6">
        <f t="shared" si="11"/>
        <v>12</v>
      </c>
      <c r="O73" s="6">
        <f t="shared" si="9"/>
        <v>-38.973114000000002</v>
      </c>
      <c r="Q73" s="8"/>
    </row>
    <row r="74" spans="2:17" x14ac:dyDescent="0.25">
      <c r="B74" s="89">
        <v>11661611111.111</v>
      </c>
      <c r="C74" s="89">
        <v>-19.926552000000001</v>
      </c>
      <c r="D74" s="89">
        <v>-10.465132000000001</v>
      </c>
      <c r="E74" s="8"/>
      <c r="F74" s="6" t="s">
        <v>21</v>
      </c>
      <c r="J74" s="89">
        <v>11661611111.111</v>
      </c>
      <c r="K74" s="89">
        <v>-18.436644000000001</v>
      </c>
      <c r="L74" s="89">
        <v>-8.3857993999999998</v>
      </c>
      <c r="M74" s="8"/>
      <c r="N74" s="6" t="s">
        <v>21</v>
      </c>
      <c r="Q74" s="8"/>
    </row>
    <row r="75" spans="2:17" x14ac:dyDescent="0.25">
      <c r="B75" s="89">
        <v>12000000000</v>
      </c>
      <c r="C75" s="89">
        <v>-19.539307000000001</v>
      </c>
      <c r="D75" s="89">
        <v>-8.9571799999999993</v>
      </c>
      <c r="J75" s="89">
        <v>12000000000</v>
      </c>
      <c r="K75" s="89">
        <v>-19.514071999999999</v>
      </c>
      <c r="L75" s="89">
        <v>-9.5270443</v>
      </c>
    </row>
    <row r="76" spans="2:17" x14ac:dyDescent="0.25">
      <c r="B76" s="89" t="s">
        <v>21</v>
      </c>
      <c r="J76" s="89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1Rx5L dBc Log Mag(dB)</v>
      </c>
      <c r="H78" s="35">
        <v>1</v>
      </c>
      <c r="N78" s="6" t="s">
        <v>19</v>
      </c>
      <c r="O78" s="6" t="str">
        <f t="shared" ref="O78:O97" si="13">L104</f>
        <v>1Rx5L dBc Log Mag(dB)</v>
      </c>
      <c r="P78" s="35">
        <v>1</v>
      </c>
    </row>
    <row r="79" spans="2:17" ht="15.75" x14ac:dyDescent="0.25">
      <c r="B79" s="89" t="s">
        <v>23</v>
      </c>
      <c r="F79" s="6">
        <f t="shared" ref="F79:F97" si="14">B105/1000000000</f>
        <v>9.9090000000000007</v>
      </c>
      <c r="G79" s="6">
        <f t="shared" si="12"/>
        <v>-17.161809999999999</v>
      </c>
      <c r="H79" s="36">
        <f>ABS(AVERAGE(G79:G97)-(H78-1)*5)</f>
        <v>24.130221999999996</v>
      </c>
      <c r="J79" s="89" t="s">
        <v>23</v>
      </c>
      <c r="N79" s="6">
        <f t="shared" ref="N79:N97" si="15">J105/1000000000</f>
        <v>9.9090000000000007</v>
      </c>
      <c r="O79" s="6">
        <f t="shared" si="13"/>
        <v>-14.964807</v>
      </c>
      <c r="P79" s="36">
        <f>ABS(AVERAGE(O79:O97)-(P78-1)*5)</f>
        <v>24.017332894736843</v>
      </c>
    </row>
    <row r="80" spans="2:17" x14ac:dyDescent="0.25">
      <c r="B80" s="89" t="s">
        <v>19</v>
      </c>
      <c r="C80" s="89" t="s">
        <v>125</v>
      </c>
      <c r="D80" s="89" t="s">
        <v>33</v>
      </c>
      <c r="F80" s="6">
        <f t="shared" si="14"/>
        <v>10.242944444443999</v>
      </c>
      <c r="G80" s="6">
        <f t="shared" si="12"/>
        <v>-20.657499000000001</v>
      </c>
      <c r="J80" s="89" t="s">
        <v>19</v>
      </c>
      <c r="K80" s="89" t="s">
        <v>125</v>
      </c>
      <c r="L80" s="89" t="s">
        <v>33</v>
      </c>
      <c r="N80" s="6">
        <f t="shared" si="15"/>
        <v>10.242944444443999</v>
      </c>
      <c r="O80" s="6">
        <f t="shared" si="13"/>
        <v>-15.713346</v>
      </c>
    </row>
    <row r="81" spans="2:15" x14ac:dyDescent="0.25">
      <c r="B81" s="89">
        <v>7909000000</v>
      </c>
      <c r="C81" s="89">
        <v>-60.041190999999998</v>
      </c>
      <c r="D81" s="89">
        <v>-51.923076999999999</v>
      </c>
      <c r="F81" s="6">
        <f t="shared" si="14"/>
        <v>10.576888888889</v>
      </c>
      <c r="G81" s="6">
        <f t="shared" si="12"/>
        <v>-23.063656000000002</v>
      </c>
      <c r="J81" s="89">
        <v>7909000000</v>
      </c>
      <c r="K81" s="89">
        <v>-47.519497000000001</v>
      </c>
      <c r="L81" s="89">
        <v>-34.135379999999998</v>
      </c>
      <c r="N81" s="6">
        <f t="shared" si="15"/>
        <v>10.576888888889</v>
      </c>
      <c r="O81" s="6">
        <f t="shared" si="13"/>
        <v>-20.036722000000001</v>
      </c>
    </row>
    <row r="82" spans="2:15" x14ac:dyDescent="0.25">
      <c r="B82" s="89">
        <v>8136277777.7777996</v>
      </c>
      <c r="C82" s="89">
        <v>-51.605991000000003</v>
      </c>
      <c r="D82" s="89">
        <v>-43.646735999999997</v>
      </c>
      <c r="F82" s="6">
        <f t="shared" si="14"/>
        <v>10.910833333333001</v>
      </c>
      <c r="G82" s="6">
        <f t="shared" si="12"/>
        <v>-20.126283999999998</v>
      </c>
      <c r="J82" s="89">
        <v>8136277777.7777996</v>
      </c>
      <c r="K82" s="89">
        <v>-47.141308000000002</v>
      </c>
      <c r="L82" s="89">
        <v>-39.19923</v>
      </c>
      <c r="N82" s="6">
        <f t="shared" si="15"/>
        <v>10.910833333333001</v>
      </c>
      <c r="O82" s="6">
        <f t="shared" si="13"/>
        <v>-22.836082000000001</v>
      </c>
    </row>
    <row r="83" spans="2:15" x14ac:dyDescent="0.25">
      <c r="B83" s="89">
        <v>8363555555.5556002</v>
      </c>
      <c r="C83" s="89">
        <v>-57.437477000000001</v>
      </c>
      <c r="D83" s="89">
        <v>-49.282722</v>
      </c>
      <c r="F83" s="6">
        <f t="shared" si="14"/>
        <v>11.244777777777999</v>
      </c>
      <c r="G83" s="6">
        <f t="shared" si="12"/>
        <v>-20.742138000000001</v>
      </c>
      <c r="J83" s="89">
        <v>8363555555.5556002</v>
      </c>
      <c r="K83" s="89">
        <v>-48.313868999999997</v>
      </c>
      <c r="L83" s="89">
        <v>-40.739852999999997</v>
      </c>
      <c r="N83" s="6">
        <f t="shared" si="15"/>
        <v>11.244777777777999</v>
      </c>
      <c r="O83" s="6">
        <f t="shared" si="13"/>
        <v>-16.713965999999999</v>
      </c>
    </row>
    <row r="84" spans="2:15" x14ac:dyDescent="0.25">
      <c r="B84" s="89">
        <v>8590833333.3332996</v>
      </c>
      <c r="C84" s="89">
        <v>-52.537674000000003</v>
      </c>
      <c r="D84" s="89">
        <v>-44.523848999999998</v>
      </c>
      <c r="F84" s="6">
        <f t="shared" si="14"/>
        <v>11.578722222222</v>
      </c>
      <c r="G84" s="6">
        <f t="shared" si="12"/>
        <v>-25.458448000000001</v>
      </c>
      <c r="J84" s="89">
        <v>8590833333.3332996</v>
      </c>
      <c r="K84" s="89">
        <v>-46.940154999999997</v>
      </c>
      <c r="L84" s="89">
        <v>-39.075935000000001</v>
      </c>
      <c r="N84" s="6">
        <f t="shared" si="15"/>
        <v>11.578722222222</v>
      </c>
      <c r="O84" s="6">
        <f t="shared" si="13"/>
        <v>-21.819044000000002</v>
      </c>
    </row>
    <row r="85" spans="2:15" x14ac:dyDescent="0.25">
      <c r="B85" s="89">
        <v>8818111111.1110992</v>
      </c>
      <c r="C85" s="89">
        <v>-57.277473000000001</v>
      </c>
      <c r="D85" s="89">
        <v>-49.909320999999998</v>
      </c>
      <c r="F85" s="6">
        <f t="shared" si="14"/>
        <v>11.912666666667</v>
      </c>
      <c r="G85" s="6">
        <f t="shared" si="12"/>
        <v>-28.442474000000001</v>
      </c>
      <c r="J85" s="89">
        <v>8818111111.1110992</v>
      </c>
      <c r="K85" s="89">
        <v>-46.680236999999998</v>
      </c>
      <c r="L85" s="89">
        <v>-38.486778000000001</v>
      </c>
      <c r="N85" s="6">
        <f t="shared" si="15"/>
        <v>11.912666666667</v>
      </c>
      <c r="O85" s="6">
        <f t="shared" si="13"/>
        <v>-37.053466999999998</v>
      </c>
    </row>
    <row r="86" spans="2:15" x14ac:dyDescent="0.25">
      <c r="B86" s="89">
        <v>9045388888.8889008</v>
      </c>
      <c r="C86" s="89">
        <v>-55.625571999999998</v>
      </c>
      <c r="D86" s="89">
        <v>-48.119456999999997</v>
      </c>
      <c r="F86" s="6">
        <f t="shared" si="14"/>
        <v>12.246611111110999</v>
      </c>
      <c r="G86" s="6">
        <f t="shared" si="12"/>
        <v>-22.488764</v>
      </c>
      <c r="J86" s="89">
        <v>9045388888.8889008</v>
      </c>
      <c r="K86" s="89">
        <v>-48.537922000000002</v>
      </c>
      <c r="L86" s="89">
        <v>-40.103606999999997</v>
      </c>
      <c r="N86" s="6">
        <f t="shared" si="15"/>
        <v>12.246611111110999</v>
      </c>
      <c r="O86" s="6">
        <f t="shared" si="13"/>
        <v>-19.381848999999999</v>
      </c>
    </row>
    <row r="87" spans="2:15" x14ac:dyDescent="0.25">
      <c r="B87" s="89">
        <v>9272666666.6667004</v>
      </c>
      <c r="C87" s="89">
        <v>-53.985973000000001</v>
      </c>
      <c r="D87" s="89">
        <v>-46.376587000000001</v>
      </c>
      <c r="F87" s="6">
        <f t="shared" si="14"/>
        <v>12.580555555556</v>
      </c>
      <c r="G87" s="6">
        <f t="shared" si="12"/>
        <v>-24.947562999999999</v>
      </c>
      <c r="J87" s="89">
        <v>9272666666.6667004</v>
      </c>
      <c r="K87" s="89">
        <v>-45.543796999999998</v>
      </c>
      <c r="L87" s="89">
        <v>-36.784148999999999</v>
      </c>
      <c r="N87" s="6">
        <f t="shared" si="15"/>
        <v>12.580555555556</v>
      </c>
      <c r="O87" s="6">
        <f t="shared" si="13"/>
        <v>-20.254981999999998</v>
      </c>
    </row>
    <row r="88" spans="2:15" x14ac:dyDescent="0.25">
      <c r="B88" s="89">
        <v>9499944444.4444008</v>
      </c>
      <c r="C88" s="89">
        <v>-55.905513999999997</v>
      </c>
      <c r="D88" s="89">
        <v>-47.906021000000003</v>
      </c>
      <c r="F88" s="6">
        <f t="shared" si="14"/>
        <v>12.9145</v>
      </c>
      <c r="G88" s="6">
        <f t="shared" si="12"/>
        <v>-25.755483999999999</v>
      </c>
      <c r="J88" s="89">
        <v>9499944444.4444008</v>
      </c>
      <c r="K88" s="89">
        <v>-50.114086</v>
      </c>
      <c r="L88" s="89">
        <v>-40.898968000000004</v>
      </c>
      <c r="N88" s="6">
        <f t="shared" si="15"/>
        <v>12.9145</v>
      </c>
      <c r="O88" s="6">
        <f t="shared" si="13"/>
        <v>-28.455400000000001</v>
      </c>
    </row>
    <row r="89" spans="2:15" x14ac:dyDescent="0.25">
      <c r="B89" s="89">
        <v>9727222222.2222004</v>
      </c>
      <c r="C89" s="89">
        <v>-58.067824999999999</v>
      </c>
      <c r="D89" s="89">
        <v>-49.860518999999996</v>
      </c>
      <c r="F89" s="6">
        <f t="shared" si="14"/>
        <v>13.248444444444001</v>
      </c>
      <c r="G89" s="6">
        <f t="shared" si="12"/>
        <v>-26.361155</v>
      </c>
      <c r="J89" s="89">
        <v>9727222222.2222004</v>
      </c>
      <c r="K89" s="89">
        <v>-45.201672000000002</v>
      </c>
      <c r="L89" s="89">
        <v>-35.640315999999999</v>
      </c>
      <c r="N89" s="6">
        <f t="shared" si="15"/>
        <v>13.248444444444001</v>
      </c>
      <c r="O89" s="6">
        <f t="shared" si="13"/>
        <v>-22.756069</v>
      </c>
    </row>
    <row r="90" spans="2:15" x14ac:dyDescent="0.25">
      <c r="B90" s="89">
        <v>9954500000</v>
      </c>
      <c r="C90" s="89">
        <v>-55.152428</v>
      </c>
      <c r="D90" s="89">
        <v>-46.827376999999998</v>
      </c>
      <c r="F90" s="6">
        <f t="shared" si="14"/>
        <v>13.582388888889</v>
      </c>
      <c r="G90" s="6">
        <f t="shared" si="12"/>
        <v>-29.080908000000001</v>
      </c>
      <c r="J90" s="89">
        <v>9954500000</v>
      </c>
      <c r="K90" s="89">
        <v>-47.248080999999999</v>
      </c>
      <c r="L90" s="89">
        <v>-37.450282999999999</v>
      </c>
      <c r="N90" s="6">
        <f t="shared" si="15"/>
        <v>13.582388888889</v>
      </c>
      <c r="O90" s="6">
        <f t="shared" si="13"/>
        <v>-23.625294</v>
      </c>
    </row>
    <row r="91" spans="2:15" x14ac:dyDescent="0.25">
      <c r="B91" s="89">
        <v>10181777777.778</v>
      </c>
      <c r="C91" s="89">
        <v>-57.296585</v>
      </c>
      <c r="D91" s="89">
        <v>-48.961101999999997</v>
      </c>
      <c r="F91" s="6">
        <f t="shared" si="14"/>
        <v>13.916333333333</v>
      </c>
      <c r="G91" s="6">
        <f t="shared" si="12"/>
        <v>-30.814661000000001</v>
      </c>
      <c r="J91" s="89">
        <v>10181777777.778</v>
      </c>
      <c r="K91" s="89">
        <v>-50.196418999999999</v>
      </c>
      <c r="L91" s="89">
        <v>-40.383602000000003</v>
      </c>
      <c r="N91" s="6">
        <f t="shared" si="15"/>
        <v>13.916333333333</v>
      </c>
      <c r="O91" s="6">
        <f t="shared" si="13"/>
        <v>-25.36693</v>
      </c>
    </row>
    <row r="92" spans="2:15" x14ac:dyDescent="0.25">
      <c r="B92" s="89">
        <v>10409055555.556</v>
      </c>
      <c r="C92" s="89">
        <v>-51.847800999999997</v>
      </c>
      <c r="D92" s="89">
        <v>-43.756790000000002</v>
      </c>
      <c r="F92" s="6">
        <f t="shared" si="14"/>
        <v>14.250277777778001</v>
      </c>
      <c r="G92" s="6">
        <f t="shared" si="12"/>
        <v>-30.895554000000001</v>
      </c>
      <c r="J92" s="89">
        <v>10409055555.556</v>
      </c>
      <c r="K92" s="89">
        <v>-47.503746</v>
      </c>
      <c r="L92" s="89">
        <v>-37.766421999999999</v>
      </c>
      <c r="N92" s="6">
        <f t="shared" si="15"/>
        <v>14.250277777778001</v>
      </c>
      <c r="O92" s="6">
        <f t="shared" si="13"/>
        <v>-19.930298000000001</v>
      </c>
    </row>
    <row r="93" spans="2:15" x14ac:dyDescent="0.25">
      <c r="B93" s="89">
        <v>10636333333.333</v>
      </c>
      <c r="C93" s="89">
        <v>-51.265732</v>
      </c>
      <c r="D93" s="89">
        <v>-42.722285999999997</v>
      </c>
      <c r="F93" s="6">
        <f t="shared" si="14"/>
        <v>14.584222222221999</v>
      </c>
      <c r="G93" s="6">
        <f t="shared" si="12"/>
        <v>-29.683765000000001</v>
      </c>
      <c r="J93" s="89">
        <v>10636333333.333</v>
      </c>
      <c r="K93" s="89">
        <v>-48.033603999999997</v>
      </c>
      <c r="L93" s="89">
        <v>-37.659759999999999</v>
      </c>
      <c r="N93" s="6">
        <f t="shared" si="15"/>
        <v>14.584222222221999</v>
      </c>
      <c r="O93" s="6">
        <f t="shared" si="13"/>
        <v>-24.518286</v>
      </c>
    </row>
    <row r="94" spans="2:15" x14ac:dyDescent="0.25">
      <c r="B94" s="89">
        <v>10863611111.111</v>
      </c>
      <c r="C94" s="89">
        <v>-48.645203000000002</v>
      </c>
      <c r="D94" s="89">
        <v>-39.676108999999997</v>
      </c>
      <c r="F94" s="6">
        <f t="shared" si="14"/>
        <v>14.918166666667</v>
      </c>
      <c r="G94" s="6">
        <f t="shared" si="12"/>
        <v>-26.137342</v>
      </c>
      <c r="J94" s="89">
        <v>10863611111.111</v>
      </c>
      <c r="K94" s="89">
        <v>-49.159153000000003</v>
      </c>
      <c r="L94" s="89">
        <v>-38.522224000000001</v>
      </c>
      <c r="N94" s="6">
        <f t="shared" si="15"/>
        <v>14.918166666667</v>
      </c>
      <c r="O94" s="6">
        <f t="shared" si="13"/>
        <v>-29.025245999999999</v>
      </c>
    </row>
    <row r="95" spans="2:15" x14ac:dyDescent="0.25">
      <c r="B95" s="89">
        <v>11090888888.889</v>
      </c>
      <c r="C95" s="89">
        <v>-46.495368999999997</v>
      </c>
      <c r="D95" s="89">
        <v>-37.446593999999997</v>
      </c>
      <c r="F95" s="6">
        <f t="shared" si="14"/>
        <v>15.252111111111001</v>
      </c>
      <c r="G95" s="6">
        <f t="shared" si="12"/>
        <v>-20.905982999999999</v>
      </c>
      <c r="J95" s="89">
        <v>11090888888.889</v>
      </c>
      <c r="K95" s="89">
        <v>-47.368893</v>
      </c>
      <c r="L95" s="89">
        <v>-36.730739999999997</v>
      </c>
      <c r="N95" s="6">
        <f t="shared" si="15"/>
        <v>15.252111111111001</v>
      </c>
      <c r="O95" s="6">
        <f t="shared" si="13"/>
        <v>-24.624416</v>
      </c>
    </row>
    <row r="96" spans="2:15" x14ac:dyDescent="0.25">
      <c r="B96" s="89">
        <v>11318166666.667</v>
      </c>
      <c r="C96" s="89">
        <v>-45.697166000000003</v>
      </c>
      <c r="D96" s="89">
        <v>-36.877513999999998</v>
      </c>
      <c r="F96" s="6">
        <f t="shared" si="14"/>
        <v>15.586055555555999</v>
      </c>
      <c r="G96" s="6">
        <f t="shared" si="12"/>
        <v>-19.189222000000001</v>
      </c>
      <c r="J96" s="89">
        <v>11318166666.667</v>
      </c>
      <c r="K96" s="89">
        <v>-48.370918000000003</v>
      </c>
      <c r="L96" s="89">
        <v>-38.245677999999998</v>
      </c>
      <c r="N96" s="6">
        <f t="shared" si="15"/>
        <v>15.586055555555999</v>
      </c>
      <c r="O96" s="6">
        <f t="shared" si="13"/>
        <v>-31.599934000000001</v>
      </c>
    </row>
    <row r="97" spans="2:16" x14ac:dyDescent="0.25">
      <c r="B97" s="89">
        <v>11545444444.444</v>
      </c>
      <c r="C97" s="89">
        <v>-44.931755000000003</v>
      </c>
      <c r="D97" s="89">
        <v>-35.770367</v>
      </c>
      <c r="F97" s="6">
        <f t="shared" si="14"/>
        <v>15.92</v>
      </c>
      <c r="G97" s="6">
        <f t="shared" si="12"/>
        <v>-16.561508</v>
      </c>
      <c r="J97" s="89">
        <v>11545444444.444</v>
      </c>
      <c r="K97" s="89">
        <v>-48.770237000000002</v>
      </c>
      <c r="L97" s="89">
        <v>-38.639130000000002</v>
      </c>
      <c r="N97" s="6">
        <f t="shared" si="15"/>
        <v>15.92</v>
      </c>
      <c r="O97" s="6">
        <f t="shared" si="13"/>
        <v>-37.653187000000003</v>
      </c>
    </row>
    <row r="98" spans="2:16" x14ac:dyDescent="0.25">
      <c r="B98" s="89">
        <v>11772722222.222</v>
      </c>
      <c r="C98" s="89">
        <v>-42.678103999999998</v>
      </c>
      <c r="D98" s="89">
        <v>-33.216686000000003</v>
      </c>
      <c r="F98" s="6" t="s">
        <v>21</v>
      </c>
      <c r="J98" s="89">
        <v>11772722222.222</v>
      </c>
      <c r="K98" s="89">
        <v>-45.695892000000001</v>
      </c>
      <c r="L98" s="89">
        <v>-35.645046000000001</v>
      </c>
      <c r="N98" s="6" t="s">
        <v>21</v>
      </c>
    </row>
    <row r="99" spans="2:16" x14ac:dyDescent="0.25">
      <c r="B99" s="89">
        <v>12000000000</v>
      </c>
      <c r="C99" s="89">
        <v>-41.907181000000001</v>
      </c>
      <c r="D99" s="89">
        <v>-31.325054000000002</v>
      </c>
      <c r="J99" s="89">
        <v>12000000000</v>
      </c>
      <c r="K99" s="89">
        <v>-48.960140000000003</v>
      </c>
      <c r="L99" s="89">
        <v>-38.973114000000002</v>
      </c>
    </row>
    <row r="100" spans="2:16" x14ac:dyDescent="0.25">
      <c r="B100" s="89" t="s">
        <v>21</v>
      </c>
      <c r="J100" s="89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2Rx1L dBc Log Mag(dB)</v>
      </c>
      <c r="H102" s="35">
        <v>2</v>
      </c>
      <c r="N102" s="6" t="s">
        <v>19</v>
      </c>
      <c r="O102" s="6" t="str">
        <f t="shared" ref="O102:O121" si="17">L128</f>
        <v>2Rx1L dBc Log Mag(dB)</v>
      </c>
      <c r="P102" s="35">
        <v>2</v>
      </c>
    </row>
    <row r="103" spans="2:16" ht="15.75" x14ac:dyDescent="0.25">
      <c r="B103" s="89" t="s">
        <v>24</v>
      </c>
      <c r="F103" s="6">
        <f t="shared" ref="F103:F121" si="18">B129/1000000000</f>
        <v>2</v>
      </c>
      <c r="G103" s="6">
        <f t="shared" si="16"/>
        <v>-65.078841999999995</v>
      </c>
      <c r="H103" s="36">
        <f>ABS(AVERAGE(G103:G121)-(H102-1)*5)</f>
        <v>62.644332842105264</v>
      </c>
      <c r="J103" s="89" t="s">
        <v>24</v>
      </c>
      <c r="N103" s="6">
        <f t="shared" ref="N103:N121" si="19">J129/1000000000</f>
        <v>2</v>
      </c>
      <c r="O103" s="6">
        <f t="shared" si="17"/>
        <v>-57.372489999999999</v>
      </c>
      <c r="P103" s="36">
        <f>ABS(AVERAGE(O103:O121)-(P102-1)*5)</f>
        <v>60.892712526315776</v>
      </c>
    </row>
    <row r="104" spans="2:16" x14ac:dyDescent="0.25">
      <c r="B104" s="89" t="s">
        <v>19</v>
      </c>
      <c r="C104" s="89" t="s">
        <v>126</v>
      </c>
      <c r="D104" s="89" t="s">
        <v>262</v>
      </c>
      <c r="F104" s="6">
        <f t="shared" si="18"/>
        <v>2.2196944444444</v>
      </c>
      <c r="G104" s="6">
        <f t="shared" si="16"/>
        <v>-64.405272999999994</v>
      </c>
      <c r="J104" s="89" t="s">
        <v>19</v>
      </c>
      <c r="K104" s="89" t="s">
        <v>126</v>
      </c>
      <c r="L104" s="89" t="s">
        <v>262</v>
      </c>
      <c r="N104" s="6">
        <f t="shared" si="19"/>
        <v>2.2196944444444</v>
      </c>
      <c r="O104" s="6">
        <f t="shared" si="17"/>
        <v>-60.807941</v>
      </c>
    </row>
    <row r="105" spans="2:16" x14ac:dyDescent="0.25">
      <c r="B105" s="89">
        <v>9909000000</v>
      </c>
      <c r="C105" s="89">
        <v>-25.279926</v>
      </c>
      <c r="D105" s="89">
        <v>-17.161809999999999</v>
      </c>
      <c r="F105" s="6">
        <f t="shared" si="18"/>
        <v>2.4393888888888999</v>
      </c>
      <c r="G105" s="6">
        <f t="shared" si="16"/>
        <v>-71.260345000000001</v>
      </c>
      <c r="J105" s="89">
        <v>9909000000</v>
      </c>
      <c r="K105" s="89">
        <v>-28.348927</v>
      </c>
      <c r="L105" s="89">
        <v>-14.964807</v>
      </c>
      <c r="N105" s="6">
        <f t="shared" si="19"/>
        <v>2.4393888888888999</v>
      </c>
      <c r="O105" s="6">
        <f t="shared" si="17"/>
        <v>-57.505665</v>
      </c>
    </row>
    <row r="106" spans="2:16" x14ac:dyDescent="0.25">
      <c r="B106" s="89">
        <v>10242944444.444</v>
      </c>
      <c r="C106" s="89">
        <v>-28.616759999999999</v>
      </c>
      <c r="D106" s="89">
        <v>-20.657499000000001</v>
      </c>
      <c r="F106" s="6">
        <f t="shared" si="18"/>
        <v>2.6590833333332999</v>
      </c>
      <c r="G106" s="6">
        <f t="shared" si="16"/>
        <v>-60.412585999999997</v>
      </c>
      <c r="J106" s="89">
        <v>10242944444.444</v>
      </c>
      <c r="K106" s="89">
        <v>-23.655419999999999</v>
      </c>
      <c r="L106" s="89">
        <v>-15.713346</v>
      </c>
      <c r="N106" s="6">
        <f t="shared" si="19"/>
        <v>2.6590833333332999</v>
      </c>
      <c r="O106" s="6">
        <f t="shared" si="17"/>
        <v>-61.752827000000003</v>
      </c>
    </row>
    <row r="107" spans="2:16" x14ac:dyDescent="0.25">
      <c r="B107" s="89">
        <v>10576888888.889</v>
      </c>
      <c r="C107" s="89">
        <v>-31.218409000000001</v>
      </c>
      <c r="D107" s="89">
        <v>-23.063656000000002</v>
      </c>
      <c r="F107" s="6">
        <f t="shared" si="18"/>
        <v>2.8787777777777999</v>
      </c>
      <c r="G107" s="6">
        <f t="shared" si="16"/>
        <v>-59.952133000000003</v>
      </c>
      <c r="J107" s="89">
        <v>10576888888.889</v>
      </c>
      <c r="K107" s="89">
        <v>-27.610738999999999</v>
      </c>
      <c r="L107" s="89">
        <v>-20.036722000000001</v>
      </c>
      <c r="N107" s="6">
        <f t="shared" si="19"/>
        <v>2.8787777777777999</v>
      </c>
      <c r="O107" s="6">
        <f t="shared" si="17"/>
        <v>-61.816696</v>
      </c>
    </row>
    <row r="108" spans="2:16" x14ac:dyDescent="0.25">
      <c r="B108" s="89">
        <v>10910833333.333</v>
      </c>
      <c r="C108" s="89">
        <v>-28.14011</v>
      </c>
      <c r="D108" s="89">
        <v>-20.126283999999998</v>
      </c>
      <c r="F108" s="6">
        <f t="shared" si="18"/>
        <v>3.0984722222221999</v>
      </c>
      <c r="G108" s="6">
        <f t="shared" si="16"/>
        <v>-57.123443999999999</v>
      </c>
      <c r="J108" s="89">
        <v>10910833333.333</v>
      </c>
      <c r="K108" s="89">
        <v>-30.700302000000001</v>
      </c>
      <c r="L108" s="89">
        <v>-22.836082000000001</v>
      </c>
      <c r="N108" s="6">
        <f t="shared" si="19"/>
        <v>3.0984722222221999</v>
      </c>
      <c r="O108" s="6">
        <f t="shared" si="17"/>
        <v>-50.384827000000001</v>
      </c>
    </row>
    <row r="109" spans="2:16" x14ac:dyDescent="0.25">
      <c r="B109" s="89">
        <v>11244777777.778</v>
      </c>
      <c r="C109" s="89">
        <v>-28.110291</v>
      </c>
      <c r="D109" s="89">
        <v>-20.742138000000001</v>
      </c>
      <c r="F109" s="6">
        <f t="shared" si="18"/>
        <v>3.3181666666666998</v>
      </c>
      <c r="G109" s="6">
        <f t="shared" si="16"/>
        <v>-56.415469999999999</v>
      </c>
      <c r="J109" s="89">
        <v>11244777777.778</v>
      </c>
      <c r="K109" s="89">
        <v>-24.907425</v>
      </c>
      <c r="L109" s="89">
        <v>-16.713965999999999</v>
      </c>
      <c r="N109" s="6">
        <f t="shared" si="19"/>
        <v>3.3181666666666998</v>
      </c>
      <c r="O109" s="6">
        <f t="shared" si="17"/>
        <v>-50.584564</v>
      </c>
    </row>
    <row r="110" spans="2:16" x14ac:dyDescent="0.25">
      <c r="B110" s="89">
        <v>11578722222.222</v>
      </c>
      <c r="C110" s="89">
        <v>-32.964561000000003</v>
      </c>
      <c r="D110" s="89">
        <v>-25.458448000000001</v>
      </c>
      <c r="F110" s="6">
        <f t="shared" si="18"/>
        <v>3.5378611111111002</v>
      </c>
      <c r="G110" s="6">
        <f t="shared" si="16"/>
        <v>-60.40889</v>
      </c>
      <c r="J110" s="89">
        <v>11578722222.222</v>
      </c>
      <c r="K110" s="89">
        <v>-30.253359</v>
      </c>
      <c r="L110" s="89">
        <v>-21.819044000000002</v>
      </c>
      <c r="N110" s="6">
        <f t="shared" si="19"/>
        <v>3.5378611111111002</v>
      </c>
      <c r="O110" s="6">
        <f t="shared" si="17"/>
        <v>-53.480525999999998</v>
      </c>
    </row>
    <row r="111" spans="2:16" x14ac:dyDescent="0.25">
      <c r="B111" s="89">
        <v>11912666666.667</v>
      </c>
      <c r="C111" s="89">
        <v>-36.051861000000002</v>
      </c>
      <c r="D111" s="89">
        <v>-28.442474000000001</v>
      </c>
      <c r="F111" s="6">
        <f t="shared" si="18"/>
        <v>3.7575555555556002</v>
      </c>
      <c r="G111" s="6">
        <f t="shared" si="16"/>
        <v>-62.236606999999999</v>
      </c>
      <c r="J111" s="89">
        <v>11912666666.667</v>
      </c>
      <c r="K111" s="89">
        <v>-45.813113999999999</v>
      </c>
      <c r="L111" s="89">
        <v>-37.053466999999998</v>
      </c>
      <c r="N111" s="6">
        <f t="shared" si="19"/>
        <v>3.7575555555556002</v>
      </c>
      <c r="O111" s="6">
        <f t="shared" si="17"/>
        <v>-54.993172000000001</v>
      </c>
    </row>
    <row r="112" spans="2:16" x14ac:dyDescent="0.25">
      <c r="B112" s="89">
        <v>12246611111.111</v>
      </c>
      <c r="C112" s="89">
        <v>-30.488254999999999</v>
      </c>
      <c r="D112" s="89">
        <v>-22.488764</v>
      </c>
      <c r="F112" s="6">
        <f t="shared" si="18"/>
        <v>3.9772500000000002</v>
      </c>
      <c r="G112" s="6">
        <f t="shared" si="16"/>
        <v>-59.290264000000001</v>
      </c>
      <c r="J112" s="89">
        <v>12246611111.111</v>
      </c>
      <c r="K112" s="89">
        <v>-28.596965999999998</v>
      </c>
      <c r="L112" s="89">
        <v>-19.381848999999999</v>
      </c>
      <c r="N112" s="6">
        <f t="shared" si="19"/>
        <v>3.9772500000000002</v>
      </c>
      <c r="O112" s="6">
        <f t="shared" si="17"/>
        <v>-55.559581999999999</v>
      </c>
    </row>
    <row r="113" spans="2:16" x14ac:dyDescent="0.25">
      <c r="B113" s="89">
        <v>12580555555.556</v>
      </c>
      <c r="C113" s="89">
        <v>-33.154868999999998</v>
      </c>
      <c r="D113" s="89">
        <v>-24.947562999999999</v>
      </c>
      <c r="F113" s="6">
        <f t="shared" si="18"/>
        <v>4.1969444444443997</v>
      </c>
      <c r="G113" s="6">
        <f t="shared" si="16"/>
        <v>-63.983685000000001</v>
      </c>
      <c r="J113" s="89">
        <v>12580555555.556</v>
      </c>
      <c r="K113" s="89">
        <v>-29.816336</v>
      </c>
      <c r="L113" s="89">
        <v>-20.254981999999998</v>
      </c>
      <c r="N113" s="6">
        <f t="shared" si="19"/>
        <v>4.1969444444443997</v>
      </c>
      <c r="O113" s="6">
        <f t="shared" si="17"/>
        <v>-57.350020999999998</v>
      </c>
    </row>
    <row r="114" spans="2:16" x14ac:dyDescent="0.25">
      <c r="B114" s="89">
        <v>12914500000</v>
      </c>
      <c r="C114" s="89">
        <v>-34.080531999999998</v>
      </c>
      <c r="D114" s="89">
        <v>-25.755483999999999</v>
      </c>
      <c r="F114" s="6">
        <f t="shared" si="18"/>
        <v>4.4166388888889001</v>
      </c>
      <c r="G114" s="6">
        <f t="shared" si="16"/>
        <v>-51.969428999999998</v>
      </c>
      <c r="J114" s="89">
        <v>12914500000</v>
      </c>
      <c r="K114" s="89">
        <v>-38.253200999999997</v>
      </c>
      <c r="L114" s="89">
        <v>-28.455400000000001</v>
      </c>
      <c r="N114" s="6">
        <f t="shared" si="19"/>
        <v>4.4166388888889001</v>
      </c>
      <c r="O114" s="6">
        <f t="shared" si="17"/>
        <v>-57.071300999999998</v>
      </c>
    </row>
    <row r="115" spans="2:16" x14ac:dyDescent="0.25">
      <c r="B115" s="89">
        <v>13248444444.444</v>
      </c>
      <c r="C115" s="89">
        <v>-34.696640000000002</v>
      </c>
      <c r="D115" s="89">
        <v>-26.361155</v>
      </c>
      <c r="F115" s="6">
        <f t="shared" si="18"/>
        <v>4.6363333333332992</v>
      </c>
      <c r="G115" s="6">
        <f t="shared" si="16"/>
        <v>-54.552666000000002</v>
      </c>
      <c r="J115" s="89">
        <v>13248444444.444</v>
      </c>
      <c r="K115" s="89">
        <v>-32.568885999999999</v>
      </c>
      <c r="L115" s="89">
        <v>-22.756069</v>
      </c>
      <c r="N115" s="6">
        <f t="shared" si="19"/>
        <v>4.6363333333332992</v>
      </c>
      <c r="O115" s="6">
        <f t="shared" si="17"/>
        <v>-55.041924000000002</v>
      </c>
    </row>
    <row r="116" spans="2:16" x14ac:dyDescent="0.25">
      <c r="B116" s="89">
        <v>13582388888.889</v>
      </c>
      <c r="C116" s="89">
        <v>-37.171917000000001</v>
      </c>
      <c r="D116" s="89">
        <v>-29.080908000000001</v>
      </c>
      <c r="F116" s="6">
        <f t="shared" si="18"/>
        <v>4.8560277777777996</v>
      </c>
      <c r="G116" s="6">
        <f t="shared" si="16"/>
        <v>-53.912685000000003</v>
      </c>
      <c r="J116" s="89">
        <v>13582388888.889</v>
      </c>
      <c r="K116" s="89">
        <v>-33.362617</v>
      </c>
      <c r="L116" s="89">
        <v>-23.625294</v>
      </c>
      <c r="N116" s="6">
        <f t="shared" si="19"/>
        <v>4.8560277777777996</v>
      </c>
      <c r="O116" s="6">
        <f t="shared" si="17"/>
        <v>-45.394889999999997</v>
      </c>
    </row>
    <row r="117" spans="2:16" x14ac:dyDescent="0.25">
      <c r="B117" s="89">
        <v>13916333333.333</v>
      </c>
      <c r="C117" s="89">
        <v>-39.358105000000002</v>
      </c>
      <c r="D117" s="89">
        <v>-30.814661000000001</v>
      </c>
      <c r="F117" s="6">
        <f t="shared" si="18"/>
        <v>5.0757222222222005</v>
      </c>
      <c r="G117" s="6">
        <f t="shared" si="16"/>
        <v>-63.401699000000001</v>
      </c>
      <c r="J117" s="89">
        <v>13916333333.333</v>
      </c>
      <c r="K117" s="89">
        <v>-35.740772</v>
      </c>
      <c r="L117" s="89">
        <v>-25.36693</v>
      </c>
      <c r="N117" s="6">
        <f t="shared" si="19"/>
        <v>5.0757222222222005</v>
      </c>
      <c r="O117" s="6">
        <f t="shared" si="17"/>
        <v>-52.394863000000001</v>
      </c>
    </row>
    <row r="118" spans="2:16" x14ac:dyDescent="0.25">
      <c r="B118" s="89">
        <v>14250277777.778</v>
      </c>
      <c r="C118" s="89">
        <v>-39.864651000000002</v>
      </c>
      <c r="D118" s="89">
        <v>-30.895554000000001</v>
      </c>
      <c r="F118" s="6">
        <f t="shared" si="18"/>
        <v>5.2954166666667</v>
      </c>
      <c r="G118" s="6">
        <f t="shared" si="16"/>
        <v>-50.654708999999997</v>
      </c>
      <c r="J118" s="89">
        <v>14250277777.778</v>
      </c>
      <c r="K118" s="89">
        <v>-30.567222999999998</v>
      </c>
      <c r="L118" s="89">
        <v>-19.930298000000001</v>
      </c>
      <c r="N118" s="6">
        <f t="shared" si="19"/>
        <v>5.2954166666667</v>
      </c>
      <c r="O118" s="6">
        <f t="shared" si="17"/>
        <v>-55.741238000000003</v>
      </c>
    </row>
    <row r="119" spans="2:16" x14ac:dyDescent="0.25">
      <c r="B119" s="89">
        <v>14584222222.222</v>
      </c>
      <c r="C119" s="89">
        <v>-38.73254</v>
      </c>
      <c r="D119" s="89">
        <v>-29.683765000000001</v>
      </c>
      <c r="F119" s="6">
        <f t="shared" si="18"/>
        <v>5.5151111111111</v>
      </c>
      <c r="G119" s="6">
        <f t="shared" si="16"/>
        <v>-45.794521000000003</v>
      </c>
      <c r="J119" s="89">
        <v>14584222222.222</v>
      </c>
      <c r="K119" s="89">
        <v>-35.156436999999997</v>
      </c>
      <c r="L119" s="89">
        <v>-24.518286</v>
      </c>
      <c r="N119" s="6">
        <f t="shared" si="19"/>
        <v>5.5151111111111</v>
      </c>
      <c r="O119" s="6">
        <f t="shared" si="17"/>
        <v>-65.816978000000006</v>
      </c>
    </row>
    <row r="120" spans="2:16" x14ac:dyDescent="0.25">
      <c r="B120" s="89">
        <v>14918166666.667</v>
      </c>
      <c r="C120" s="89">
        <v>-34.956992999999997</v>
      </c>
      <c r="D120" s="89">
        <v>-26.137342</v>
      </c>
      <c r="F120" s="6">
        <f t="shared" si="18"/>
        <v>5.7348055555556003</v>
      </c>
      <c r="G120" s="6">
        <f t="shared" si="16"/>
        <v>-43.821219999999997</v>
      </c>
      <c r="J120" s="89">
        <v>14918166666.667</v>
      </c>
      <c r="K120" s="89">
        <v>-39.150486000000001</v>
      </c>
      <c r="L120" s="89">
        <v>-29.025245999999999</v>
      </c>
      <c r="N120" s="6">
        <f t="shared" si="19"/>
        <v>5.7348055555556003</v>
      </c>
      <c r="O120" s="6">
        <f t="shared" si="17"/>
        <v>-57.267262000000002</v>
      </c>
    </row>
    <row r="121" spans="2:16" x14ac:dyDescent="0.25">
      <c r="B121" s="89">
        <v>15252111111.111</v>
      </c>
      <c r="C121" s="89">
        <v>-30.067368999999999</v>
      </c>
      <c r="D121" s="89">
        <v>-20.905982999999999</v>
      </c>
      <c r="F121" s="6">
        <f t="shared" si="18"/>
        <v>5.9545000000000003</v>
      </c>
      <c r="G121" s="6">
        <f t="shared" si="16"/>
        <v>-50.567855999999999</v>
      </c>
      <c r="J121" s="89">
        <v>15252111111.111</v>
      </c>
      <c r="K121" s="89">
        <v>-34.755524000000001</v>
      </c>
      <c r="L121" s="89">
        <v>-24.624416</v>
      </c>
      <c r="N121" s="6">
        <f t="shared" si="19"/>
        <v>5.9545000000000003</v>
      </c>
      <c r="O121" s="6">
        <f t="shared" si="17"/>
        <v>-51.624771000000003</v>
      </c>
    </row>
    <row r="122" spans="2:16" x14ac:dyDescent="0.25">
      <c r="B122" s="89">
        <v>15586055555.556</v>
      </c>
      <c r="C122" s="89">
        <v>-28.650639999999999</v>
      </c>
      <c r="D122" s="89">
        <v>-19.189222000000001</v>
      </c>
      <c r="F122" s="6" t="s">
        <v>21</v>
      </c>
      <c r="J122" s="89">
        <v>15586055555.556</v>
      </c>
      <c r="K122" s="89">
        <v>-41.650779999999997</v>
      </c>
      <c r="L122" s="89">
        <v>-31.599934000000001</v>
      </c>
      <c r="N122" s="6" t="s">
        <v>21</v>
      </c>
    </row>
    <row r="123" spans="2:16" x14ac:dyDescent="0.25">
      <c r="B123" s="89">
        <v>15920000000</v>
      </c>
      <c r="C123" s="89">
        <v>-27.143635</v>
      </c>
      <c r="D123" s="89">
        <v>-16.561508</v>
      </c>
      <c r="J123" s="89">
        <v>15920000000</v>
      </c>
      <c r="K123" s="89">
        <v>-47.640213000000003</v>
      </c>
      <c r="L123" s="89">
        <v>-37.653187000000003</v>
      </c>
    </row>
    <row r="124" spans="2:16" x14ac:dyDescent="0.25">
      <c r="B124" s="89" t="s">
        <v>21</v>
      </c>
      <c r="J124" s="89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2Rx2L dBc Log Mag(dB)</v>
      </c>
      <c r="H126" s="35">
        <v>2</v>
      </c>
      <c r="N126" s="6" t="s">
        <v>19</v>
      </c>
      <c r="O126" s="6" t="str">
        <f t="shared" ref="O126:O145" si="21">L152</f>
        <v>2Rx2L dBc Log Mag(dB)</v>
      </c>
      <c r="P126" s="35">
        <v>2</v>
      </c>
    </row>
    <row r="127" spans="2:16" ht="15.75" x14ac:dyDescent="0.25">
      <c r="B127" s="89" t="s">
        <v>25</v>
      </c>
      <c r="F127" s="6">
        <f t="shared" ref="F127:F145" si="22">B153/1000000000</f>
        <v>2</v>
      </c>
      <c r="G127" s="6">
        <f t="shared" si="20"/>
        <v>-65.427475000000001</v>
      </c>
      <c r="H127" s="36">
        <f>ABS(AVERAGE(G127:G145)-(H126-1)*5)</f>
        <v>78.253623315789483</v>
      </c>
      <c r="J127" s="89" t="s">
        <v>25</v>
      </c>
      <c r="N127" s="6">
        <f t="shared" ref="N127:N145" si="23">J153/1000000000</f>
        <v>2</v>
      </c>
      <c r="O127" s="6">
        <f t="shared" si="21"/>
        <v>-70.711844999999997</v>
      </c>
      <c r="P127" s="36">
        <f>ABS(AVERAGE(O127:O145)-(P126-1)*5)</f>
        <v>78.879913736842113</v>
      </c>
    </row>
    <row r="128" spans="2:16" x14ac:dyDescent="0.25">
      <c r="B128" s="89" t="s">
        <v>19</v>
      </c>
      <c r="C128" s="89" t="s">
        <v>127</v>
      </c>
      <c r="D128" s="89" t="s">
        <v>34</v>
      </c>
      <c r="F128" s="6">
        <f t="shared" si="22"/>
        <v>2.5530277777778001</v>
      </c>
      <c r="G128" s="6">
        <f t="shared" si="20"/>
        <v>-60.092906999999997</v>
      </c>
      <c r="J128" s="89" t="s">
        <v>19</v>
      </c>
      <c r="K128" s="89" t="s">
        <v>127</v>
      </c>
      <c r="L128" s="89" t="s">
        <v>34</v>
      </c>
      <c r="N128" s="6">
        <f t="shared" si="23"/>
        <v>2.5530277777778001</v>
      </c>
      <c r="O128" s="6">
        <f t="shared" si="21"/>
        <v>-68.838570000000004</v>
      </c>
    </row>
    <row r="129" spans="2:15" x14ac:dyDescent="0.25">
      <c r="B129" s="89">
        <v>2000000000</v>
      </c>
      <c r="C129" s="89">
        <v>-73.196952999999993</v>
      </c>
      <c r="D129" s="89">
        <v>-65.078841999999995</v>
      </c>
      <c r="F129" s="6">
        <f t="shared" si="22"/>
        <v>3.1060555555556002</v>
      </c>
      <c r="G129" s="6">
        <f t="shared" si="20"/>
        <v>-66.129256999999996</v>
      </c>
      <c r="J129" s="89">
        <v>2000000000</v>
      </c>
      <c r="K129" s="89">
        <v>-70.756607000000002</v>
      </c>
      <c r="L129" s="89">
        <v>-57.372489999999999</v>
      </c>
      <c r="N129" s="6">
        <f t="shared" si="23"/>
        <v>3.1060555555556002</v>
      </c>
      <c r="O129" s="6">
        <f t="shared" si="21"/>
        <v>-68.717972000000003</v>
      </c>
    </row>
    <row r="130" spans="2:15" x14ac:dyDescent="0.25">
      <c r="B130" s="89">
        <v>2219694444.4443998</v>
      </c>
      <c r="C130" s="89">
        <v>-72.364531999999997</v>
      </c>
      <c r="D130" s="89">
        <v>-64.405272999999994</v>
      </c>
      <c r="F130" s="6">
        <f t="shared" si="22"/>
        <v>3.6590833333332999</v>
      </c>
      <c r="G130" s="6">
        <f t="shared" si="20"/>
        <v>-76.791388999999995</v>
      </c>
      <c r="J130" s="89">
        <v>2219694444.4443998</v>
      </c>
      <c r="K130" s="89">
        <v>-68.750015000000005</v>
      </c>
      <c r="L130" s="89">
        <v>-60.807941</v>
      </c>
      <c r="N130" s="6">
        <f t="shared" si="23"/>
        <v>3.6590833333332999</v>
      </c>
      <c r="O130" s="6">
        <f t="shared" si="21"/>
        <v>-76.582886000000002</v>
      </c>
    </row>
    <row r="131" spans="2:15" x14ac:dyDescent="0.25">
      <c r="B131" s="89">
        <v>2439388888.8888998</v>
      </c>
      <c r="C131" s="89">
        <v>-79.415099999999995</v>
      </c>
      <c r="D131" s="89">
        <v>-71.260345000000001</v>
      </c>
      <c r="F131" s="6">
        <f t="shared" si="22"/>
        <v>4.2121111111111</v>
      </c>
      <c r="G131" s="6">
        <f t="shared" si="20"/>
        <v>-97.013480999999999</v>
      </c>
      <c r="J131" s="89">
        <v>2439388888.8888998</v>
      </c>
      <c r="K131" s="89">
        <v>-65.079680999999994</v>
      </c>
      <c r="L131" s="89">
        <v>-57.505665</v>
      </c>
      <c r="N131" s="6">
        <f t="shared" si="23"/>
        <v>4.2121111111111</v>
      </c>
      <c r="O131" s="6">
        <f t="shared" si="21"/>
        <v>-80.505615000000006</v>
      </c>
    </row>
    <row r="132" spans="2:15" x14ac:dyDescent="0.25">
      <c r="B132" s="89">
        <v>2659083333.3333001</v>
      </c>
      <c r="C132" s="89">
        <v>-68.426413999999994</v>
      </c>
      <c r="D132" s="89">
        <v>-60.412585999999997</v>
      </c>
      <c r="F132" s="6">
        <f t="shared" si="22"/>
        <v>4.7651388888888997</v>
      </c>
      <c r="G132" s="6">
        <f t="shared" si="20"/>
        <v>-82.409698000000006</v>
      </c>
      <c r="J132" s="89">
        <v>2659083333.3333001</v>
      </c>
      <c r="K132" s="89">
        <v>-69.617042999999995</v>
      </c>
      <c r="L132" s="89">
        <v>-61.752827000000003</v>
      </c>
      <c r="N132" s="6">
        <f t="shared" si="23"/>
        <v>4.7651388888888997</v>
      </c>
      <c r="O132" s="6">
        <f t="shared" si="21"/>
        <v>-80.770072999999996</v>
      </c>
    </row>
    <row r="133" spans="2:15" x14ac:dyDescent="0.25">
      <c r="B133" s="89">
        <v>2878777777.7778001</v>
      </c>
      <c r="C133" s="89">
        <v>-67.320282000000006</v>
      </c>
      <c r="D133" s="89">
        <v>-59.952133000000003</v>
      </c>
      <c r="F133" s="6">
        <f t="shared" si="22"/>
        <v>5.3181666666667002</v>
      </c>
      <c r="G133" s="6">
        <f t="shared" si="20"/>
        <v>-77.708504000000005</v>
      </c>
      <c r="J133" s="89">
        <v>2878777777.7778001</v>
      </c>
      <c r="K133" s="89">
        <v>-70.010154999999997</v>
      </c>
      <c r="L133" s="89">
        <v>-61.816696</v>
      </c>
      <c r="N133" s="6">
        <f t="shared" si="23"/>
        <v>5.3181666666667002</v>
      </c>
      <c r="O133" s="6">
        <f t="shared" si="21"/>
        <v>-72.329978999999994</v>
      </c>
    </row>
    <row r="134" spans="2:15" x14ac:dyDescent="0.25">
      <c r="B134" s="89">
        <v>3098472222.2221999</v>
      </c>
      <c r="C134" s="89">
        <v>-64.629554999999996</v>
      </c>
      <c r="D134" s="89">
        <v>-57.123443999999999</v>
      </c>
      <c r="F134" s="6">
        <f t="shared" si="22"/>
        <v>5.8711944444443995</v>
      </c>
      <c r="G134" s="6">
        <f t="shared" si="20"/>
        <v>-76.603233000000003</v>
      </c>
      <c r="J134" s="89">
        <v>3098472222.2221999</v>
      </c>
      <c r="K134" s="89">
        <v>-58.819141000000002</v>
      </c>
      <c r="L134" s="89">
        <v>-50.384827000000001</v>
      </c>
      <c r="N134" s="6">
        <f t="shared" si="23"/>
        <v>5.8711944444443995</v>
      </c>
      <c r="O134" s="6">
        <f t="shared" si="21"/>
        <v>-71.674515</v>
      </c>
    </row>
    <row r="135" spans="2:15" x14ac:dyDescent="0.25">
      <c r="B135" s="89">
        <v>3318166666.6666999</v>
      </c>
      <c r="C135" s="89">
        <v>-64.024856999999997</v>
      </c>
      <c r="D135" s="89">
        <v>-56.415469999999999</v>
      </c>
      <c r="F135" s="6">
        <f t="shared" si="22"/>
        <v>6.4242222222222001</v>
      </c>
      <c r="G135" s="6">
        <f t="shared" si="20"/>
        <v>-73.373711</v>
      </c>
      <c r="J135" s="89">
        <v>3318166666.6666999</v>
      </c>
      <c r="K135" s="89">
        <v>-59.344211999999999</v>
      </c>
      <c r="L135" s="89">
        <v>-50.584564</v>
      </c>
      <c r="N135" s="6">
        <f t="shared" si="23"/>
        <v>6.4242222222222001</v>
      </c>
      <c r="O135" s="6">
        <f t="shared" si="21"/>
        <v>-73.559387000000001</v>
      </c>
    </row>
    <row r="136" spans="2:15" x14ac:dyDescent="0.25">
      <c r="B136" s="89">
        <v>3537861111.1111002</v>
      </c>
      <c r="C136" s="89">
        <v>-68.408378999999996</v>
      </c>
      <c r="D136" s="89">
        <v>-60.40889</v>
      </c>
      <c r="F136" s="6">
        <f t="shared" si="22"/>
        <v>6.9772499999999997</v>
      </c>
      <c r="G136" s="6">
        <f t="shared" si="20"/>
        <v>-78.122275999999999</v>
      </c>
      <c r="J136" s="89">
        <v>3537861111.1111002</v>
      </c>
      <c r="K136" s="89">
        <v>-62.695644000000001</v>
      </c>
      <c r="L136" s="89">
        <v>-53.480525999999998</v>
      </c>
      <c r="N136" s="6">
        <f t="shared" si="23"/>
        <v>6.9772499999999997</v>
      </c>
      <c r="O136" s="6">
        <f t="shared" si="21"/>
        <v>-84.506607000000002</v>
      </c>
    </row>
    <row r="137" spans="2:15" x14ac:dyDescent="0.25">
      <c r="B137" s="89">
        <v>3757555555.5556002</v>
      </c>
      <c r="C137" s="89">
        <v>-70.443909000000005</v>
      </c>
      <c r="D137" s="89">
        <v>-62.236606999999999</v>
      </c>
      <c r="F137" s="6">
        <f t="shared" si="22"/>
        <v>7.5302777777777994</v>
      </c>
      <c r="G137" s="6">
        <f t="shared" si="20"/>
        <v>-76.410888999999997</v>
      </c>
      <c r="J137" s="89">
        <v>3757555555.5556002</v>
      </c>
      <c r="K137" s="89">
        <v>-64.554526999999993</v>
      </c>
      <c r="L137" s="89">
        <v>-54.993172000000001</v>
      </c>
      <c r="N137" s="6">
        <f t="shared" si="23"/>
        <v>7.5302777777777994</v>
      </c>
      <c r="O137" s="6">
        <f t="shared" si="21"/>
        <v>-73.933762000000002</v>
      </c>
    </row>
    <row r="138" spans="2:15" x14ac:dyDescent="0.25">
      <c r="B138" s="89">
        <v>3977250000</v>
      </c>
      <c r="C138" s="89">
        <v>-67.615311000000005</v>
      </c>
      <c r="D138" s="89">
        <v>-59.290264000000001</v>
      </c>
      <c r="F138" s="6">
        <f t="shared" si="22"/>
        <v>8.0833055555556008</v>
      </c>
      <c r="G138" s="6">
        <f t="shared" si="20"/>
        <v>-71.661986999999996</v>
      </c>
      <c r="J138" s="89">
        <v>3977250000</v>
      </c>
      <c r="K138" s="89">
        <v>-65.357383999999996</v>
      </c>
      <c r="L138" s="89">
        <v>-55.559581999999999</v>
      </c>
      <c r="N138" s="6">
        <f t="shared" si="23"/>
        <v>8.0833055555556008</v>
      </c>
      <c r="O138" s="6">
        <f t="shared" si="21"/>
        <v>-70.325194999999994</v>
      </c>
    </row>
    <row r="139" spans="2:15" x14ac:dyDescent="0.25">
      <c r="B139" s="89">
        <v>4196944444.4443998</v>
      </c>
      <c r="C139" s="89">
        <v>-72.319168000000005</v>
      </c>
      <c r="D139" s="89">
        <v>-63.983685000000001</v>
      </c>
      <c r="F139" s="6">
        <f t="shared" si="22"/>
        <v>8.6363333333332992</v>
      </c>
      <c r="G139" s="6">
        <f t="shared" si="20"/>
        <v>-76.546654000000004</v>
      </c>
      <c r="J139" s="89">
        <v>4196944444.4443998</v>
      </c>
      <c r="K139" s="89">
        <v>-67.162834000000004</v>
      </c>
      <c r="L139" s="89">
        <v>-57.350020999999998</v>
      </c>
      <c r="N139" s="6">
        <f t="shared" si="23"/>
        <v>8.6363333333332992</v>
      </c>
      <c r="O139" s="6">
        <f t="shared" si="21"/>
        <v>-93.048462000000001</v>
      </c>
    </row>
    <row r="140" spans="2:15" x14ac:dyDescent="0.25">
      <c r="B140" s="89">
        <v>4416638888.8888998</v>
      </c>
      <c r="C140" s="89">
        <v>-60.06044</v>
      </c>
      <c r="D140" s="89">
        <v>-51.969428999999998</v>
      </c>
      <c r="F140" s="6">
        <f t="shared" si="22"/>
        <v>9.1893611111110989</v>
      </c>
      <c r="G140" s="6">
        <f t="shared" si="20"/>
        <v>-69.239197000000004</v>
      </c>
      <c r="J140" s="89">
        <v>4416638888.8888998</v>
      </c>
      <c r="K140" s="89">
        <v>-66.808623999999995</v>
      </c>
      <c r="L140" s="89">
        <v>-57.071300999999998</v>
      </c>
      <c r="N140" s="6">
        <f t="shared" si="23"/>
        <v>9.1893611111110989</v>
      </c>
      <c r="O140" s="6">
        <f t="shared" si="21"/>
        <v>-78.724739</v>
      </c>
    </row>
    <row r="141" spans="2:15" x14ac:dyDescent="0.25">
      <c r="B141" s="89">
        <v>4636333333.3332996</v>
      </c>
      <c r="C141" s="89">
        <v>-63.096107000000003</v>
      </c>
      <c r="D141" s="89">
        <v>-54.552666000000002</v>
      </c>
      <c r="F141" s="6">
        <f t="shared" si="22"/>
        <v>9.7423888888889003</v>
      </c>
      <c r="G141" s="6">
        <f t="shared" si="20"/>
        <v>-67.662552000000005</v>
      </c>
      <c r="J141" s="89">
        <v>4636333333.3332996</v>
      </c>
      <c r="K141" s="89">
        <v>-65.415763999999996</v>
      </c>
      <c r="L141" s="89">
        <v>-55.041924000000002</v>
      </c>
      <c r="N141" s="6">
        <f t="shared" si="23"/>
        <v>9.7423888888889003</v>
      </c>
      <c r="O141" s="6">
        <f t="shared" si="21"/>
        <v>-74.552268999999995</v>
      </c>
    </row>
    <row r="142" spans="2:15" x14ac:dyDescent="0.25">
      <c r="B142" s="89">
        <v>4856027777.7777996</v>
      </c>
      <c r="C142" s="89">
        <v>-62.881782999999999</v>
      </c>
      <c r="D142" s="89">
        <v>-53.912685000000003</v>
      </c>
      <c r="F142" s="6">
        <f t="shared" si="22"/>
        <v>10.295416666667</v>
      </c>
      <c r="G142" s="6">
        <f t="shared" si="20"/>
        <v>-69.408432000000005</v>
      </c>
      <c r="J142" s="89">
        <v>4856027777.7777996</v>
      </c>
      <c r="K142" s="89">
        <v>-56.031815000000002</v>
      </c>
      <c r="L142" s="89">
        <v>-45.394889999999997</v>
      </c>
      <c r="N142" s="6">
        <f t="shared" si="23"/>
        <v>10.295416666667</v>
      </c>
      <c r="O142" s="6">
        <f t="shared" si="21"/>
        <v>-67.989731000000006</v>
      </c>
    </row>
    <row r="143" spans="2:15" x14ac:dyDescent="0.25">
      <c r="B143" s="89">
        <v>5075722222.2222004</v>
      </c>
      <c r="C143" s="89">
        <v>-72.450478000000004</v>
      </c>
      <c r="D143" s="89">
        <v>-63.401699000000001</v>
      </c>
      <c r="F143" s="6">
        <f t="shared" si="22"/>
        <v>10.848444444444</v>
      </c>
      <c r="G143" s="6">
        <f t="shared" si="20"/>
        <v>-68.46611</v>
      </c>
      <c r="J143" s="89">
        <v>5075722222.2222004</v>
      </c>
      <c r="K143" s="89">
        <v>-63.033016000000003</v>
      </c>
      <c r="L143" s="89">
        <v>-52.394863000000001</v>
      </c>
      <c r="N143" s="6">
        <f t="shared" si="23"/>
        <v>10.848444444444</v>
      </c>
      <c r="O143" s="6">
        <f t="shared" si="21"/>
        <v>-65.642089999999996</v>
      </c>
    </row>
    <row r="144" spans="2:15" x14ac:dyDescent="0.25">
      <c r="B144" s="89">
        <v>5295416666.6667004</v>
      </c>
      <c r="C144" s="89">
        <v>-59.474361000000002</v>
      </c>
      <c r="D144" s="89">
        <v>-50.654708999999997</v>
      </c>
      <c r="F144" s="6">
        <f t="shared" si="22"/>
        <v>11.401472222222001</v>
      </c>
      <c r="G144" s="6">
        <f t="shared" si="20"/>
        <v>-66.674019000000001</v>
      </c>
      <c r="J144" s="89">
        <v>5295416666.6667004</v>
      </c>
      <c r="K144" s="89">
        <v>-65.866478000000001</v>
      </c>
      <c r="L144" s="89">
        <v>-55.741238000000003</v>
      </c>
      <c r="N144" s="6">
        <f t="shared" si="23"/>
        <v>11.401472222222001</v>
      </c>
      <c r="O144" s="6">
        <f t="shared" si="21"/>
        <v>-65.052222999999998</v>
      </c>
    </row>
    <row r="145" spans="2:16" x14ac:dyDescent="0.25">
      <c r="B145" s="89">
        <v>5515111111.1111002</v>
      </c>
      <c r="C145" s="89">
        <v>-54.955910000000003</v>
      </c>
      <c r="D145" s="89">
        <v>-45.794521000000003</v>
      </c>
      <c r="F145" s="6">
        <f t="shared" si="22"/>
        <v>11.954499999999999</v>
      </c>
      <c r="G145" s="6">
        <f t="shared" si="20"/>
        <v>-72.077072000000001</v>
      </c>
      <c r="J145" s="89">
        <v>5515111111.1111002</v>
      </c>
      <c r="K145" s="89">
        <v>-75.948081999999999</v>
      </c>
      <c r="L145" s="89">
        <v>-65.816978000000006</v>
      </c>
      <c r="N145" s="6">
        <f t="shared" si="23"/>
        <v>11.954499999999999</v>
      </c>
      <c r="O145" s="6">
        <f t="shared" si="21"/>
        <v>-66.252441000000005</v>
      </c>
    </row>
    <row r="146" spans="2:16" x14ac:dyDescent="0.25">
      <c r="B146" s="89">
        <v>5734805555.5556002</v>
      </c>
      <c r="C146" s="89">
        <v>-53.282642000000003</v>
      </c>
      <c r="D146" s="89">
        <v>-43.821219999999997</v>
      </c>
      <c r="F146" s="6" t="s">
        <v>21</v>
      </c>
      <c r="J146" s="89">
        <v>5734805555.5556002</v>
      </c>
      <c r="K146" s="89">
        <v>-67.318107999999995</v>
      </c>
      <c r="L146" s="89">
        <v>-57.267262000000002</v>
      </c>
      <c r="N146" s="6" t="s">
        <v>21</v>
      </c>
    </row>
    <row r="147" spans="2:16" x14ac:dyDescent="0.25">
      <c r="B147" s="89">
        <v>5954500000</v>
      </c>
      <c r="C147" s="89">
        <v>-61.149979000000002</v>
      </c>
      <c r="D147" s="89">
        <v>-50.567855999999999</v>
      </c>
      <c r="J147" s="89">
        <v>5954500000</v>
      </c>
      <c r="K147" s="89">
        <v>-61.611797000000003</v>
      </c>
      <c r="L147" s="89">
        <v>-51.624771000000003</v>
      </c>
    </row>
    <row r="148" spans="2:16" x14ac:dyDescent="0.25">
      <c r="B148" s="89" t="s">
        <v>21</v>
      </c>
      <c r="J148" s="89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2Rx3L dBc Log Mag(dB)</v>
      </c>
      <c r="H150" s="35">
        <v>2</v>
      </c>
      <c r="N150" s="6" t="s">
        <v>19</v>
      </c>
      <c r="O150" s="6" t="str">
        <f t="shared" ref="O150:O169" si="25">L176</f>
        <v>2Rx3L dBc Log Mag(dB)</v>
      </c>
      <c r="P150" s="35">
        <v>2</v>
      </c>
    </row>
    <row r="151" spans="2:16" ht="15.75" x14ac:dyDescent="0.25">
      <c r="B151" s="89" t="s">
        <v>35</v>
      </c>
      <c r="F151" s="6">
        <f t="shared" ref="F151:F169" si="26">B177/1000000000</f>
        <v>2.9544999999999999</v>
      </c>
      <c r="G151" s="6">
        <f t="shared" si="24"/>
        <v>-50.097515000000001</v>
      </c>
      <c r="H151" s="36">
        <f>ABS(AVERAGE(G151:G169)-(H150-1)*5)</f>
        <v>72.718784736842096</v>
      </c>
      <c r="J151" s="89" t="s">
        <v>35</v>
      </c>
      <c r="N151" s="6">
        <f t="shared" ref="N151:N169" si="27">J177/1000000000</f>
        <v>2.9544999999999999</v>
      </c>
      <c r="O151" s="6">
        <f t="shared" si="25"/>
        <v>-47.877609</v>
      </c>
      <c r="P151" s="36">
        <f>ABS(AVERAGE(O151:O169)-(P150-1)*5)</f>
        <v>71.009556631578931</v>
      </c>
    </row>
    <row r="152" spans="2:16" x14ac:dyDescent="0.25">
      <c r="B152" s="89" t="s">
        <v>19</v>
      </c>
      <c r="C152" s="89" t="s">
        <v>114</v>
      </c>
      <c r="D152" s="89" t="s">
        <v>36</v>
      </c>
      <c r="F152" s="6">
        <f t="shared" si="26"/>
        <v>3.4570277777778</v>
      </c>
      <c r="G152" s="6">
        <f t="shared" si="24"/>
        <v>-66.436852000000002</v>
      </c>
      <c r="J152" s="89" t="s">
        <v>19</v>
      </c>
      <c r="K152" s="89" t="s">
        <v>114</v>
      </c>
      <c r="L152" s="89" t="s">
        <v>36</v>
      </c>
      <c r="N152" s="6">
        <f t="shared" si="27"/>
        <v>3.4570277777778</v>
      </c>
      <c r="O152" s="6">
        <f t="shared" si="25"/>
        <v>-51.627082999999999</v>
      </c>
    </row>
    <row r="153" spans="2:16" x14ac:dyDescent="0.25">
      <c r="B153" s="89">
        <v>2000000000</v>
      </c>
      <c r="C153" s="89">
        <v>-73.545592999999997</v>
      </c>
      <c r="D153" s="89">
        <v>-65.427475000000001</v>
      </c>
      <c r="F153" s="6">
        <f t="shared" si="26"/>
        <v>3.9595555555556001</v>
      </c>
      <c r="G153" s="6">
        <f t="shared" si="24"/>
        <v>-59.760818</v>
      </c>
      <c r="J153" s="89">
        <v>2000000000</v>
      </c>
      <c r="K153" s="89">
        <v>-84.095962999999998</v>
      </c>
      <c r="L153" s="89">
        <v>-70.711844999999997</v>
      </c>
      <c r="N153" s="6">
        <f t="shared" si="27"/>
        <v>3.9595555555556001</v>
      </c>
      <c r="O153" s="6">
        <f t="shared" si="25"/>
        <v>-61.773403000000002</v>
      </c>
    </row>
    <row r="154" spans="2:16" x14ac:dyDescent="0.25">
      <c r="B154" s="89">
        <v>2553027777.7778001</v>
      </c>
      <c r="C154" s="89">
        <v>-68.052161999999996</v>
      </c>
      <c r="D154" s="89">
        <v>-60.092906999999997</v>
      </c>
      <c r="F154" s="6">
        <f t="shared" si="26"/>
        <v>4.4620833333332994</v>
      </c>
      <c r="G154" s="6">
        <f t="shared" si="24"/>
        <v>-59.002051999999999</v>
      </c>
      <c r="J154" s="89">
        <v>2553027777.7778001</v>
      </c>
      <c r="K154" s="89">
        <v>-76.780647000000002</v>
      </c>
      <c r="L154" s="89">
        <v>-68.838570000000004</v>
      </c>
      <c r="N154" s="6">
        <f t="shared" si="27"/>
        <v>4.4620833333332994</v>
      </c>
      <c r="O154" s="6">
        <f t="shared" si="25"/>
        <v>-73.291634000000002</v>
      </c>
    </row>
    <row r="155" spans="2:16" x14ac:dyDescent="0.25">
      <c r="B155" s="89">
        <v>3106055555.5556002</v>
      </c>
      <c r="C155" s="89">
        <v>-74.284012000000004</v>
      </c>
      <c r="D155" s="89">
        <v>-66.129256999999996</v>
      </c>
      <c r="F155" s="6">
        <f t="shared" si="26"/>
        <v>4.9646111111111004</v>
      </c>
      <c r="G155" s="6">
        <f t="shared" si="24"/>
        <v>-61.468719</v>
      </c>
      <c r="J155" s="89">
        <v>3106055555.5556002</v>
      </c>
      <c r="K155" s="89">
        <v>-76.291984999999997</v>
      </c>
      <c r="L155" s="89">
        <v>-68.717972000000003</v>
      </c>
      <c r="N155" s="6">
        <f t="shared" si="27"/>
        <v>4.9646111111111004</v>
      </c>
      <c r="O155" s="6">
        <f t="shared" si="25"/>
        <v>-61.348613999999998</v>
      </c>
    </row>
    <row r="156" spans="2:16" x14ac:dyDescent="0.25">
      <c r="B156" s="89">
        <v>3659083333.3333001</v>
      </c>
      <c r="C156" s="89">
        <v>-84.805222000000001</v>
      </c>
      <c r="D156" s="89">
        <v>-76.791388999999995</v>
      </c>
      <c r="F156" s="6">
        <f t="shared" si="26"/>
        <v>5.4671388888888997</v>
      </c>
      <c r="G156" s="6">
        <f t="shared" si="24"/>
        <v>-62.972343000000002</v>
      </c>
      <c r="J156" s="89">
        <v>3659083333.3333001</v>
      </c>
      <c r="K156" s="89">
        <v>-84.447104999999993</v>
      </c>
      <c r="L156" s="89">
        <v>-76.582886000000002</v>
      </c>
      <c r="N156" s="6">
        <f t="shared" si="27"/>
        <v>5.4671388888888997</v>
      </c>
      <c r="O156" s="6">
        <f t="shared" si="25"/>
        <v>-67.876296999999994</v>
      </c>
    </row>
    <row r="157" spans="2:16" x14ac:dyDescent="0.25">
      <c r="B157" s="89">
        <v>4212111111.1111002</v>
      </c>
      <c r="C157" s="89">
        <v>-104.38163</v>
      </c>
      <c r="D157" s="89">
        <v>-97.013480999999999</v>
      </c>
      <c r="F157" s="6">
        <f t="shared" si="26"/>
        <v>5.9696666666667006</v>
      </c>
      <c r="G157" s="6">
        <f t="shared" si="24"/>
        <v>-68.064041000000003</v>
      </c>
      <c r="J157" s="89">
        <v>4212111111.1111002</v>
      </c>
      <c r="K157" s="89">
        <v>-88.699073999999996</v>
      </c>
      <c r="L157" s="89">
        <v>-80.505615000000006</v>
      </c>
      <c r="N157" s="6">
        <f t="shared" si="27"/>
        <v>5.9696666666667006</v>
      </c>
      <c r="O157" s="6">
        <f t="shared" si="25"/>
        <v>-77.532500999999996</v>
      </c>
    </row>
    <row r="158" spans="2:16" x14ac:dyDescent="0.25">
      <c r="B158" s="89">
        <v>4765138888.8888998</v>
      </c>
      <c r="C158" s="89">
        <v>-89.915809999999993</v>
      </c>
      <c r="D158" s="89">
        <v>-82.409698000000006</v>
      </c>
      <c r="F158" s="6">
        <f t="shared" si="26"/>
        <v>6.4721944444443995</v>
      </c>
      <c r="G158" s="6">
        <f t="shared" si="24"/>
        <v>-67.819632999999996</v>
      </c>
      <c r="J158" s="89">
        <v>4765138888.8888998</v>
      </c>
      <c r="K158" s="89">
        <v>-89.204384000000005</v>
      </c>
      <c r="L158" s="89">
        <v>-80.770072999999996</v>
      </c>
      <c r="N158" s="6">
        <f t="shared" si="27"/>
        <v>6.4721944444443995</v>
      </c>
      <c r="O158" s="6">
        <f t="shared" si="25"/>
        <v>-72.218886999999995</v>
      </c>
    </row>
    <row r="159" spans="2:16" x14ac:dyDescent="0.25">
      <c r="B159" s="89">
        <v>5318166666.6667004</v>
      </c>
      <c r="C159" s="89">
        <v>-85.317893999999995</v>
      </c>
      <c r="D159" s="89">
        <v>-77.708504000000005</v>
      </c>
      <c r="F159" s="6">
        <f t="shared" si="26"/>
        <v>6.9747222222222005</v>
      </c>
      <c r="G159" s="6">
        <f t="shared" si="24"/>
        <v>-69.497748999999999</v>
      </c>
      <c r="J159" s="89">
        <v>5318166666.6667004</v>
      </c>
      <c r="K159" s="89">
        <v>-81.089622000000006</v>
      </c>
      <c r="L159" s="89">
        <v>-72.329978999999994</v>
      </c>
      <c r="N159" s="6">
        <f t="shared" si="27"/>
        <v>6.9747222222222005</v>
      </c>
      <c r="O159" s="6">
        <f t="shared" si="25"/>
        <v>-80.200789999999998</v>
      </c>
    </row>
    <row r="160" spans="2:16" x14ac:dyDescent="0.25">
      <c r="B160" s="89">
        <v>5871194444.4443998</v>
      </c>
      <c r="C160" s="89">
        <v>-84.602722</v>
      </c>
      <c r="D160" s="89">
        <v>-76.603233000000003</v>
      </c>
      <c r="F160" s="6">
        <f t="shared" si="26"/>
        <v>7.4772499999999997</v>
      </c>
      <c r="G160" s="6">
        <f t="shared" si="24"/>
        <v>-69.716140999999993</v>
      </c>
      <c r="J160" s="89">
        <v>5871194444.4443998</v>
      </c>
      <c r="K160" s="89">
        <v>-80.889633000000003</v>
      </c>
      <c r="L160" s="89">
        <v>-71.674515</v>
      </c>
      <c r="N160" s="6">
        <f t="shared" si="27"/>
        <v>7.4772499999999997</v>
      </c>
      <c r="O160" s="6">
        <f t="shared" si="25"/>
        <v>-62.875759000000002</v>
      </c>
    </row>
    <row r="161" spans="2:16" x14ac:dyDescent="0.25">
      <c r="B161" s="89">
        <v>6424222222.2222004</v>
      </c>
      <c r="C161" s="89">
        <v>-81.581017000000003</v>
      </c>
      <c r="D161" s="89">
        <v>-73.373711</v>
      </c>
      <c r="F161" s="6">
        <f t="shared" si="26"/>
        <v>7.9797777777777998</v>
      </c>
      <c r="G161" s="6">
        <f t="shared" si="24"/>
        <v>-71.106635999999995</v>
      </c>
      <c r="J161" s="89">
        <v>6424222222.2222004</v>
      </c>
      <c r="K161" s="89">
        <v>-83.120743000000004</v>
      </c>
      <c r="L161" s="89">
        <v>-73.559387000000001</v>
      </c>
      <c r="N161" s="6">
        <f t="shared" si="27"/>
        <v>7.9797777777777998</v>
      </c>
      <c r="O161" s="6">
        <f t="shared" si="25"/>
        <v>-69.889152999999993</v>
      </c>
    </row>
    <row r="162" spans="2:16" x14ac:dyDescent="0.25">
      <c r="B162" s="89">
        <v>6977250000</v>
      </c>
      <c r="C162" s="89">
        <v>-86.447318999999993</v>
      </c>
      <c r="D162" s="89">
        <v>-78.122275999999999</v>
      </c>
      <c r="F162" s="6">
        <f t="shared" si="26"/>
        <v>8.4823055555556</v>
      </c>
      <c r="G162" s="6">
        <f t="shared" si="24"/>
        <v>-66.934669</v>
      </c>
      <c r="J162" s="89">
        <v>6977250000</v>
      </c>
      <c r="K162" s="89">
        <v>-94.304405000000003</v>
      </c>
      <c r="L162" s="89">
        <v>-84.506607000000002</v>
      </c>
      <c r="N162" s="6">
        <f t="shared" si="27"/>
        <v>8.4823055555556</v>
      </c>
      <c r="O162" s="6">
        <f t="shared" si="25"/>
        <v>-65.489502000000002</v>
      </c>
    </row>
    <row r="163" spans="2:16" x14ac:dyDescent="0.25">
      <c r="B163" s="89">
        <v>7530277777.7777996</v>
      </c>
      <c r="C163" s="89">
        <v>-84.746368000000004</v>
      </c>
      <c r="D163" s="89">
        <v>-76.410888999999997</v>
      </c>
      <c r="F163" s="6">
        <f t="shared" si="26"/>
        <v>8.9848333333332988</v>
      </c>
      <c r="G163" s="6">
        <f t="shared" si="24"/>
        <v>-80.266623999999993</v>
      </c>
      <c r="J163" s="89">
        <v>7530277777.7777996</v>
      </c>
      <c r="K163" s="89">
        <v>-83.746582000000004</v>
      </c>
      <c r="L163" s="89">
        <v>-73.933762000000002</v>
      </c>
      <c r="N163" s="6">
        <f t="shared" si="27"/>
        <v>8.9848333333332988</v>
      </c>
      <c r="O163" s="6">
        <f t="shared" si="25"/>
        <v>-67.517837999999998</v>
      </c>
    </row>
    <row r="164" spans="2:16" x14ac:dyDescent="0.25">
      <c r="B164" s="89">
        <v>8083305555.5556002</v>
      </c>
      <c r="C164" s="89">
        <v>-79.752998000000005</v>
      </c>
      <c r="D164" s="89">
        <v>-71.661986999999996</v>
      </c>
      <c r="F164" s="6">
        <f t="shared" si="26"/>
        <v>9.4873611111110989</v>
      </c>
      <c r="G164" s="6">
        <f t="shared" si="24"/>
        <v>-77.167693999999997</v>
      </c>
      <c r="J164" s="89">
        <v>8083305555.5556002</v>
      </c>
      <c r="K164" s="89">
        <v>-80.062522999999999</v>
      </c>
      <c r="L164" s="89">
        <v>-70.325194999999994</v>
      </c>
      <c r="N164" s="6">
        <f t="shared" si="27"/>
        <v>9.4873611111110989</v>
      </c>
      <c r="O164" s="6">
        <f t="shared" si="25"/>
        <v>-64.970885999999993</v>
      </c>
    </row>
    <row r="165" spans="2:16" x14ac:dyDescent="0.25">
      <c r="B165" s="89">
        <v>8636333333.3332996</v>
      </c>
      <c r="C165" s="89">
        <v>-85.090096000000003</v>
      </c>
      <c r="D165" s="89">
        <v>-76.546654000000004</v>
      </c>
      <c r="F165" s="6">
        <f t="shared" si="26"/>
        <v>9.9898888888889008</v>
      </c>
      <c r="G165" s="6">
        <f t="shared" si="24"/>
        <v>-66.631798000000003</v>
      </c>
      <c r="J165" s="89">
        <v>8636333333.3332996</v>
      </c>
      <c r="K165" s="89">
        <v>-103.42230000000001</v>
      </c>
      <c r="L165" s="89">
        <v>-93.048462000000001</v>
      </c>
      <c r="N165" s="6">
        <f t="shared" si="27"/>
        <v>9.9898888888889008</v>
      </c>
      <c r="O165" s="6">
        <f t="shared" si="25"/>
        <v>-72.238204999999994</v>
      </c>
    </row>
    <row r="166" spans="2:16" x14ac:dyDescent="0.25">
      <c r="B166" s="89">
        <v>9189361111.1110992</v>
      </c>
      <c r="C166" s="89">
        <v>-78.208290000000005</v>
      </c>
      <c r="D166" s="89">
        <v>-69.239197000000004</v>
      </c>
      <c r="F166" s="6">
        <f t="shared" si="26"/>
        <v>10.492416666666999</v>
      </c>
      <c r="G166" s="6">
        <f t="shared" si="24"/>
        <v>-63.030994</v>
      </c>
      <c r="J166" s="89">
        <v>9189361111.1110992</v>
      </c>
      <c r="K166" s="89">
        <v>-89.361664000000005</v>
      </c>
      <c r="L166" s="89">
        <v>-78.724739</v>
      </c>
      <c r="N166" s="6">
        <f t="shared" si="27"/>
        <v>10.492416666666999</v>
      </c>
      <c r="O166" s="6">
        <f t="shared" si="25"/>
        <v>-69.374634</v>
      </c>
    </row>
    <row r="167" spans="2:16" x14ac:dyDescent="0.25">
      <c r="B167" s="89">
        <v>9742388888.8889008</v>
      </c>
      <c r="C167" s="89">
        <v>-76.711326999999997</v>
      </c>
      <c r="D167" s="89">
        <v>-67.662552000000005</v>
      </c>
      <c r="F167" s="6">
        <f t="shared" si="26"/>
        <v>10.994944444444</v>
      </c>
      <c r="G167" s="6">
        <f t="shared" si="24"/>
        <v>-68.735268000000005</v>
      </c>
      <c r="J167" s="89">
        <v>9742388888.8889008</v>
      </c>
      <c r="K167" s="89">
        <v>-85.190421999999998</v>
      </c>
      <c r="L167" s="89">
        <v>-74.552268999999995</v>
      </c>
      <c r="N167" s="6">
        <f t="shared" si="27"/>
        <v>10.994944444444</v>
      </c>
      <c r="O167" s="6">
        <f t="shared" si="25"/>
        <v>-63.342452999999999</v>
      </c>
    </row>
    <row r="168" spans="2:16" x14ac:dyDescent="0.25">
      <c r="B168" s="89">
        <v>10295416666.667</v>
      </c>
      <c r="C168" s="89">
        <v>-78.228088</v>
      </c>
      <c r="D168" s="89">
        <v>-69.408432000000005</v>
      </c>
      <c r="F168" s="6">
        <f t="shared" si="26"/>
        <v>11.497472222222001</v>
      </c>
      <c r="G168" s="6">
        <f t="shared" si="24"/>
        <v>-85.901588000000004</v>
      </c>
      <c r="J168" s="89">
        <v>10295416666.667</v>
      </c>
      <c r="K168" s="89">
        <v>-78.114975000000001</v>
      </c>
      <c r="L168" s="89">
        <v>-67.989731000000006</v>
      </c>
      <c r="N168" s="6">
        <f t="shared" si="27"/>
        <v>11.497472222222001</v>
      </c>
      <c r="O168" s="6">
        <f t="shared" si="25"/>
        <v>-62.177188999999998</v>
      </c>
    </row>
    <row r="169" spans="2:16" x14ac:dyDescent="0.25">
      <c r="B169" s="89">
        <v>10848444444.444</v>
      </c>
      <c r="C169" s="89">
        <v>-77.627494999999996</v>
      </c>
      <c r="D169" s="89">
        <v>-68.46611</v>
      </c>
      <c r="F169" s="6">
        <f t="shared" si="26"/>
        <v>12</v>
      </c>
      <c r="G169" s="6">
        <f t="shared" si="24"/>
        <v>-72.045776000000004</v>
      </c>
      <c r="J169" s="89">
        <v>10848444444.444</v>
      </c>
      <c r="K169" s="89">
        <v>-75.773193000000006</v>
      </c>
      <c r="L169" s="89">
        <v>-65.642089999999996</v>
      </c>
      <c r="N169" s="6">
        <f t="shared" si="27"/>
        <v>12</v>
      </c>
      <c r="O169" s="6">
        <f t="shared" si="25"/>
        <v>-62.559139000000002</v>
      </c>
    </row>
    <row r="170" spans="2:16" x14ac:dyDescent="0.25">
      <c r="B170" s="89">
        <v>11401472222.222</v>
      </c>
      <c r="C170" s="89">
        <v>-76.135436999999996</v>
      </c>
      <c r="D170" s="89">
        <v>-66.674019000000001</v>
      </c>
      <c r="F170" s="6" t="s">
        <v>21</v>
      </c>
      <c r="J170" s="89">
        <v>11401472222.222</v>
      </c>
      <c r="K170" s="89">
        <v>-75.103065000000001</v>
      </c>
      <c r="L170" s="89">
        <v>-65.052222999999998</v>
      </c>
      <c r="N170" s="6" t="s">
        <v>21</v>
      </c>
    </row>
    <row r="171" spans="2:16" x14ac:dyDescent="0.25">
      <c r="B171" s="89">
        <v>11954500000</v>
      </c>
      <c r="C171" s="89">
        <v>-82.659194999999997</v>
      </c>
      <c r="D171" s="89">
        <v>-72.077072000000001</v>
      </c>
      <c r="J171" s="89">
        <v>11954500000</v>
      </c>
      <c r="K171" s="89">
        <v>-76.239463999999998</v>
      </c>
      <c r="L171" s="89">
        <v>-66.252441000000005</v>
      </c>
    </row>
    <row r="172" spans="2:16" x14ac:dyDescent="0.25">
      <c r="B172" s="89" t="s">
        <v>21</v>
      </c>
      <c r="J172" s="89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2Rx4L dBc Log Mag(dB)</v>
      </c>
      <c r="H174" s="35">
        <v>2</v>
      </c>
      <c r="N174" s="6" t="s">
        <v>19</v>
      </c>
      <c r="O174" s="6" t="str">
        <f t="shared" ref="O174:O193" si="29">L200</f>
        <v>2Rx4L dBc Log Mag(dB)</v>
      </c>
      <c r="P174" s="35">
        <v>2</v>
      </c>
    </row>
    <row r="175" spans="2:16" ht="15.75" x14ac:dyDescent="0.25">
      <c r="B175" s="89" t="s">
        <v>37</v>
      </c>
      <c r="F175" s="6">
        <f t="shared" ref="F175:F193" si="30">B201/1000000000</f>
        <v>3.9544999999999999</v>
      </c>
      <c r="G175" s="6">
        <f t="shared" si="28"/>
        <v>-55.195377000000001</v>
      </c>
      <c r="H175" s="36">
        <f>ABS(AVERAGE(G175:G193)-(H174-1)*5)</f>
        <v>70.063347578947358</v>
      </c>
      <c r="J175" s="89" t="s">
        <v>37</v>
      </c>
      <c r="N175" s="6">
        <f t="shared" ref="N175:N193" si="31">J201/1000000000</f>
        <v>3.9544999999999999</v>
      </c>
      <c r="O175" s="6">
        <f t="shared" si="29"/>
        <v>-50.716965000000002</v>
      </c>
      <c r="P175" s="36">
        <f>ABS(AVERAGE(O175:O193)-(P174-1)*5)</f>
        <v>72.247287210526324</v>
      </c>
    </row>
    <row r="176" spans="2:16" x14ac:dyDescent="0.25">
      <c r="B176" s="89" t="s">
        <v>19</v>
      </c>
      <c r="C176" s="89" t="s">
        <v>128</v>
      </c>
      <c r="D176" s="89" t="s">
        <v>38</v>
      </c>
      <c r="F176" s="6">
        <f t="shared" si="30"/>
        <v>4.4014722222222007</v>
      </c>
      <c r="G176" s="6">
        <f t="shared" si="28"/>
        <v>-52.523006000000002</v>
      </c>
      <c r="J176" s="89" t="s">
        <v>19</v>
      </c>
      <c r="K176" s="89" t="s">
        <v>128</v>
      </c>
      <c r="L176" s="89" t="s">
        <v>38</v>
      </c>
      <c r="N176" s="6">
        <f t="shared" si="31"/>
        <v>4.4014722222222007</v>
      </c>
      <c r="O176" s="6">
        <f t="shared" si="29"/>
        <v>-55.984622999999999</v>
      </c>
    </row>
    <row r="177" spans="2:15" x14ac:dyDescent="0.25">
      <c r="B177" s="89">
        <v>2954500000</v>
      </c>
      <c r="C177" s="89">
        <v>-58.215629999999997</v>
      </c>
      <c r="D177" s="89">
        <v>-50.097515000000001</v>
      </c>
      <c r="F177" s="6">
        <f t="shared" si="30"/>
        <v>4.8484444444444001</v>
      </c>
      <c r="G177" s="6">
        <f t="shared" si="28"/>
        <v>-52.654209000000002</v>
      </c>
      <c r="J177" s="89">
        <v>2954500000</v>
      </c>
      <c r="K177" s="89">
        <v>-61.26173</v>
      </c>
      <c r="L177" s="89">
        <v>-47.877609</v>
      </c>
      <c r="N177" s="6">
        <f t="shared" si="31"/>
        <v>4.8484444444444001</v>
      </c>
      <c r="O177" s="6">
        <f t="shared" si="29"/>
        <v>-54.807670999999999</v>
      </c>
    </row>
    <row r="178" spans="2:15" x14ac:dyDescent="0.25">
      <c r="B178" s="89">
        <v>3457027777.7778001</v>
      </c>
      <c r="C178" s="89">
        <v>-74.396111000000005</v>
      </c>
      <c r="D178" s="89">
        <v>-66.436852000000002</v>
      </c>
      <c r="F178" s="6">
        <f t="shared" si="30"/>
        <v>5.2954166666667</v>
      </c>
      <c r="G178" s="6">
        <f t="shared" si="28"/>
        <v>-51.499473999999999</v>
      </c>
      <c r="J178" s="89">
        <v>3457027777.7778001</v>
      </c>
      <c r="K178" s="89">
        <v>-59.569159999999997</v>
      </c>
      <c r="L178" s="89">
        <v>-51.627082999999999</v>
      </c>
      <c r="N178" s="6">
        <f t="shared" si="31"/>
        <v>5.2954166666667</v>
      </c>
      <c r="O178" s="6">
        <f t="shared" si="29"/>
        <v>-52.747303000000002</v>
      </c>
    </row>
    <row r="179" spans="2:15" x14ac:dyDescent="0.25">
      <c r="B179" s="89">
        <v>3959555555.5556002</v>
      </c>
      <c r="C179" s="89">
        <v>-67.915572999999995</v>
      </c>
      <c r="D179" s="89">
        <v>-59.760818</v>
      </c>
      <c r="F179" s="6">
        <f t="shared" si="30"/>
        <v>5.7423888888888994</v>
      </c>
      <c r="G179" s="6">
        <f t="shared" si="28"/>
        <v>-50.406329999999997</v>
      </c>
      <c r="J179" s="89">
        <v>3959555555.5556002</v>
      </c>
      <c r="K179" s="89">
        <v>-69.34742</v>
      </c>
      <c r="L179" s="89">
        <v>-61.773403000000002</v>
      </c>
      <c r="N179" s="6">
        <f t="shared" si="31"/>
        <v>5.7423888888888994</v>
      </c>
      <c r="O179" s="6">
        <f t="shared" si="29"/>
        <v>-52.424889</v>
      </c>
    </row>
    <row r="180" spans="2:15" x14ac:dyDescent="0.25">
      <c r="B180" s="89">
        <v>4462083333.3332996</v>
      </c>
      <c r="C180" s="89">
        <v>-67.015877000000003</v>
      </c>
      <c r="D180" s="89">
        <v>-59.002051999999999</v>
      </c>
      <c r="F180" s="6">
        <f t="shared" si="30"/>
        <v>6.1893611111110998</v>
      </c>
      <c r="G180" s="6">
        <f t="shared" si="28"/>
        <v>-52.598151999999999</v>
      </c>
      <c r="J180" s="89">
        <v>4462083333.3332996</v>
      </c>
      <c r="K180" s="89">
        <v>-81.155845999999997</v>
      </c>
      <c r="L180" s="89">
        <v>-73.291634000000002</v>
      </c>
      <c r="N180" s="6">
        <f t="shared" si="31"/>
        <v>6.1893611111110998</v>
      </c>
      <c r="O180" s="6">
        <f t="shared" si="29"/>
        <v>-54.074387000000002</v>
      </c>
    </row>
    <row r="181" spans="2:15" x14ac:dyDescent="0.25">
      <c r="B181" s="89">
        <v>4964611111.1111002</v>
      </c>
      <c r="C181" s="89">
        <v>-68.836867999999996</v>
      </c>
      <c r="D181" s="89">
        <v>-61.468719</v>
      </c>
      <c r="F181" s="6">
        <f t="shared" si="30"/>
        <v>6.6363333333332992</v>
      </c>
      <c r="G181" s="6">
        <f t="shared" si="28"/>
        <v>-56.076991999999997</v>
      </c>
      <c r="J181" s="89">
        <v>4964611111.1111002</v>
      </c>
      <c r="K181" s="89">
        <v>-69.542075999999994</v>
      </c>
      <c r="L181" s="89">
        <v>-61.348613999999998</v>
      </c>
      <c r="N181" s="6">
        <f t="shared" si="31"/>
        <v>6.6363333333332992</v>
      </c>
      <c r="O181" s="6">
        <f t="shared" si="29"/>
        <v>-58.208492</v>
      </c>
    </row>
    <row r="182" spans="2:15" x14ac:dyDescent="0.25">
      <c r="B182" s="89">
        <v>5467138888.8888998</v>
      </c>
      <c r="C182" s="89">
        <v>-70.478454999999997</v>
      </c>
      <c r="D182" s="89">
        <v>-62.972343000000002</v>
      </c>
      <c r="F182" s="6">
        <f t="shared" si="30"/>
        <v>7.0833055555555999</v>
      </c>
      <c r="G182" s="6">
        <f t="shared" si="28"/>
        <v>-59.910167999999999</v>
      </c>
      <c r="J182" s="89">
        <v>5467138888.8888998</v>
      </c>
      <c r="K182" s="89">
        <v>-76.310608000000002</v>
      </c>
      <c r="L182" s="89">
        <v>-67.876296999999994</v>
      </c>
      <c r="N182" s="6">
        <f t="shared" si="31"/>
        <v>7.0833055555555999</v>
      </c>
      <c r="O182" s="6">
        <f t="shared" si="29"/>
        <v>-63.245601999999998</v>
      </c>
    </row>
    <row r="183" spans="2:15" x14ac:dyDescent="0.25">
      <c r="B183" s="89">
        <v>5969666666.6667004</v>
      </c>
      <c r="C183" s="89">
        <v>-75.673423999999997</v>
      </c>
      <c r="D183" s="89">
        <v>-68.064041000000003</v>
      </c>
      <c r="F183" s="6">
        <f t="shared" si="30"/>
        <v>7.5302777777777994</v>
      </c>
      <c r="G183" s="6">
        <f t="shared" si="28"/>
        <v>-64.138023000000004</v>
      </c>
      <c r="J183" s="89">
        <v>5969666666.6667004</v>
      </c>
      <c r="K183" s="89">
        <v>-86.292145000000005</v>
      </c>
      <c r="L183" s="89">
        <v>-77.532500999999996</v>
      </c>
      <c r="N183" s="6">
        <f t="shared" si="31"/>
        <v>7.5302777777777994</v>
      </c>
      <c r="O183" s="6">
        <f t="shared" si="29"/>
        <v>-69.461410999999998</v>
      </c>
    </row>
    <row r="184" spans="2:15" x14ac:dyDescent="0.25">
      <c r="B184" s="89">
        <v>6472194444.4443998</v>
      </c>
      <c r="C184" s="89">
        <v>-75.819121999999993</v>
      </c>
      <c r="D184" s="89">
        <v>-67.819632999999996</v>
      </c>
      <c r="F184" s="6">
        <f t="shared" si="30"/>
        <v>7.9772499999999997</v>
      </c>
      <c r="G184" s="6">
        <f t="shared" si="28"/>
        <v>-65.625916000000004</v>
      </c>
      <c r="J184" s="89">
        <v>6472194444.4443998</v>
      </c>
      <c r="K184" s="89">
        <v>-81.433998000000003</v>
      </c>
      <c r="L184" s="89">
        <v>-72.218886999999995</v>
      </c>
      <c r="N184" s="6">
        <f t="shared" si="31"/>
        <v>7.9772499999999997</v>
      </c>
      <c r="O184" s="6">
        <f t="shared" si="29"/>
        <v>-72.274887000000007</v>
      </c>
    </row>
    <row r="185" spans="2:15" x14ac:dyDescent="0.25">
      <c r="B185" s="89">
        <v>6974722222.2222004</v>
      </c>
      <c r="C185" s="89">
        <v>-77.705055000000002</v>
      </c>
      <c r="D185" s="89">
        <v>-69.497748999999999</v>
      </c>
      <c r="F185" s="6">
        <f t="shared" si="30"/>
        <v>8.4242222222222001</v>
      </c>
      <c r="G185" s="6">
        <f t="shared" si="28"/>
        <v>-70.577765999999997</v>
      </c>
      <c r="J185" s="89">
        <v>6974722222.2222004</v>
      </c>
      <c r="K185" s="89">
        <v>-89.762146000000001</v>
      </c>
      <c r="L185" s="89">
        <v>-80.200789999999998</v>
      </c>
      <c r="N185" s="6">
        <f t="shared" si="31"/>
        <v>8.4242222222222001</v>
      </c>
      <c r="O185" s="6">
        <f t="shared" si="29"/>
        <v>-77.289703000000003</v>
      </c>
    </row>
    <row r="186" spans="2:15" x14ac:dyDescent="0.25">
      <c r="B186" s="89">
        <v>7477250000</v>
      </c>
      <c r="C186" s="89">
        <v>-78.041190999999998</v>
      </c>
      <c r="D186" s="89">
        <v>-69.716140999999993</v>
      </c>
      <c r="F186" s="6">
        <f t="shared" si="30"/>
        <v>8.8711944444444004</v>
      </c>
      <c r="G186" s="6">
        <f t="shared" si="28"/>
        <v>-75.532318000000004</v>
      </c>
      <c r="J186" s="89">
        <v>7477250000</v>
      </c>
      <c r="K186" s="89">
        <v>-72.673552999999998</v>
      </c>
      <c r="L186" s="89">
        <v>-62.875759000000002</v>
      </c>
      <c r="N186" s="6">
        <f t="shared" si="31"/>
        <v>8.8711944444444004</v>
      </c>
      <c r="O186" s="6">
        <f t="shared" si="29"/>
        <v>-78.330001999999993</v>
      </c>
    </row>
    <row r="187" spans="2:15" x14ac:dyDescent="0.25">
      <c r="B187" s="89">
        <v>7979777777.7777996</v>
      </c>
      <c r="C187" s="89">
        <v>-79.442122999999995</v>
      </c>
      <c r="D187" s="89">
        <v>-71.106635999999995</v>
      </c>
      <c r="F187" s="6">
        <f t="shared" si="30"/>
        <v>9.3181666666667002</v>
      </c>
      <c r="G187" s="6">
        <f t="shared" si="28"/>
        <v>-82.586112999999997</v>
      </c>
      <c r="J187" s="89">
        <v>7979777777.7777996</v>
      </c>
      <c r="K187" s="89">
        <v>-79.701965000000001</v>
      </c>
      <c r="L187" s="89">
        <v>-69.889152999999993</v>
      </c>
      <c r="N187" s="6">
        <f t="shared" si="31"/>
        <v>9.3181666666667002</v>
      </c>
      <c r="O187" s="6">
        <f t="shared" si="29"/>
        <v>-81.341660000000005</v>
      </c>
    </row>
    <row r="188" spans="2:15" x14ac:dyDescent="0.25">
      <c r="B188" s="89">
        <v>8482305555.5556002</v>
      </c>
      <c r="C188" s="89">
        <v>-75.025681000000006</v>
      </c>
      <c r="D188" s="89">
        <v>-66.934669</v>
      </c>
      <c r="F188" s="6">
        <f t="shared" si="30"/>
        <v>9.7651388888889006</v>
      </c>
      <c r="G188" s="6">
        <f t="shared" si="28"/>
        <v>-85.410544999999999</v>
      </c>
      <c r="J188" s="89">
        <v>8482305555.5556002</v>
      </c>
      <c r="K188" s="89">
        <v>-75.226830000000007</v>
      </c>
      <c r="L188" s="89">
        <v>-65.489502000000002</v>
      </c>
      <c r="N188" s="6">
        <f t="shared" si="31"/>
        <v>9.7651388888889006</v>
      </c>
      <c r="O188" s="6">
        <f t="shared" si="29"/>
        <v>-79.917236000000003</v>
      </c>
    </row>
    <row r="189" spans="2:15" x14ac:dyDescent="0.25">
      <c r="B189" s="89">
        <v>8984833333.3332996</v>
      </c>
      <c r="C189" s="89">
        <v>-88.810066000000006</v>
      </c>
      <c r="D189" s="89">
        <v>-80.266623999999993</v>
      </c>
      <c r="F189" s="6">
        <f t="shared" si="30"/>
        <v>10.212111111111</v>
      </c>
      <c r="G189" s="6">
        <f t="shared" si="28"/>
        <v>-74.428016999999997</v>
      </c>
      <c r="J189" s="89">
        <v>8984833333.3332996</v>
      </c>
      <c r="K189" s="89">
        <v>-77.891677999999999</v>
      </c>
      <c r="L189" s="89">
        <v>-67.517837999999998</v>
      </c>
      <c r="N189" s="6">
        <f t="shared" si="31"/>
        <v>10.212111111111</v>
      </c>
      <c r="O189" s="6">
        <f t="shared" si="29"/>
        <v>-76.358551000000006</v>
      </c>
    </row>
    <row r="190" spans="2:15" x14ac:dyDescent="0.25">
      <c r="B190" s="89">
        <v>9487361111.1110992</v>
      </c>
      <c r="C190" s="89">
        <v>-86.136795000000006</v>
      </c>
      <c r="D190" s="89">
        <v>-77.167693999999997</v>
      </c>
      <c r="F190" s="6">
        <f t="shared" si="30"/>
        <v>10.659083333333001</v>
      </c>
      <c r="G190" s="6">
        <f t="shared" si="28"/>
        <v>-68.699280000000002</v>
      </c>
      <c r="J190" s="89">
        <v>9487361111.1110992</v>
      </c>
      <c r="K190" s="89">
        <v>-75.607810999999998</v>
      </c>
      <c r="L190" s="89">
        <v>-64.970885999999993</v>
      </c>
      <c r="N190" s="6">
        <f t="shared" si="31"/>
        <v>10.659083333333001</v>
      </c>
      <c r="O190" s="6">
        <f t="shared" si="29"/>
        <v>-70.074996999999996</v>
      </c>
    </row>
    <row r="191" spans="2:15" x14ac:dyDescent="0.25">
      <c r="B191" s="89">
        <v>9989888888.8889008</v>
      </c>
      <c r="C191" s="89">
        <v>-75.680572999999995</v>
      </c>
      <c r="D191" s="89">
        <v>-66.631798000000003</v>
      </c>
      <c r="F191" s="6">
        <f t="shared" si="30"/>
        <v>11.106055555555999</v>
      </c>
      <c r="G191" s="6">
        <f t="shared" si="28"/>
        <v>-72.003067000000001</v>
      </c>
      <c r="J191" s="89">
        <v>9989888888.8889008</v>
      </c>
      <c r="K191" s="89">
        <v>-82.876357999999996</v>
      </c>
      <c r="L191" s="89">
        <v>-72.238204999999994</v>
      </c>
      <c r="N191" s="6">
        <f t="shared" si="31"/>
        <v>11.106055555555999</v>
      </c>
      <c r="O191" s="6">
        <f t="shared" si="29"/>
        <v>-68.442604000000003</v>
      </c>
    </row>
    <row r="192" spans="2:15" x14ac:dyDescent="0.25">
      <c r="B192" s="89">
        <v>10492416666.667</v>
      </c>
      <c r="C192" s="89">
        <v>-71.850646999999995</v>
      </c>
      <c r="D192" s="89">
        <v>-63.030994</v>
      </c>
      <c r="F192" s="6">
        <f t="shared" si="30"/>
        <v>11.553027777778</v>
      </c>
      <c r="G192" s="6">
        <f t="shared" si="28"/>
        <v>-75.999290000000002</v>
      </c>
      <c r="J192" s="89">
        <v>10492416666.667</v>
      </c>
      <c r="K192" s="89">
        <v>-79.499877999999995</v>
      </c>
      <c r="L192" s="89">
        <v>-69.374634</v>
      </c>
      <c r="N192" s="6">
        <f t="shared" si="31"/>
        <v>11.553027777778</v>
      </c>
      <c r="O192" s="6">
        <f t="shared" si="29"/>
        <v>-77.217322999999993</v>
      </c>
    </row>
    <row r="193" spans="2:16" x14ac:dyDescent="0.25">
      <c r="B193" s="89">
        <v>10994944444.444</v>
      </c>
      <c r="C193" s="89">
        <v>-77.896652000000003</v>
      </c>
      <c r="D193" s="89">
        <v>-68.735268000000005</v>
      </c>
      <c r="F193" s="6">
        <f t="shared" si="30"/>
        <v>12</v>
      </c>
      <c r="G193" s="6">
        <f t="shared" si="28"/>
        <v>-70.339561000000003</v>
      </c>
      <c r="J193" s="89">
        <v>10994944444.444</v>
      </c>
      <c r="K193" s="89">
        <v>-73.473563999999996</v>
      </c>
      <c r="L193" s="89">
        <v>-63.342452999999999</v>
      </c>
      <c r="N193" s="6">
        <f t="shared" si="31"/>
        <v>12</v>
      </c>
      <c r="O193" s="6">
        <f t="shared" si="29"/>
        <v>-84.780151000000004</v>
      </c>
    </row>
    <row r="194" spans="2:16" x14ac:dyDescent="0.25">
      <c r="B194" s="89">
        <v>11497472222.222</v>
      </c>
      <c r="C194" s="89">
        <v>-95.363006999999996</v>
      </c>
      <c r="D194" s="89">
        <v>-85.901588000000004</v>
      </c>
      <c r="F194" s="6" t="s">
        <v>21</v>
      </c>
      <c r="J194" s="89">
        <v>11497472222.222</v>
      </c>
      <c r="K194" s="89">
        <v>-72.228035000000006</v>
      </c>
      <c r="L194" s="89">
        <v>-62.177188999999998</v>
      </c>
      <c r="N194" s="6" t="s">
        <v>21</v>
      </c>
    </row>
    <row r="195" spans="2:16" x14ac:dyDescent="0.25">
      <c r="B195" s="89">
        <v>12000000000</v>
      </c>
      <c r="C195" s="89">
        <v>-82.627906999999993</v>
      </c>
      <c r="D195" s="89">
        <v>-72.045776000000004</v>
      </c>
      <c r="J195" s="89">
        <v>12000000000</v>
      </c>
      <c r="K195" s="89">
        <v>-72.546165000000002</v>
      </c>
      <c r="L195" s="89">
        <v>-62.559139000000002</v>
      </c>
    </row>
    <row r="196" spans="2:16" x14ac:dyDescent="0.25">
      <c r="B196" s="89" t="s">
        <v>21</v>
      </c>
      <c r="J196" s="89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2Rx5L dBc Log Mag(dB)</v>
      </c>
      <c r="H198" s="35">
        <v>2</v>
      </c>
      <c r="N198" s="6" t="s">
        <v>19</v>
      </c>
      <c r="O198" s="6" t="str">
        <f t="shared" ref="O198:O217" si="33">L224</f>
        <v>2Rx5L dBc Log Mag(dB)</v>
      </c>
      <c r="P198" s="35">
        <v>2</v>
      </c>
    </row>
    <row r="199" spans="2:16" ht="15.75" x14ac:dyDescent="0.25">
      <c r="B199" s="89" t="s">
        <v>39</v>
      </c>
      <c r="F199" s="6">
        <f t="shared" ref="F199:F217" si="34">B225/1000000000</f>
        <v>4.9545000000000003</v>
      </c>
      <c r="G199" s="6">
        <f t="shared" si="32"/>
        <v>-48.206921000000001</v>
      </c>
      <c r="H199" s="36">
        <f>ABS(AVERAGE(G199:G217)-(H198-1)*5)</f>
        <v>75.29599263157894</v>
      </c>
      <c r="J199" s="89" t="s">
        <v>39</v>
      </c>
      <c r="N199" s="6">
        <f t="shared" ref="N199:N217" si="35">J225/1000000000</f>
        <v>4.9545000000000003</v>
      </c>
      <c r="O199" s="6">
        <f t="shared" si="33"/>
        <v>-48.964367000000003</v>
      </c>
      <c r="P199" s="36">
        <f>ABS(AVERAGE(O199:O217)-(P198-1)*5)</f>
        <v>73.155713684210525</v>
      </c>
    </row>
    <row r="200" spans="2:16" x14ac:dyDescent="0.25">
      <c r="B200" s="89" t="s">
        <v>19</v>
      </c>
      <c r="C200" s="89" t="s">
        <v>129</v>
      </c>
      <c r="D200" s="89" t="s">
        <v>40</v>
      </c>
      <c r="F200" s="6">
        <f t="shared" si="34"/>
        <v>5.4548055555556001</v>
      </c>
      <c r="G200" s="6">
        <f t="shared" si="32"/>
        <v>-66.013451000000003</v>
      </c>
      <c r="J200" s="89" t="s">
        <v>19</v>
      </c>
      <c r="K200" s="89" t="s">
        <v>129</v>
      </c>
      <c r="L200" s="89" t="s">
        <v>40</v>
      </c>
      <c r="N200" s="6">
        <f t="shared" si="35"/>
        <v>5.4548055555556001</v>
      </c>
      <c r="O200" s="6">
        <f t="shared" si="33"/>
        <v>-52.605750999999998</v>
      </c>
    </row>
    <row r="201" spans="2:16" x14ac:dyDescent="0.25">
      <c r="B201" s="89">
        <v>3954500000</v>
      </c>
      <c r="C201" s="89">
        <v>-63.313491999999997</v>
      </c>
      <c r="D201" s="89">
        <v>-55.195377000000001</v>
      </c>
      <c r="F201" s="6">
        <f t="shared" si="34"/>
        <v>5.9551111111111004</v>
      </c>
      <c r="G201" s="6">
        <f t="shared" si="32"/>
        <v>-67.915237000000005</v>
      </c>
      <c r="J201" s="89">
        <v>3954500000</v>
      </c>
      <c r="K201" s="89">
        <v>-64.101082000000005</v>
      </c>
      <c r="L201" s="89">
        <v>-50.716965000000002</v>
      </c>
      <c r="N201" s="6">
        <f t="shared" si="35"/>
        <v>5.9551111111111004</v>
      </c>
      <c r="O201" s="6">
        <f t="shared" si="33"/>
        <v>-57.082672000000002</v>
      </c>
    </row>
    <row r="202" spans="2:16" x14ac:dyDescent="0.25">
      <c r="B202" s="89">
        <v>4401472222.2222004</v>
      </c>
      <c r="C202" s="89">
        <v>-60.482264999999998</v>
      </c>
      <c r="D202" s="89">
        <v>-52.523006000000002</v>
      </c>
      <c r="F202" s="6">
        <f t="shared" si="34"/>
        <v>6.4554166666667001</v>
      </c>
      <c r="G202" s="6">
        <f t="shared" si="32"/>
        <v>-66.076942000000003</v>
      </c>
      <c r="J202" s="89">
        <v>4401472222.2222004</v>
      </c>
      <c r="K202" s="89">
        <v>-63.926696999999997</v>
      </c>
      <c r="L202" s="89">
        <v>-55.984622999999999</v>
      </c>
      <c r="N202" s="6">
        <f t="shared" si="35"/>
        <v>6.4554166666667001</v>
      </c>
      <c r="O202" s="6">
        <f t="shared" si="33"/>
        <v>-59.135478999999997</v>
      </c>
    </row>
    <row r="203" spans="2:16" x14ac:dyDescent="0.25">
      <c r="B203" s="89">
        <v>4848444444.4443998</v>
      </c>
      <c r="C203" s="89">
        <v>-60.808964000000003</v>
      </c>
      <c r="D203" s="89">
        <v>-52.654209000000002</v>
      </c>
      <c r="F203" s="6">
        <f t="shared" si="34"/>
        <v>6.9557222222222004</v>
      </c>
      <c r="G203" s="6">
        <f t="shared" si="32"/>
        <v>-71.811942999999999</v>
      </c>
      <c r="J203" s="89">
        <v>4848444444.4443998</v>
      </c>
      <c r="K203" s="89">
        <v>-62.381686999999999</v>
      </c>
      <c r="L203" s="89">
        <v>-54.807670999999999</v>
      </c>
      <c r="N203" s="6">
        <f t="shared" si="35"/>
        <v>6.9557222222222004</v>
      </c>
      <c r="O203" s="6">
        <f t="shared" si="33"/>
        <v>-63.052601000000003</v>
      </c>
    </row>
    <row r="204" spans="2:16" x14ac:dyDescent="0.25">
      <c r="B204" s="89">
        <v>5295416666.6667004</v>
      </c>
      <c r="C204" s="89">
        <v>-59.513302000000003</v>
      </c>
      <c r="D204" s="89">
        <v>-51.499473999999999</v>
      </c>
      <c r="F204" s="6">
        <f t="shared" si="34"/>
        <v>7.4560277777777992</v>
      </c>
      <c r="G204" s="6">
        <f t="shared" si="32"/>
        <v>-76.811874000000003</v>
      </c>
      <c r="J204" s="89">
        <v>5295416666.6667004</v>
      </c>
      <c r="K204" s="89">
        <v>-60.611522999999998</v>
      </c>
      <c r="L204" s="89">
        <v>-52.747303000000002</v>
      </c>
      <c r="N204" s="6">
        <f t="shared" si="35"/>
        <v>7.4560277777777992</v>
      </c>
      <c r="O204" s="6">
        <f t="shared" si="33"/>
        <v>-66.854347000000004</v>
      </c>
    </row>
    <row r="205" spans="2:16" x14ac:dyDescent="0.25">
      <c r="B205" s="89">
        <v>5742388888.8888998</v>
      </c>
      <c r="C205" s="89">
        <v>-57.774482999999996</v>
      </c>
      <c r="D205" s="89">
        <v>-50.406329999999997</v>
      </c>
      <c r="F205" s="6">
        <f t="shared" si="34"/>
        <v>7.9563333333332995</v>
      </c>
      <c r="G205" s="6">
        <f t="shared" si="32"/>
        <v>-64.537834000000004</v>
      </c>
      <c r="J205" s="89">
        <v>5742388888.8888998</v>
      </c>
      <c r="K205" s="89">
        <v>-60.618347</v>
      </c>
      <c r="L205" s="89">
        <v>-52.424889</v>
      </c>
      <c r="N205" s="6">
        <f t="shared" si="35"/>
        <v>7.9563333333332995</v>
      </c>
      <c r="O205" s="6">
        <f t="shared" si="33"/>
        <v>-78.865234000000001</v>
      </c>
    </row>
    <row r="206" spans="2:16" x14ac:dyDescent="0.25">
      <c r="B206" s="89">
        <v>6189361111.1111002</v>
      </c>
      <c r="C206" s="89">
        <v>-60.104263000000003</v>
      </c>
      <c r="D206" s="89">
        <v>-52.598151999999999</v>
      </c>
      <c r="F206" s="6">
        <f t="shared" si="34"/>
        <v>8.4566388888889001</v>
      </c>
      <c r="G206" s="6">
        <f t="shared" si="32"/>
        <v>-68.566872000000004</v>
      </c>
      <c r="J206" s="89">
        <v>6189361111.1111002</v>
      </c>
      <c r="K206" s="89">
        <v>-62.508701000000002</v>
      </c>
      <c r="L206" s="89">
        <v>-54.074387000000002</v>
      </c>
      <c r="N206" s="6">
        <f t="shared" si="35"/>
        <v>8.4566388888889001</v>
      </c>
      <c r="O206" s="6">
        <f t="shared" si="33"/>
        <v>-88.632285999999993</v>
      </c>
    </row>
    <row r="207" spans="2:16" x14ac:dyDescent="0.25">
      <c r="B207" s="89">
        <v>6636333333.3332996</v>
      </c>
      <c r="C207" s="89">
        <v>-63.686377999999998</v>
      </c>
      <c r="D207" s="89">
        <v>-56.076991999999997</v>
      </c>
      <c r="F207" s="6">
        <f t="shared" si="34"/>
        <v>8.9569444444444013</v>
      </c>
      <c r="G207" s="6">
        <f t="shared" si="32"/>
        <v>-77.200553999999997</v>
      </c>
      <c r="J207" s="89">
        <v>6636333333.3332996</v>
      </c>
      <c r="K207" s="89">
        <v>-66.968140000000005</v>
      </c>
      <c r="L207" s="89">
        <v>-58.208492</v>
      </c>
      <c r="N207" s="6">
        <f t="shared" si="35"/>
        <v>8.9569444444444013</v>
      </c>
      <c r="O207" s="6">
        <f t="shared" si="33"/>
        <v>-77.475432999999995</v>
      </c>
    </row>
    <row r="208" spans="2:16" x14ac:dyDescent="0.25">
      <c r="B208" s="89">
        <v>7083305555.5556002</v>
      </c>
      <c r="C208" s="89">
        <v>-67.909660000000002</v>
      </c>
      <c r="D208" s="89">
        <v>-59.910167999999999</v>
      </c>
      <c r="F208" s="6">
        <f t="shared" si="34"/>
        <v>9.4572500000000002</v>
      </c>
      <c r="G208" s="6">
        <f t="shared" si="32"/>
        <v>-76.049423000000004</v>
      </c>
      <c r="J208" s="89">
        <v>7083305555.5556002</v>
      </c>
      <c r="K208" s="89">
        <v>-72.460716000000005</v>
      </c>
      <c r="L208" s="89">
        <v>-63.245601999999998</v>
      </c>
      <c r="N208" s="6">
        <f t="shared" si="35"/>
        <v>9.4572500000000002</v>
      </c>
      <c r="O208" s="6">
        <f t="shared" si="33"/>
        <v>-80.532898000000003</v>
      </c>
    </row>
    <row r="209" spans="2:16" x14ac:dyDescent="0.25">
      <c r="B209" s="89">
        <v>7530277777.7777996</v>
      </c>
      <c r="C209" s="89">
        <v>-72.345329000000007</v>
      </c>
      <c r="D209" s="89">
        <v>-64.138023000000004</v>
      </c>
      <c r="F209" s="6">
        <f t="shared" si="34"/>
        <v>9.957555555555599</v>
      </c>
      <c r="G209" s="6">
        <f t="shared" si="32"/>
        <v>-64.963172999999998</v>
      </c>
      <c r="J209" s="89">
        <v>7530277777.7777996</v>
      </c>
      <c r="K209" s="89">
        <v>-79.022766000000004</v>
      </c>
      <c r="L209" s="89">
        <v>-69.461410999999998</v>
      </c>
      <c r="N209" s="6">
        <f t="shared" si="35"/>
        <v>9.957555555555599</v>
      </c>
      <c r="O209" s="6">
        <f t="shared" si="33"/>
        <v>-72.349174000000005</v>
      </c>
    </row>
    <row r="210" spans="2:16" x14ac:dyDescent="0.25">
      <c r="B210" s="89">
        <v>7977250000</v>
      </c>
      <c r="C210" s="89">
        <v>-73.950965999999994</v>
      </c>
      <c r="D210" s="89">
        <v>-65.625916000000004</v>
      </c>
      <c r="F210" s="6">
        <f t="shared" si="34"/>
        <v>10.457861111111001</v>
      </c>
      <c r="G210" s="6">
        <f t="shared" si="32"/>
        <v>-66.221260000000001</v>
      </c>
      <c r="J210" s="89">
        <v>7977250000</v>
      </c>
      <c r="K210" s="89">
        <v>-82.072685000000007</v>
      </c>
      <c r="L210" s="89">
        <v>-72.274887000000007</v>
      </c>
      <c r="N210" s="6">
        <f t="shared" si="35"/>
        <v>10.457861111111001</v>
      </c>
      <c r="O210" s="6">
        <f t="shared" si="33"/>
        <v>-68.177459999999996</v>
      </c>
    </row>
    <row r="211" spans="2:16" x14ac:dyDescent="0.25">
      <c r="B211" s="89">
        <v>8424222222.2222004</v>
      </c>
      <c r="C211" s="89">
        <v>-78.913246000000001</v>
      </c>
      <c r="D211" s="89">
        <v>-70.577765999999997</v>
      </c>
      <c r="F211" s="6">
        <f t="shared" si="34"/>
        <v>10.958166666666999</v>
      </c>
      <c r="G211" s="6">
        <f t="shared" si="32"/>
        <v>-64.608315000000005</v>
      </c>
      <c r="J211" s="89">
        <v>8424222222.2222004</v>
      </c>
      <c r="K211" s="89">
        <v>-87.102515999999994</v>
      </c>
      <c r="L211" s="89">
        <v>-77.289703000000003</v>
      </c>
      <c r="N211" s="6">
        <f t="shared" si="35"/>
        <v>10.958166666666999</v>
      </c>
      <c r="O211" s="6">
        <f t="shared" si="33"/>
        <v>-60.477505000000001</v>
      </c>
    </row>
    <row r="212" spans="2:16" x14ac:dyDescent="0.25">
      <c r="B212" s="89">
        <v>8871194444.4444008</v>
      </c>
      <c r="C212" s="89">
        <v>-83.623328999999998</v>
      </c>
      <c r="D212" s="89">
        <v>-75.532318000000004</v>
      </c>
      <c r="F212" s="6">
        <f t="shared" si="34"/>
        <v>11.458472222221999</v>
      </c>
      <c r="G212" s="6">
        <f t="shared" si="32"/>
        <v>-70.568634000000003</v>
      </c>
      <c r="J212" s="89">
        <v>8871194444.4444008</v>
      </c>
      <c r="K212" s="89">
        <v>-88.067322000000004</v>
      </c>
      <c r="L212" s="89">
        <v>-78.330001999999993</v>
      </c>
      <c r="N212" s="6">
        <f t="shared" si="35"/>
        <v>11.458472222221999</v>
      </c>
      <c r="O212" s="6">
        <f t="shared" si="33"/>
        <v>-68.473236</v>
      </c>
    </row>
    <row r="213" spans="2:16" x14ac:dyDescent="0.25">
      <c r="B213" s="89">
        <v>9318166666.6667004</v>
      </c>
      <c r="C213" s="89">
        <v>-91.129554999999996</v>
      </c>
      <c r="D213" s="89">
        <v>-82.586112999999997</v>
      </c>
      <c r="F213" s="6">
        <f t="shared" si="34"/>
        <v>11.958777777778</v>
      </c>
      <c r="G213" s="6">
        <f t="shared" si="32"/>
        <v>-74.001769999999993</v>
      </c>
      <c r="J213" s="89">
        <v>9318166666.6667004</v>
      </c>
      <c r="K213" s="89">
        <v>-91.715500000000006</v>
      </c>
      <c r="L213" s="89">
        <v>-81.341660000000005</v>
      </c>
      <c r="N213" s="6">
        <f t="shared" si="35"/>
        <v>11.958777777778</v>
      </c>
      <c r="O213" s="6">
        <f t="shared" si="33"/>
        <v>-62.957607000000003</v>
      </c>
    </row>
    <row r="214" spans="2:16" x14ac:dyDescent="0.25">
      <c r="B214" s="89">
        <v>9765138888.8889008</v>
      </c>
      <c r="C214" s="89">
        <v>-94.379645999999994</v>
      </c>
      <c r="D214" s="89">
        <v>-85.410544999999999</v>
      </c>
      <c r="F214" s="6">
        <f t="shared" si="34"/>
        <v>12.459083333333</v>
      </c>
      <c r="G214" s="6">
        <f t="shared" si="32"/>
        <v>-80.014945999999995</v>
      </c>
      <c r="J214" s="89">
        <v>9765138888.8889008</v>
      </c>
      <c r="K214" s="89">
        <v>-90.554160999999993</v>
      </c>
      <c r="L214" s="89">
        <v>-79.917236000000003</v>
      </c>
      <c r="N214" s="6">
        <f t="shared" si="35"/>
        <v>12.459083333333</v>
      </c>
      <c r="O214" s="6">
        <f t="shared" si="33"/>
        <v>-89.443764000000002</v>
      </c>
    </row>
    <row r="215" spans="2:16" x14ac:dyDescent="0.25">
      <c r="B215" s="89">
        <v>10212111111.111</v>
      </c>
      <c r="C215" s="89">
        <v>-83.476791000000006</v>
      </c>
      <c r="D215" s="89">
        <v>-74.428016999999997</v>
      </c>
      <c r="F215" s="6">
        <f t="shared" si="34"/>
        <v>12.959388888889</v>
      </c>
      <c r="G215" s="6">
        <f t="shared" si="32"/>
        <v>-76.139893000000001</v>
      </c>
      <c r="J215" s="89">
        <v>10212111111.111</v>
      </c>
      <c r="K215" s="89">
        <v>-86.996703999999994</v>
      </c>
      <c r="L215" s="89">
        <v>-76.358551000000006</v>
      </c>
      <c r="N215" s="6">
        <f t="shared" si="35"/>
        <v>12.959388888889</v>
      </c>
      <c r="O215" s="6">
        <f t="shared" si="33"/>
        <v>-69.114349000000004</v>
      </c>
    </row>
    <row r="216" spans="2:16" x14ac:dyDescent="0.25">
      <c r="B216" s="89">
        <v>10659083333.333</v>
      </c>
      <c r="C216" s="89">
        <v>-77.518935999999997</v>
      </c>
      <c r="D216" s="89">
        <v>-68.699280000000002</v>
      </c>
      <c r="F216" s="6">
        <f t="shared" si="34"/>
        <v>13.459694444444001</v>
      </c>
      <c r="G216" s="6">
        <f t="shared" si="32"/>
        <v>-82.121055999999996</v>
      </c>
      <c r="J216" s="89">
        <v>10659083333.333</v>
      </c>
      <c r="K216" s="89">
        <v>-80.200232999999997</v>
      </c>
      <c r="L216" s="89">
        <v>-70.074996999999996</v>
      </c>
      <c r="N216" s="6">
        <f t="shared" si="35"/>
        <v>13.459694444444001</v>
      </c>
      <c r="O216" s="6">
        <f t="shared" si="33"/>
        <v>-68.546654000000004</v>
      </c>
    </row>
    <row r="217" spans="2:16" x14ac:dyDescent="0.25">
      <c r="B217" s="89">
        <v>11106055555.556</v>
      </c>
      <c r="C217" s="89">
        <v>-81.164458999999994</v>
      </c>
      <c r="D217" s="89">
        <v>-72.003067000000001</v>
      </c>
      <c r="F217" s="6">
        <f t="shared" si="34"/>
        <v>13.96</v>
      </c>
      <c r="G217" s="6">
        <f t="shared" si="32"/>
        <v>-73.793762000000001</v>
      </c>
      <c r="J217" s="89">
        <v>11106055555.556</v>
      </c>
      <c r="K217" s="89">
        <v>-78.573715000000007</v>
      </c>
      <c r="L217" s="89">
        <v>-68.442604000000003</v>
      </c>
      <c r="N217" s="6">
        <f t="shared" si="35"/>
        <v>13.96</v>
      </c>
      <c r="O217" s="6">
        <f t="shared" si="33"/>
        <v>-62.217742999999999</v>
      </c>
    </row>
    <row r="218" spans="2:16" x14ac:dyDescent="0.25">
      <c r="B218" s="89">
        <v>11553027777.778</v>
      </c>
      <c r="C218" s="89">
        <v>-85.460708999999994</v>
      </c>
      <c r="D218" s="89">
        <v>-75.999290000000002</v>
      </c>
      <c r="F218" s="6" t="s">
        <v>21</v>
      </c>
      <c r="J218" s="89">
        <v>11553027777.778</v>
      </c>
      <c r="K218" s="89">
        <v>-87.268165999999994</v>
      </c>
      <c r="L218" s="89">
        <v>-77.217322999999993</v>
      </c>
      <c r="N218" s="6" t="s">
        <v>21</v>
      </c>
    </row>
    <row r="219" spans="2:16" x14ac:dyDescent="0.25">
      <c r="B219" s="89">
        <v>12000000000</v>
      </c>
      <c r="C219" s="89">
        <v>-80.921683999999999</v>
      </c>
      <c r="D219" s="89">
        <v>-70.339561000000003</v>
      </c>
      <c r="J219" s="89">
        <v>12000000000</v>
      </c>
      <c r="K219" s="89">
        <v>-94.767180999999994</v>
      </c>
      <c r="L219" s="89">
        <v>-84.780151000000004</v>
      </c>
    </row>
    <row r="220" spans="2:16" x14ac:dyDescent="0.25">
      <c r="B220" s="89" t="s">
        <v>21</v>
      </c>
      <c r="J220" s="89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3Rx1L dBc Log Mag(dB)</v>
      </c>
      <c r="H222" s="35">
        <v>3</v>
      </c>
      <c r="N222" s="6" t="s">
        <v>19</v>
      </c>
      <c r="O222" s="6" t="str">
        <f t="shared" ref="O222:O241" si="37">L248</f>
        <v>3Rx1L dBc Log Mag(dB)</v>
      </c>
      <c r="P222" s="35">
        <v>3</v>
      </c>
    </row>
    <row r="223" spans="2:16" ht="15.75" x14ac:dyDescent="0.25">
      <c r="B223" s="89" t="s">
        <v>41</v>
      </c>
      <c r="F223" s="6">
        <f t="shared" ref="F223:F241" si="38">B249/1000000000</f>
        <v>2</v>
      </c>
      <c r="G223" s="6">
        <f t="shared" si="36"/>
        <v>-40.343437000000002</v>
      </c>
      <c r="H223" s="36">
        <f>ABS(AVERAGE(G223:G241)-(H222-1)*15)</f>
        <v>70.158838000000003</v>
      </c>
      <c r="J223" s="89" t="s">
        <v>41</v>
      </c>
      <c r="N223" s="6">
        <f t="shared" ref="N223:N241" si="39">J249/1000000000</f>
        <v>2</v>
      </c>
      <c r="O223" s="6">
        <f t="shared" si="37"/>
        <v>-45.816299000000001</v>
      </c>
      <c r="P223" s="36">
        <f>ABS(AVERAGE(O223:O241)-(P222-1)*15)</f>
        <v>73.716550368421053</v>
      </c>
    </row>
    <row r="224" spans="2:16" x14ac:dyDescent="0.25">
      <c r="B224" s="89" t="s">
        <v>19</v>
      </c>
      <c r="C224" s="89" t="s">
        <v>130</v>
      </c>
      <c r="D224" s="89" t="s">
        <v>42</v>
      </c>
      <c r="F224" s="6">
        <f t="shared" si="38"/>
        <v>2.1094259259258998</v>
      </c>
      <c r="G224" s="6">
        <f t="shared" si="36"/>
        <v>-43.070777999999997</v>
      </c>
      <c r="J224" s="89" t="s">
        <v>19</v>
      </c>
      <c r="K224" s="89" t="s">
        <v>130</v>
      </c>
      <c r="L224" s="89" t="s">
        <v>42</v>
      </c>
      <c r="N224" s="6">
        <f t="shared" si="39"/>
        <v>2.1094259259258998</v>
      </c>
      <c r="O224" s="6">
        <f t="shared" si="37"/>
        <v>-52.070545000000003</v>
      </c>
    </row>
    <row r="225" spans="2:15" x14ac:dyDescent="0.25">
      <c r="B225" s="89">
        <v>4954500000</v>
      </c>
      <c r="C225" s="89">
        <v>-56.325035</v>
      </c>
      <c r="D225" s="89">
        <v>-48.206921000000001</v>
      </c>
      <c r="F225" s="6">
        <f t="shared" si="38"/>
        <v>2.2188518518519</v>
      </c>
      <c r="G225" s="6">
        <f t="shared" si="36"/>
        <v>-44.069198999999998</v>
      </c>
      <c r="J225" s="89">
        <v>4954500000</v>
      </c>
      <c r="K225" s="89">
        <v>-62.348483999999999</v>
      </c>
      <c r="L225" s="89">
        <v>-48.964367000000003</v>
      </c>
      <c r="N225" s="6">
        <f t="shared" si="39"/>
        <v>2.2188518518519</v>
      </c>
      <c r="O225" s="6">
        <f t="shared" si="37"/>
        <v>-48.948760999999998</v>
      </c>
    </row>
    <row r="226" spans="2:15" x14ac:dyDescent="0.25">
      <c r="B226" s="89">
        <v>5454805555.5556002</v>
      </c>
      <c r="C226" s="89">
        <v>-73.972710000000006</v>
      </c>
      <c r="D226" s="89">
        <v>-66.013451000000003</v>
      </c>
      <c r="F226" s="6">
        <f t="shared" si="38"/>
        <v>2.3282777777777999</v>
      </c>
      <c r="G226" s="6">
        <f t="shared" si="36"/>
        <v>-36.059013</v>
      </c>
      <c r="J226" s="89">
        <v>5454805555.5556002</v>
      </c>
      <c r="K226" s="89">
        <v>-60.547825000000003</v>
      </c>
      <c r="L226" s="89">
        <v>-52.605750999999998</v>
      </c>
      <c r="N226" s="6">
        <f t="shared" si="39"/>
        <v>2.3282777777777999</v>
      </c>
      <c r="O226" s="6">
        <f t="shared" si="37"/>
        <v>-49.949416999999997</v>
      </c>
    </row>
    <row r="227" spans="2:15" x14ac:dyDescent="0.25">
      <c r="B227" s="89">
        <v>5955111111.1111002</v>
      </c>
      <c r="C227" s="89">
        <v>-76.069991999999999</v>
      </c>
      <c r="D227" s="89">
        <v>-67.915237000000005</v>
      </c>
      <c r="F227" s="6">
        <f t="shared" si="38"/>
        <v>2.4377037037037002</v>
      </c>
      <c r="G227" s="6">
        <f t="shared" si="36"/>
        <v>-35.02993</v>
      </c>
      <c r="J227" s="89">
        <v>5955111111.1111002</v>
      </c>
      <c r="K227" s="89">
        <v>-64.656684999999996</v>
      </c>
      <c r="L227" s="89">
        <v>-57.082672000000002</v>
      </c>
      <c r="N227" s="6">
        <f t="shared" si="39"/>
        <v>2.4377037037037002</v>
      </c>
      <c r="O227" s="6">
        <f t="shared" si="37"/>
        <v>-50.322772999999998</v>
      </c>
    </row>
    <row r="228" spans="2:15" x14ac:dyDescent="0.25">
      <c r="B228" s="89">
        <v>6455416666.6667004</v>
      </c>
      <c r="C228" s="89">
        <v>-74.090774999999994</v>
      </c>
      <c r="D228" s="89">
        <v>-66.076942000000003</v>
      </c>
      <c r="F228" s="6">
        <f t="shared" si="38"/>
        <v>2.5471296296296</v>
      </c>
      <c r="G228" s="6">
        <f t="shared" si="36"/>
        <v>-36.753563</v>
      </c>
      <c r="J228" s="89">
        <v>6455416666.6667004</v>
      </c>
      <c r="K228" s="89">
        <v>-66.999695000000003</v>
      </c>
      <c r="L228" s="89">
        <v>-59.135478999999997</v>
      </c>
      <c r="N228" s="6">
        <f t="shared" si="39"/>
        <v>2.5471296296296</v>
      </c>
      <c r="O228" s="6">
        <f t="shared" si="37"/>
        <v>-50.303226000000002</v>
      </c>
    </row>
    <row r="229" spans="2:15" x14ac:dyDescent="0.25">
      <c r="B229" s="89">
        <v>6955722222.2222004</v>
      </c>
      <c r="C229" s="89">
        <v>-79.180092000000002</v>
      </c>
      <c r="D229" s="89">
        <v>-71.811942999999999</v>
      </c>
      <c r="F229" s="6">
        <f t="shared" si="38"/>
        <v>2.6565555555556002</v>
      </c>
      <c r="G229" s="6">
        <f t="shared" si="36"/>
        <v>-37.208171999999998</v>
      </c>
      <c r="J229" s="89">
        <v>6955722222.2222004</v>
      </c>
      <c r="K229" s="89">
        <v>-71.246055999999996</v>
      </c>
      <c r="L229" s="89">
        <v>-63.052601000000003</v>
      </c>
      <c r="N229" s="6">
        <f t="shared" si="39"/>
        <v>2.6565555555556002</v>
      </c>
      <c r="O229" s="6">
        <f t="shared" si="37"/>
        <v>-45.651127000000002</v>
      </c>
    </row>
    <row r="230" spans="2:15" x14ac:dyDescent="0.25">
      <c r="B230" s="89">
        <v>7456027777.7777996</v>
      </c>
      <c r="C230" s="89">
        <v>-84.317986000000005</v>
      </c>
      <c r="D230" s="89">
        <v>-76.811874000000003</v>
      </c>
      <c r="F230" s="6">
        <f t="shared" si="38"/>
        <v>2.7659814814815</v>
      </c>
      <c r="G230" s="6">
        <f t="shared" si="36"/>
        <v>-41.713959000000003</v>
      </c>
      <c r="J230" s="89">
        <v>7456027777.7777996</v>
      </c>
      <c r="K230" s="89">
        <v>-75.288666000000006</v>
      </c>
      <c r="L230" s="89">
        <v>-66.854347000000004</v>
      </c>
      <c r="N230" s="6">
        <f t="shared" si="39"/>
        <v>2.7659814814815</v>
      </c>
      <c r="O230" s="6">
        <f t="shared" si="37"/>
        <v>-42.245888000000001</v>
      </c>
    </row>
    <row r="231" spans="2:15" x14ac:dyDescent="0.25">
      <c r="B231" s="89">
        <v>7956333333.3332996</v>
      </c>
      <c r="C231" s="89">
        <v>-72.147223999999994</v>
      </c>
      <c r="D231" s="89">
        <v>-64.537834000000004</v>
      </c>
      <c r="F231" s="6">
        <f t="shared" si="38"/>
        <v>2.8754074074074003</v>
      </c>
      <c r="G231" s="6">
        <f t="shared" si="36"/>
        <v>-42.008305</v>
      </c>
      <c r="J231" s="89">
        <v>7956333333.3332996</v>
      </c>
      <c r="K231" s="89">
        <v>-87.624886000000004</v>
      </c>
      <c r="L231" s="89">
        <v>-78.865234000000001</v>
      </c>
      <c r="N231" s="6">
        <f t="shared" si="39"/>
        <v>2.8754074074074003</v>
      </c>
      <c r="O231" s="6">
        <f t="shared" si="37"/>
        <v>-38.637309999999999</v>
      </c>
    </row>
    <row r="232" spans="2:15" x14ac:dyDescent="0.25">
      <c r="B232" s="89">
        <v>8456638888.8888998</v>
      </c>
      <c r="C232" s="89">
        <v>-76.566367999999997</v>
      </c>
      <c r="D232" s="89">
        <v>-68.566872000000004</v>
      </c>
      <c r="F232" s="6">
        <f t="shared" si="38"/>
        <v>2.9848333333333001</v>
      </c>
      <c r="G232" s="6">
        <f t="shared" si="36"/>
        <v>-43.203429999999997</v>
      </c>
      <c r="J232" s="89">
        <v>8456638888.8888998</v>
      </c>
      <c r="K232" s="89">
        <v>-97.847403999999997</v>
      </c>
      <c r="L232" s="89">
        <v>-88.632285999999993</v>
      </c>
      <c r="N232" s="6">
        <f t="shared" si="39"/>
        <v>2.9848333333333001</v>
      </c>
      <c r="O232" s="6">
        <f t="shared" si="37"/>
        <v>-37.642539999999997</v>
      </c>
    </row>
    <row r="233" spans="2:15" x14ac:dyDescent="0.25">
      <c r="B233" s="89">
        <v>8956944444.4444008</v>
      </c>
      <c r="C233" s="89">
        <v>-85.407859999999999</v>
      </c>
      <c r="D233" s="89">
        <v>-77.200553999999997</v>
      </c>
      <c r="F233" s="6">
        <f t="shared" si="38"/>
        <v>3.0942592592593003</v>
      </c>
      <c r="G233" s="6">
        <f t="shared" si="36"/>
        <v>-42.745255</v>
      </c>
      <c r="J233" s="89">
        <v>8956944444.4444008</v>
      </c>
      <c r="K233" s="89">
        <v>-87.036788999999999</v>
      </c>
      <c r="L233" s="89">
        <v>-77.475432999999995</v>
      </c>
      <c r="N233" s="6">
        <f t="shared" si="39"/>
        <v>3.0942592592593003</v>
      </c>
      <c r="O233" s="6">
        <f t="shared" si="37"/>
        <v>-37.852364000000001</v>
      </c>
    </row>
    <row r="234" spans="2:15" x14ac:dyDescent="0.25">
      <c r="B234" s="89">
        <v>9457250000</v>
      </c>
      <c r="C234" s="89">
        <v>-84.374465999999998</v>
      </c>
      <c r="D234" s="89">
        <v>-76.049423000000004</v>
      </c>
      <c r="F234" s="6">
        <f t="shared" si="38"/>
        <v>3.2036851851852002</v>
      </c>
      <c r="G234" s="6">
        <f t="shared" si="36"/>
        <v>-38.867621999999997</v>
      </c>
      <c r="J234" s="89">
        <v>9457250000</v>
      </c>
      <c r="K234" s="89">
        <v>-90.330696000000003</v>
      </c>
      <c r="L234" s="89">
        <v>-80.532898000000003</v>
      </c>
      <c r="N234" s="6">
        <f t="shared" si="39"/>
        <v>3.2036851851852002</v>
      </c>
      <c r="O234" s="6">
        <f t="shared" si="37"/>
        <v>-37.231048999999999</v>
      </c>
    </row>
    <row r="235" spans="2:15" x14ac:dyDescent="0.25">
      <c r="B235" s="89">
        <v>9957555555.5555992</v>
      </c>
      <c r="C235" s="89">
        <v>-73.298659999999998</v>
      </c>
      <c r="D235" s="89">
        <v>-64.963172999999998</v>
      </c>
      <c r="F235" s="6">
        <f t="shared" si="38"/>
        <v>3.3131111111111</v>
      </c>
      <c r="G235" s="6">
        <f t="shared" si="36"/>
        <v>-39.483536000000001</v>
      </c>
      <c r="J235" s="89">
        <v>9957555555.5555992</v>
      </c>
      <c r="K235" s="89">
        <v>-82.161986999999996</v>
      </c>
      <c r="L235" s="89">
        <v>-72.349174000000005</v>
      </c>
      <c r="N235" s="6">
        <f t="shared" si="39"/>
        <v>3.3131111111111</v>
      </c>
      <c r="O235" s="6">
        <f t="shared" si="37"/>
        <v>-40.519077000000003</v>
      </c>
    </row>
    <row r="236" spans="2:15" x14ac:dyDescent="0.25">
      <c r="B236" s="89">
        <v>10457861111.111</v>
      </c>
      <c r="C236" s="89">
        <v>-74.312270999999996</v>
      </c>
      <c r="D236" s="89">
        <v>-66.221260000000001</v>
      </c>
      <c r="F236" s="6">
        <f t="shared" si="38"/>
        <v>3.4225370370370003</v>
      </c>
      <c r="G236" s="6">
        <f t="shared" si="36"/>
        <v>-40.813667000000002</v>
      </c>
      <c r="J236" s="89">
        <v>10457861111.111</v>
      </c>
      <c r="K236" s="89">
        <v>-77.914779999999993</v>
      </c>
      <c r="L236" s="89">
        <v>-68.177459999999996</v>
      </c>
      <c r="N236" s="6">
        <f t="shared" si="39"/>
        <v>3.4225370370370003</v>
      </c>
      <c r="O236" s="6">
        <f t="shared" si="37"/>
        <v>-46.083218000000002</v>
      </c>
    </row>
    <row r="237" spans="2:15" x14ac:dyDescent="0.25">
      <c r="B237" s="89">
        <v>10958166666.667</v>
      </c>
      <c r="C237" s="89">
        <v>-73.151756000000006</v>
      </c>
      <c r="D237" s="89">
        <v>-64.608315000000005</v>
      </c>
      <c r="F237" s="6">
        <f t="shared" si="38"/>
        <v>3.5319629629629996</v>
      </c>
      <c r="G237" s="6">
        <f t="shared" si="36"/>
        <v>-38.431624999999997</v>
      </c>
      <c r="J237" s="89">
        <v>10958166666.667</v>
      </c>
      <c r="K237" s="89">
        <v>-70.851348999999999</v>
      </c>
      <c r="L237" s="89">
        <v>-60.477505000000001</v>
      </c>
      <c r="N237" s="6">
        <f t="shared" si="39"/>
        <v>3.5319629629629996</v>
      </c>
      <c r="O237" s="6">
        <f t="shared" si="37"/>
        <v>-45.708229000000003</v>
      </c>
    </row>
    <row r="238" spans="2:15" x14ac:dyDescent="0.25">
      <c r="B238" s="89">
        <v>11458472222.222</v>
      </c>
      <c r="C238" s="89">
        <v>-79.537727000000004</v>
      </c>
      <c r="D238" s="89">
        <v>-70.568634000000003</v>
      </c>
      <c r="F238" s="6">
        <f t="shared" si="38"/>
        <v>3.6413888888888999</v>
      </c>
      <c r="G238" s="6">
        <f t="shared" si="36"/>
        <v>-41.673603</v>
      </c>
      <c r="J238" s="89">
        <v>11458472222.222</v>
      </c>
      <c r="K238" s="89">
        <v>-79.110161000000005</v>
      </c>
      <c r="L238" s="89">
        <v>-68.473236</v>
      </c>
      <c r="N238" s="6">
        <f t="shared" si="39"/>
        <v>3.6413888888888999</v>
      </c>
      <c r="O238" s="6">
        <f t="shared" si="37"/>
        <v>-41.426566999999999</v>
      </c>
    </row>
    <row r="239" spans="2:15" x14ac:dyDescent="0.25">
      <c r="B239" s="89">
        <v>11958777777.778</v>
      </c>
      <c r="C239" s="89">
        <v>-83.050545</v>
      </c>
      <c r="D239" s="89">
        <v>-74.001769999999993</v>
      </c>
      <c r="F239" s="6">
        <f t="shared" si="38"/>
        <v>3.7508148148147997</v>
      </c>
      <c r="G239" s="6">
        <f t="shared" si="36"/>
        <v>-41.149487000000001</v>
      </c>
      <c r="J239" s="89">
        <v>11958777777.778</v>
      </c>
      <c r="K239" s="89">
        <v>-73.595764000000003</v>
      </c>
      <c r="L239" s="89">
        <v>-62.957607000000003</v>
      </c>
      <c r="N239" s="6">
        <f t="shared" si="39"/>
        <v>3.7508148148147997</v>
      </c>
      <c r="O239" s="6">
        <f t="shared" si="37"/>
        <v>-39.827908000000001</v>
      </c>
    </row>
    <row r="240" spans="2:15" x14ac:dyDescent="0.25">
      <c r="B240" s="89">
        <v>12459083333.333</v>
      </c>
      <c r="C240" s="89">
        <v>-88.834594999999993</v>
      </c>
      <c r="D240" s="89">
        <v>-80.014945999999995</v>
      </c>
      <c r="F240" s="6">
        <f t="shared" si="38"/>
        <v>3.8602407407406996</v>
      </c>
      <c r="G240" s="6">
        <f t="shared" si="36"/>
        <v>-40.128712</v>
      </c>
      <c r="J240" s="89">
        <v>12459083333.333</v>
      </c>
      <c r="K240" s="89">
        <v>-99.569007999999997</v>
      </c>
      <c r="L240" s="89">
        <v>-89.443764000000002</v>
      </c>
      <c r="N240" s="6">
        <f t="shared" si="39"/>
        <v>3.8602407407406996</v>
      </c>
      <c r="O240" s="6">
        <f t="shared" si="37"/>
        <v>-39.616748999999999</v>
      </c>
    </row>
    <row r="241" spans="2:16" x14ac:dyDescent="0.25">
      <c r="B241" s="89">
        <v>12959388888.889</v>
      </c>
      <c r="C241" s="89">
        <v>-85.301276999999999</v>
      </c>
      <c r="D241" s="89">
        <v>-76.139893000000001</v>
      </c>
      <c r="F241" s="6">
        <f t="shared" si="38"/>
        <v>3.9696666666666998</v>
      </c>
      <c r="G241" s="6">
        <f t="shared" si="36"/>
        <v>-40.264628999999999</v>
      </c>
      <c r="J241" s="89">
        <v>12959388888.889</v>
      </c>
      <c r="K241" s="89">
        <v>-79.245461000000006</v>
      </c>
      <c r="L241" s="89">
        <v>-69.114349000000004</v>
      </c>
      <c r="N241" s="6">
        <f t="shared" si="39"/>
        <v>3.9696666666666998</v>
      </c>
      <c r="O241" s="6">
        <f t="shared" si="37"/>
        <v>-40.761409999999998</v>
      </c>
    </row>
    <row r="242" spans="2:16" x14ac:dyDescent="0.25">
      <c r="B242" s="89">
        <v>13459694444.444</v>
      </c>
      <c r="C242" s="89">
        <v>-91.582474000000005</v>
      </c>
      <c r="D242" s="89">
        <v>-82.121055999999996</v>
      </c>
      <c r="F242" s="6" t="s">
        <v>21</v>
      </c>
      <c r="J242" s="89">
        <v>13459694444.444</v>
      </c>
      <c r="K242" s="89">
        <v>-78.597496000000007</v>
      </c>
      <c r="L242" s="89">
        <v>-68.546654000000004</v>
      </c>
      <c r="N242" s="6" t="s">
        <v>21</v>
      </c>
    </row>
    <row r="243" spans="2:16" x14ac:dyDescent="0.25">
      <c r="B243" s="89">
        <v>13960000000</v>
      </c>
      <c r="C243" s="89">
        <v>-84.375884999999997</v>
      </c>
      <c r="D243" s="89">
        <v>-73.793762000000001</v>
      </c>
      <c r="J243" s="89">
        <v>13960000000</v>
      </c>
      <c r="K243" s="89">
        <v>-72.204773000000003</v>
      </c>
      <c r="L243" s="89">
        <v>-62.217742999999999</v>
      </c>
    </row>
    <row r="244" spans="2:16" x14ac:dyDescent="0.25">
      <c r="B244" s="89" t="s">
        <v>21</v>
      </c>
      <c r="J244" s="89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3Rx2L dBc Log Mag(dB)</v>
      </c>
      <c r="H246" s="35">
        <v>3</v>
      </c>
      <c r="N246" s="6" t="s">
        <v>19</v>
      </c>
      <c r="O246" s="6" t="str">
        <f t="shared" ref="O246:O265" si="41">L272</f>
        <v>3Rx2L dBc Log Mag(dB)</v>
      </c>
      <c r="P246" s="35">
        <v>3</v>
      </c>
    </row>
    <row r="247" spans="2:16" ht="15.75" x14ac:dyDescent="0.25">
      <c r="B247" s="89" t="s">
        <v>43</v>
      </c>
      <c r="F247" s="6">
        <f t="shared" ref="F247:F265" si="42">B273/1000000000</f>
        <v>2</v>
      </c>
      <c r="G247" s="6">
        <f t="shared" si="40"/>
        <v>-63.701335999999998</v>
      </c>
      <c r="H247" s="36">
        <f>ABS(AVERAGE(G247:G265)-(H246-1)*15)</f>
        <v>98.874894736842109</v>
      </c>
      <c r="J247" s="89" t="s">
        <v>43</v>
      </c>
      <c r="N247" s="6">
        <f t="shared" ref="N247:N265" si="43">J273/1000000000</f>
        <v>2</v>
      </c>
      <c r="O247" s="6">
        <f t="shared" si="41"/>
        <v>-62.693866999999997</v>
      </c>
      <c r="P247" s="36">
        <f>ABS(AVERAGE(O247:O265)-(P246-1)*15)</f>
        <v>102.73614931578948</v>
      </c>
    </row>
    <row r="248" spans="2:16" x14ac:dyDescent="0.25">
      <c r="B248" s="89" t="s">
        <v>19</v>
      </c>
      <c r="C248" s="89" t="s">
        <v>131</v>
      </c>
      <c r="D248" s="89" t="s">
        <v>44</v>
      </c>
      <c r="F248" s="6">
        <f t="shared" si="42"/>
        <v>2.3316481481481</v>
      </c>
      <c r="G248" s="6">
        <f t="shared" si="40"/>
        <v>-55.840687000000003</v>
      </c>
      <c r="J248" s="89" t="s">
        <v>19</v>
      </c>
      <c r="K248" s="89" t="s">
        <v>131</v>
      </c>
      <c r="L248" s="89" t="s">
        <v>44</v>
      </c>
      <c r="N248" s="6">
        <f t="shared" si="43"/>
        <v>2.3316481481481</v>
      </c>
      <c r="O248" s="6">
        <f t="shared" si="41"/>
        <v>-68.991577000000007</v>
      </c>
    </row>
    <row r="249" spans="2:16" x14ac:dyDescent="0.25">
      <c r="B249" s="89">
        <v>2000000000</v>
      </c>
      <c r="C249" s="89">
        <v>-48.461551999999998</v>
      </c>
      <c r="D249" s="89">
        <v>-40.343437000000002</v>
      </c>
      <c r="F249" s="6">
        <f t="shared" si="42"/>
        <v>2.6632962962962998</v>
      </c>
      <c r="G249" s="6">
        <f t="shared" si="40"/>
        <v>-87.675338999999994</v>
      </c>
      <c r="J249" s="89">
        <v>2000000000</v>
      </c>
      <c r="K249" s="89">
        <v>-59.200417000000002</v>
      </c>
      <c r="L249" s="89">
        <v>-45.816299000000001</v>
      </c>
      <c r="N249" s="6">
        <f t="shared" si="43"/>
        <v>2.6632962962962998</v>
      </c>
      <c r="O249" s="6">
        <f t="shared" si="41"/>
        <v>-67.045349000000002</v>
      </c>
    </row>
    <row r="250" spans="2:16" x14ac:dyDescent="0.25">
      <c r="B250" s="89">
        <v>2109425925.9259</v>
      </c>
      <c r="C250" s="89">
        <v>-51.030037</v>
      </c>
      <c r="D250" s="89">
        <v>-43.070777999999997</v>
      </c>
      <c r="F250" s="6">
        <f t="shared" si="42"/>
        <v>2.9949444444443998</v>
      </c>
      <c r="G250" s="6">
        <f t="shared" si="40"/>
        <v>-66.597342999999995</v>
      </c>
      <c r="J250" s="89">
        <v>2109425925.9259</v>
      </c>
      <c r="K250" s="89">
        <v>-60.012619000000001</v>
      </c>
      <c r="L250" s="89">
        <v>-52.070545000000003</v>
      </c>
      <c r="N250" s="6">
        <f t="shared" si="43"/>
        <v>2.9949444444443998</v>
      </c>
      <c r="O250" s="6">
        <f t="shared" si="41"/>
        <v>-65.281090000000006</v>
      </c>
    </row>
    <row r="251" spans="2:16" x14ac:dyDescent="0.25">
      <c r="B251" s="89">
        <v>2218851851.8519001</v>
      </c>
      <c r="C251" s="89">
        <v>-52.223953000000002</v>
      </c>
      <c r="D251" s="89">
        <v>-44.069198999999998</v>
      </c>
      <c r="F251" s="6">
        <f t="shared" si="42"/>
        <v>3.3265925925925997</v>
      </c>
      <c r="G251" s="6">
        <f t="shared" si="40"/>
        <v>-75.446151999999998</v>
      </c>
      <c r="J251" s="89">
        <v>2218851851.8519001</v>
      </c>
      <c r="K251" s="89">
        <v>-56.522778000000002</v>
      </c>
      <c r="L251" s="89">
        <v>-48.948760999999998</v>
      </c>
      <c r="N251" s="6">
        <f t="shared" si="43"/>
        <v>3.3265925925925997</v>
      </c>
      <c r="O251" s="6">
        <f t="shared" si="41"/>
        <v>-62.057152000000002</v>
      </c>
    </row>
    <row r="252" spans="2:16" x14ac:dyDescent="0.25">
      <c r="B252" s="89">
        <v>2328277777.7778001</v>
      </c>
      <c r="C252" s="89">
        <v>-44.072842000000001</v>
      </c>
      <c r="D252" s="89">
        <v>-36.059013</v>
      </c>
      <c r="F252" s="6">
        <f t="shared" si="42"/>
        <v>3.6582407407406996</v>
      </c>
      <c r="G252" s="6">
        <f t="shared" si="40"/>
        <v>-75.466232000000005</v>
      </c>
      <c r="J252" s="89">
        <v>2328277777.7778001</v>
      </c>
      <c r="K252" s="89">
        <v>-57.813637</v>
      </c>
      <c r="L252" s="89">
        <v>-49.949416999999997</v>
      </c>
      <c r="N252" s="6">
        <f t="shared" si="43"/>
        <v>3.6582407407406996</v>
      </c>
      <c r="O252" s="6">
        <f t="shared" si="41"/>
        <v>-69.853935000000007</v>
      </c>
    </row>
    <row r="253" spans="2:16" x14ac:dyDescent="0.25">
      <c r="B253" s="89">
        <v>2437703703.7037001</v>
      </c>
      <c r="C253" s="89">
        <v>-42.398083</v>
      </c>
      <c r="D253" s="89">
        <v>-35.02993</v>
      </c>
      <c r="F253" s="6">
        <f t="shared" si="42"/>
        <v>3.9898888888888999</v>
      </c>
      <c r="G253" s="6">
        <f t="shared" si="40"/>
        <v>-62.550727999999999</v>
      </c>
      <c r="J253" s="89">
        <v>2437703703.7037001</v>
      </c>
      <c r="K253" s="89">
        <v>-58.516232000000002</v>
      </c>
      <c r="L253" s="89">
        <v>-50.322772999999998</v>
      </c>
      <c r="N253" s="6">
        <f t="shared" si="43"/>
        <v>3.9898888888888999</v>
      </c>
      <c r="O253" s="6">
        <f t="shared" si="41"/>
        <v>-72.209389000000002</v>
      </c>
    </row>
    <row r="254" spans="2:16" x14ac:dyDescent="0.25">
      <c r="B254" s="89">
        <v>2547129629.6296</v>
      </c>
      <c r="C254" s="89">
        <v>-44.259673999999997</v>
      </c>
      <c r="D254" s="89">
        <v>-36.753563</v>
      </c>
      <c r="F254" s="6">
        <f t="shared" si="42"/>
        <v>4.3215370370369994</v>
      </c>
      <c r="G254" s="6">
        <f t="shared" si="40"/>
        <v>-62.265594</v>
      </c>
      <c r="J254" s="89">
        <v>2547129629.6296</v>
      </c>
      <c r="K254" s="89">
        <v>-58.737541</v>
      </c>
      <c r="L254" s="89">
        <v>-50.303226000000002</v>
      </c>
      <c r="N254" s="6">
        <f t="shared" si="43"/>
        <v>4.3215370370369994</v>
      </c>
      <c r="O254" s="6">
        <f t="shared" si="41"/>
        <v>-69.739966999999993</v>
      </c>
    </row>
    <row r="255" spans="2:16" x14ac:dyDescent="0.25">
      <c r="B255" s="89">
        <v>2656555555.5556002</v>
      </c>
      <c r="C255" s="89">
        <v>-44.817557999999998</v>
      </c>
      <c r="D255" s="89">
        <v>-37.208171999999998</v>
      </c>
      <c r="F255" s="6">
        <f t="shared" si="42"/>
        <v>4.6531851851851993</v>
      </c>
      <c r="G255" s="6">
        <f t="shared" si="40"/>
        <v>-65.155745999999994</v>
      </c>
      <c r="J255" s="89">
        <v>2656555555.5556002</v>
      </c>
      <c r="K255" s="89">
        <v>-54.410774000000004</v>
      </c>
      <c r="L255" s="89">
        <v>-45.651127000000002</v>
      </c>
      <c r="N255" s="6">
        <f t="shared" si="43"/>
        <v>4.6531851851851993</v>
      </c>
      <c r="O255" s="6">
        <f t="shared" si="41"/>
        <v>-73.649017000000001</v>
      </c>
    </row>
    <row r="256" spans="2:16" x14ac:dyDescent="0.25">
      <c r="B256" s="89">
        <v>2765981481.4815001</v>
      </c>
      <c r="C256" s="89">
        <v>-49.713450999999999</v>
      </c>
      <c r="D256" s="89">
        <v>-41.713959000000003</v>
      </c>
      <c r="F256" s="6">
        <f t="shared" si="42"/>
        <v>4.9848333333332997</v>
      </c>
      <c r="G256" s="6">
        <f t="shared" si="40"/>
        <v>-67.389206000000001</v>
      </c>
      <c r="J256" s="89">
        <v>2765981481.4815001</v>
      </c>
      <c r="K256" s="89">
        <v>-51.461005999999998</v>
      </c>
      <c r="L256" s="89">
        <v>-42.245888000000001</v>
      </c>
      <c r="N256" s="6">
        <f t="shared" si="43"/>
        <v>4.9848333333332997</v>
      </c>
      <c r="O256" s="6">
        <f t="shared" si="41"/>
        <v>-72.201981000000004</v>
      </c>
    </row>
    <row r="257" spans="2:16" x14ac:dyDescent="0.25">
      <c r="B257" s="89">
        <v>2875407407.4074001</v>
      </c>
      <c r="C257" s="89">
        <v>-50.215611000000003</v>
      </c>
      <c r="D257" s="89">
        <v>-42.008305</v>
      </c>
      <c r="F257" s="6">
        <f t="shared" si="42"/>
        <v>5.3164814814814996</v>
      </c>
      <c r="G257" s="6">
        <f t="shared" si="40"/>
        <v>-80.911568000000003</v>
      </c>
      <c r="J257" s="89">
        <v>2875407407.4074001</v>
      </c>
      <c r="K257" s="89">
        <v>-48.198666000000003</v>
      </c>
      <c r="L257" s="89">
        <v>-38.637309999999999</v>
      </c>
      <c r="N257" s="6">
        <f t="shared" si="43"/>
        <v>5.3164814814814996</v>
      </c>
      <c r="O257" s="6">
        <f t="shared" si="41"/>
        <v>-72.554862999999997</v>
      </c>
    </row>
    <row r="258" spans="2:16" x14ac:dyDescent="0.25">
      <c r="B258" s="89">
        <v>2984833333.3333001</v>
      </c>
      <c r="C258" s="89">
        <v>-51.528477000000002</v>
      </c>
      <c r="D258" s="89">
        <v>-43.203429999999997</v>
      </c>
      <c r="F258" s="6">
        <f t="shared" si="42"/>
        <v>5.6481296296296</v>
      </c>
      <c r="G258" s="6">
        <f t="shared" si="40"/>
        <v>-78.847793999999993</v>
      </c>
      <c r="J258" s="89">
        <v>2984833333.3333001</v>
      </c>
      <c r="K258" s="89">
        <v>-47.440337999999997</v>
      </c>
      <c r="L258" s="89">
        <v>-37.642539999999997</v>
      </c>
      <c r="N258" s="6">
        <f t="shared" si="43"/>
        <v>5.6481296296296</v>
      </c>
      <c r="O258" s="6">
        <f t="shared" si="41"/>
        <v>-73.633994999999999</v>
      </c>
    </row>
    <row r="259" spans="2:16" x14ac:dyDescent="0.25">
      <c r="B259" s="89">
        <v>3094259259.2593002</v>
      </c>
      <c r="C259" s="89">
        <v>-51.080737999999997</v>
      </c>
      <c r="D259" s="89">
        <v>-42.745255</v>
      </c>
      <c r="F259" s="6">
        <f t="shared" si="42"/>
        <v>5.9797777777777998</v>
      </c>
      <c r="G259" s="6">
        <f t="shared" si="40"/>
        <v>-71.305862000000005</v>
      </c>
      <c r="J259" s="89">
        <v>3094259259.2593002</v>
      </c>
      <c r="K259" s="89">
        <v>-47.665179999999999</v>
      </c>
      <c r="L259" s="89">
        <v>-37.852364000000001</v>
      </c>
      <c r="N259" s="6">
        <f t="shared" si="43"/>
        <v>5.9797777777777998</v>
      </c>
      <c r="O259" s="6">
        <f t="shared" si="41"/>
        <v>-74.457497000000004</v>
      </c>
    </row>
    <row r="260" spans="2:16" x14ac:dyDescent="0.25">
      <c r="B260" s="89">
        <v>3203685185.1852002</v>
      </c>
      <c r="C260" s="89">
        <v>-46.958632999999999</v>
      </c>
      <c r="D260" s="89">
        <v>-38.867621999999997</v>
      </c>
      <c r="F260" s="6">
        <f t="shared" si="42"/>
        <v>6.3114259259259002</v>
      </c>
      <c r="G260" s="6">
        <f t="shared" si="40"/>
        <v>-58.635365</v>
      </c>
      <c r="J260" s="89">
        <v>3203685185.1852002</v>
      </c>
      <c r="K260" s="89">
        <v>-46.968372000000002</v>
      </c>
      <c r="L260" s="89">
        <v>-37.231048999999999</v>
      </c>
      <c r="N260" s="6">
        <f t="shared" si="43"/>
        <v>6.3114259259259002</v>
      </c>
      <c r="O260" s="6">
        <f t="shared" si="41"/>
        <v>-75.011855999999995</v>
      </c>
    </row>
    <row r="261" spans="2:16" x14ac:dyDescent="0.25">
      <c r="B261" s="89">
        <v>3313111111.1111002</v>
      </c>
      <c r="C261" s="89">
        <v>-48.026980999999999</v>
      </c>
      <c r="D261" s="89">
        <v>-39.483536000000001</v>
      </c>
      <c r="F261" s="6">
        <f t="shared" si="42"/>
        <v>6.6430740740740992</v>
      </c>
      <c r="G261" s="6">
        <f t="shared" si="40"/>
        <v>-61.702334999999998</v>
      </c>
      <c r="J261" s="89">
        <v>3313111111.1111002</v>
      </c>
      <c r="K261" s="89">
        <v>-50.892921000000001</v>
      </c>
      <c r="L261" s="89">
        <v>-40.519077000000003</v>
      </c>
      <c r="N261" s="6">
        <f t="shared" si="43"/>
        <v>6.6430740740740992</v>
      </c>
      <c r="O261" s="6">
        <f t="shared" si="41"/>
        <v>-71.703491</v>
      </c>
    </row>
    <row r="262" spans="2:16" x14ac:dyDescent="0.25">
      <c r="B262" s="89">
        <v>3422537037.0370002</v>
      </c>
      <c r="C262" s="89">
        <v>-49.782764</v>
      </c>
      <c r="D262" s="89">
        <v>-40.813667000000002</v>
      </c>
      <c r="F262" s="6">
        <f t="shared" si="42"/>
        <v>6.9747222222222005</v>
      </c>
      <c r="G262" s="6">
        <f t="shared" si="40"/>
        <v>-71.114142999999999</v>
      </c>
      <c r="J262" s="89">
        <v>3422537037.0370002</v>
      </c>
      <c r="K262" s="89">
        <v>-56.720142000000003</v>
      </c>
      <c r="L262" s="89">
        <v>-46.083218000000002</v>
      </c>
      <c r="N262" s="6">
        <f t="shared" si="43"/>
        <v>6.9747222222222005</v>
      </c>
      <c r="O262" s="6">
        <f t="shared" si="41"/>
        <v>-78.096419999999995</v>
      </c>
    </row>
    <row r="263" spans="2:16" x14ac:dyDescent="0.25">
      <c r="B263" s="89">
        <v>3531962962.9629998</v>
      </c>
      <c r="C263" s="89">
        <v>-47.480400000000003</v>
      </c>
      <c r="D263" s="89">
        <v>-38.431624999999997</v>
      </c>
      <c r="F263" s="6">
        <f t="shared" si="42"/>
        <v>7.3063703703704004</v>
      </c>
      <c r="G263" s="6">
        <f t="shared" si="40"/>
        <v>-66.928321999999994</v>
      </c>
      <c r="J263" s="89">
        <v>3531962962.9629998</v>
      </c>
      <c r="K263" s="89">
        <v>-56.346381999999998</v>
      </c>
      <c r="L263" s="89">
        <v>-45.708229000000003</v>
      </c>
      <c r="N263" s="6">
        <f t="shared" si="43"/>
        <v>7.3063703703704004</v>
      </c>
      <c r="O263" s="6">
        <f t="shared" si="41"/>
        <v>-75.623947000000001</v>
      </c>
    </row>
    <row r="264" spans="2:16" x14ac:dyDescent="0.25">
      <c r="B264" s="89">
        <v>3641388888.8888998</v>
      </c>
      <c r="C264" s="89">
        <v>-50.493256000000002</v>
      </c>
      <c r="D264" s="89">
        <v>-41.673603</v>
      </c>
      <c r="F264" s="6">
        <f t="shared" si="42"/>
        <v>7.6380185185184999</v>
      </c>
      <c r="G264" s="6">
        <f t="shared" si="40"/>
        <v>-65.882057000000003</v>
      </c>
      <c r="J264" s="89">
        <v>3641388888.8888998</v>
      </c>
      <c r="K264" s="89">
        <v>-51.551806999999997</v>
      </c>
      <c r="L264" s="89">
        <v>-41.426566999999999</v>
      </c>
      <c r="N264" s="6">
        <f t="shared" si="43"/>
        <v>7.6380185185184999</v>
      </c>
      <c r="O264" s="6">
        <f t="shared" si="41"/>
        <v>-104.86017</v>
      </c>
    </row>
    <row r="265" spans="2:16" x14ac:dyDescent="0.25">
      <c r="B265" s="89">
        <v>3750814814.8147998</v>
      </c>
      <c r="C265" s="89">
        <v>-50.310875000000003</v>
      </c>
      <c r="D265" s="89">
        <v>-41.149487000000001</v>
      </c>
      <c r="F265" s="6">
        <f t="shared" si="42"/>
        <v>7.9696666666667006</v>
      </c>
      <c r="G265" s="6">
        <f t="shared" si="40"/>
        <v>-71.207190999999995</v>
      </c>
      <c r="J265" s="89">
        <v>3750814814.8147998</v>
      </c>
      <c r="K265" s="89">
        <v>-49.959015000000001</v>
      </c>
      <c r="L265" s="89">
        <v>-39.827908000000001</v>
      </c>
      <c r="N265" s="6">
        <f t="shared" si="43"/>
        <v>7.9696666666667006</v>
      </c>
      <c r="O265" s="6">
        <f t="shared" si="41"/>
        <v>-72.321274000000003</v>
      </c>
    </row>
    <row r="266" spans="2:16" x14ac:dyDescent="0.25">
      <c r="B266" s="89">
        <v>3860240740.7406998</v>
      </c>
      <c r="C266" s="89">
        <v>-49.590133999999999</v>
      </c>
      <c r="D266" s="89">
        <v>-40.128712</v>
      </c>
      <c r="F266" s="6" t="s">
        <v>21</v>
      </c>
      <c r="J266" s="89">
        <v>3860240740.7406998</v>
      </c>
      <c r="K266" s="89">
        <v>-49.667594999999999</v>
      </c>
      <c r="L266" s="89">
        <v>-39.616748999999999</v>
      </c>
      <c r="N266" s="6" t="s">
        <v>21</v>
      </c>
    </row>
    <row r="267" spans="2:16" x14ac:dyDescent="0.25">
      <c r="B267" s="89">
        <v>3969666666.6666999</v>
      </c>
      <c r="C267" s="89">
        <v>-50.846755999999999</v>
      </c>
      <c r="D267" s="89">
        <v>-40.264628999999999</v>
      </c>
      <c r="J267" s="89">
        <v>3969666666.6666999</v>
      </c>
      <c r="K267" s="89">
        <v>-50.748440000000002</v>
      </c>
      <c r="L267" s="89">
        <v>-40.761409999999998</v>
      </c>
    </row>
    <row r="268" spans="2:16" x14ac:dyDescent="0.25">
      <c r="B268" s="89" t="s">
        <v>21</v>
      </c>
      <c r="J268" s="89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3Rx3L dBc Log Mag(dB)</v>
      </c>
      <c r="H270" s="35">
        <v>3</v>
      </c>
      <c r="N270" s="6" t="s">
        <v>19</v>
      </c>
      <c r="O270" s="6" t="str">
        <f t="shared" ref="O270:O289" si="45">L296</f>
        <v>3Rx3L dBc Log Mag(dB)</v>
      </c>
      <c r="P270" s="35">
        <v>3</v>
      </c>
    </row>
    <row r="271" spans="2:16" ht="15.75" x14ac:dyDescent="0.25">
      <c r="B271" s="89" t="s">
        <v>45</v>
      </c>
      <c r="F271" s="6">
        <f t="shared" ref="F271:F289" si="46">B297/1000000000</f>
        <v>2</v>
      </c>
      <c r="G271" s="6">
        <f t="shared" si="44"/>
        <v>-37.504416999999997</v>
      </c>
      <c r="H271" s="36">
        <f>ABS(AVERAGE(G271:G289)-(H270-1)*15)</f>
        <v>86.483401842105266</v>
      </c>
      <c r="J271" s="89" t="s">
        <v>45</v>
      </c>
      <c r="N271" s="6">
        <f t="shared" ref="N271:N289" si="47">J297/1000000000</f>
        <v>2</v>
      </c>
      <c r="O271" s="6">
        <f t="shared" si="45"/>
        <v>-49.615639000000002</v>
      </c>
      <c r="P271" s="36">
        <f>ABS(AVERAGE(O271:O289)-(P270-1)*15)</f>
        <v>88.212469789473673</v>
      </c>
    </row>
    <row r="272" spans="2:16" x14ac:dyDescent="0.25">
      <c r="B272" s="89" t="s">
        <v>19</v>
      </c>
      <c r="C272" s="89" t="s">
        <v>132</v>
      </c>
      <c r="D272" s="89" t="s">
        <v>46</v>
      </c>
      <c r="F272" s="6">
        <f t="shared" si="46"/>
        <v>2.5538703703704</v>
      </c>
      <c r="G272" s="6">
        <f t="shared" si="44"/>
        <v>-39.893256999999998</v>
      </c>
      <c r="J272" s="89" t="s">
        <v>19</v>
      </c>
      <c r="K272" s="89" t="s">
        <v>132</v>
      </c>
      <c r="L272" s="89" t="s">
        <v>46</v>
      </c>
      <c r="N272" s="6">
        <f t="shared" si="47"/>
        <v>2.5538703703704</v>
      </c>
      <c r="O272" s="6">
        <f t="shared" si="45"/>
        <v>-44.384509999999999</v>
      </c>
    </row>
    <row r="273" spans="2:15" x14ac:dyDescent="0.25">
      <c r="B273" s="89">
        <v>2000000000</v>
      </c>
      <c r="C273" s="89">
        <v>-71.819450000000003</v>
      </c>
      <c r="D273" s="89">
        <v>-63.701335999999998</v>
      </c>
      <c r="F273" s="6">
        <f t="shared" si="46"/>
        <v>3.1077407407406996</v>
      </c>
      <c r="G273" s="6">
        <f t="shared" si="44"/>
        <v>-71.289473999999998</v>
      </c>
      <c r="J273" s="89">
        <v>2000000000</v>
      </c>
      <c r="K273" s="89">
        <v>-76.077988000000005</v>
      </c>
      <c r="L273" s="89">
        <v>-62.693866999999997</v>
      </c>
      <c r="N273" s="6">
        <f t="shared" si="47"/>
        <v>3.1077407407406996</v>
      </c>
      <c r="O273" s="6">
        <f t="shared" si="45"/>
        <v>-42.120544000000002</v>
      </c>
    </row>
    <row r="274" spans="2:15" x14ac:dyDescent="0.25">
      <c r="B274" s="89">
        <v>2331648148.1480999</v>
      </c>
      <c r="C274" s="89">
        <v>-63.799945999999998</v>
      </c>
      <c r="D274" s="89">
        <v>-55.840687000000003</v>
      </c>
      <c r="F274" s="6">
        <f t="shared" si="46"/>
        <v>3.6616111111111</v>
      </c>
      <c r="G274" s="6">
        <f t="shared" si="44"/>
        <v>-55.346232999999998</v>
      </c>
      <c r="J274" s="89">
        <v>2331648148.1480999</v>
      </c>
      <c r="K274" s="89">
        <v>-76.933655000000002</v>
      </c>
      <c r="L274" s="89">
        <v>-68.991577000000007</v>
      </c>
      <c r="N274" s="6">
        <f t="shared" si="47"/>
        <v>3.6616111111111</v>
      </c>
      <c r="O274" s="6">
        <f t="shared" si="45"/>
        <v>-48.092590000000001</v>
      </c>
    </row>
    <row r="275" spans="2:15" x14ac:dyDescent="0.25">
      <c r="B275" s="89">
        <v>2663296296.2962999</v>
      </c>
      <c r="C275" s="89">
        <v>-95.830093000000005</v>
      </c>
      <c r="D275" s="89">
        <v>-87.675338999999994</v>
      </c>
      <c r="F275" s="6">
        <f t="shared" si="46"/>
        <v>4.2154814814815005</v>
      </c>
      <c r="G275" s="6">
        <f t="shared" si="44"/>
        <v>-57.355556</v>
      </c>
      <c r="J275" s="89">
        <v>2663296296.2962999</v>
      </c>
      <c r="K275" s="89">
        <v>-74.619361999999995</v>
      </c>
      <c r="L275" s="89">
        <v>-67.045349000000002</v>
      </c>
      <c r="N275" s="6">
        <f t="shared" si="47"/>
        <v>4.2154814814815005</v>
      </c>
      <c r="O275" s="6">
        <f t="shared" si="45"/>
        <v>-55.705593</v>
      </c>
    </row>
    <row r="276" spans="2:15" x14ac:dyDescent="0.25">
      <c r="B276" s="89">
        <v>2994944444.4443998</v>
      </c>
      <c r="C276" s="89">
        <v>-74.611168000000006</v>
      </c>
      <c r="D276" s="89">
        <v>-66.597342999999995</v>
      </c>
      <c r="F276" s="6">
        <f t="shared" si="46"/>
        <v>4.7693518518519005</v>
      </c>
      <c r="G276" s="6">
        <f t="shared" si="44"/>
        <v>-55.519264</v>
      </c>
      <c r="J276" s="89">
        <v>2994944444.4443998</v>
      </c>
      <c r="K276" s="89">
        <v>-73.145308999999997</v>
      </c>
      <c r="L276" s="89">
        <v>-65.281090000000006</v>
      </c>
      <c r="N276" s="6">
        <f t="shared" si="47"/>
        <v>4.7693518518519005</v>
      </c>
      <c r="O276" s="6">
        <f t="shared" si="45"/>
        <v>-54.702179000000001</v>
      </c>
    </row>
    <row r="277" spans="2:15" x14ac:dyDescent="0.25">
      <c r="B277" s="89">
        <v>3326592592.5925999</v>
      </c>
      <c r="C277" s="89">
        <v>-82.814307999999997</v>
      </c>
      <c r="D277" s="89">
        <v>-75.446151999999998</v>
      </c>
      <c r="F277" s="6">
        <f t="shared" si="46"/>
        <v>5.3232222222222001</v>
      </c>
      <c r="G277" s="6">
        <f t="shared" si="44"/>
        <v>-53.381988999999997</v>
      </c>
      <c r="J277" s="89">
        <v>3326592592.5925999</v>
      </c>
      <c r="K277" s="89">
        <v>-70.250609999999995</v>
      </c>
      <c r="L277" s="89">
        <v>-62.057152000000002</v>
      </c>
      <c r="N277" s="6">
        <f t="shared" si="47"/>
        <v>5.3232222222222001</v>
      </c>
      <c r="O277" s="6">
        <f t="shared" si="45"/>
        <v>-66.776283000000006</v>
      </c>
    </row>
    <row r="278" spans="2:15" x14ac:dyDescent="0.25">
      <c r="B278" s="89">
        <v>3658240740.7406998</v>
      </c>
      <c r="C278" s="89">
        <v>-82.972351000000003</v>
      </c>
      <c r="D278" s="89">
        <v>-75.466232000000005</v>
      </c>
      <c r="F278" s="6">
        <f t="shared" si="46"/>
        <v>5.8770925925926001</v>
      </c>
      <c r="G278" s="6">
        <f t="shared" si="44"/>
        <v>-55.003039999999999</v>
      </c>
      <c r="J278" s="89">
        <v>3658240740.7406998</v>
      </c>
      <c r="K278" s="89">
        <v>-78.288246000000001</v>
      </c>
      <c r="L278" s="89">
        <v>-69.853935000000007</v>
      </c>
      <c r="N278" s="6">
        <f t="shared" si="47"/>
        <v>5.8770925925926001</v>
      </c>
      <c r="O278" s="6">
        <f t="shared" si="45"/>
        <v>-59.231074999999997</v>
      </c>
    </row>
    <row r="279" spans="2:15" x14ac:dyDescent="0.25">
      <c r="B279" s="89">
        <v>3989888888.8888998</v>
      </c>
      <c r="C279" s="89">
        <v>-70.160110000000003</v>
      </c>
      <c r="D279" s="89">
        <v>-62.550727999999999</v>
      </c>
      <c r="F279" s="6">
        <f t="shared" si="46"/>
        <v>6.4309629629630001</v>
      </c>
      <c r="G279" s="6">
        <f t="shared" si="44"/>
        <v>-56.627128999999996</v>
      </c>
      <c r="J279" s="89">
        <v>3989888888.8888998</v>
      </c>
      <c r="K279" s="89">
        <v>-80.969031999999999</v>
      </c>
      <c r="L279" s="89">
        <v>-72.209389000000002</v>
      </c>
      <c r="N279" s="6">
        <f t="shared" si="47"/>
        <v>6.4309629629630001</v>
      </c>
      <c r="O279" s="6">
        <f t="shared" si="45"/>
        <v>-57.769011999999996</v>
      </c>
    </row>
    <row r="280" spans="2:15" x14ac:dyDescent="0.25">
      <c r="B280" s="89">
        <v>4321537037.0369997</v>
      </c>
      <c r="C280" s="89">
        <v>-70.265083000000004</v>
      </c>
      <c r="D280" s="89">
        <v>-62.265594</v>
      </c>
      <c r="F280" s="6">
        <f t="shared" si="46"/>
        <v>6.9848333333332997</v>
      </c>
      <c r="G280" s="6">
        <f t="shared" si="44"/>
        <v>-61.190815000000001</v>
      </c>
      <c r="J280" s="89">
        <v>4321537037.0369997</v>
      </c>
      <c r="K280" s="89">
        <v>-78.955078</v>
      </c>
      <c r="L280" s="89">
        <v>-69.739966999999993</v>
      </c>
      <c r="N280" s="6">
        <f t="shared" si="47"/>
        <v>6.9848333333332997</v>
      </c>
      <c r="O280" s="6">
        <f t="shared" si="45"/>
        <v>-70.224686000000005</v>
      </c>
    </row>
    <row r="281" spans="2:15" x14ac:dyDescent="0.25">
      <c r="B281" s="89">
        <v>4653185185.1851997</v>
      </c>
      <c r="C281" s="89">
        <v>-73.363051999999996</v>
      </c>
      <c r="D281" s="89">
        <v>-65.155745999999994</v>
      </c>
      <c r="F281" s="6">
        <f t="shared" si="46"/>
        <v>7.5387037037036997</v>
      </c>
      <c r="G281" s="6">
        <f t="shared" si="44"/>
        <v>-52.066605000000003</v>
      </c>
      <c r="J281" s="89">
        <v>4653185185.1851997</v>
      </c>
      <c r="K281" s="89">
        <v>-83.210373000000004</v>
      </c>
      <c r="L281" s="89">
        <v>-73.649017000000001</v>
      </c>
      <c r="N281" s="6">
        <f t="shared" si="47"/>
        <v>7.5387037037036997</v>
      </c>
      <c r="O281" s="6">
        <f t="shared" si="45"/>
        <v>-57.792743999999999</v>
      </c>
    </row>
    <row r="282" spans="2:15" x14ac:dyDescent="0.25">
      <c r="B282" s="89">
        <v>4984833333.3332996</v>
      </c>
      <c r="C282" s="89">
        <v>-75.714248999999995</v>
      </c>
      <c r="D282" s="89">
        <v>-67.389206000000001</v>
      </c>
      <c r="F282" s="6">
        <f t="shared" si="46"/>
        <v>8.0925740740740988</v>
      </c>
      <c r="G282" s="6">
        <f t="shared" si="44"/>
        <v>-54.390965000000001</v>
      </c>
      <c r="J282" s="89">
        <v>4984833333.3332996</v>
      </c>
      <c r="K282" s="89">
        <v>-81.999779000000004</v>
      </c>
      <c r="L282" s="89">
        <v>-72.201981000000004</v>
      </c>
      <c r="N282" s="6">
        <f t="shared" si="47"/>
        <v>8.0925740740740988</v>
      </c>
      <c r="O282" s="6">
        <f t="shared" si="45"/>
        <v>-53.948546999999998</v>
      </c>
    </row>
    <row r="283" spans="2:15" x14ac:dyDescent="0.25">
      <c r="B283" s="89">
        <v>5316481481.4814997</v>
      </c>
      <c r="C283" s="89">
        <v>-89.247046999999995</v>
      </c>
      <c r="D283" s="89">
        <v>-80.911568000000003</v>
      </c>
      <c r="F283" s="6">
        <f t="shared" si="46"/>
        <v>8.6464444444444002</v>
      </c>
      <c r="G283" s="6">
        <f t="shared" si="44"/>
        <v>-58.712387</v>
      </c>
      <c r="J283" s="89">
        <v>5316481481.4814997</v>
      </c>
      <c r="K283" s="89">
        <v>-82.367683</v>
      </c>
      <c r="L283" s="89">
        <v>-72.554862999999997</v>
      </c>
      <c r="N283" s="6">
        <f t="shared" si="47"/>
        <v>8.6464444444444002</v>
      </c>
      <c r="O283" s="6">
        <f t="shared" si="45"/>
        <v>-61.613483000000002</v>
      </c>
    </row>
    <row r="284" spans="2:15" x14ac:dyDescent="0.25">
      <c r="B284" s="89">
        <v>5648129629.6295996</v>
      </c>
      <c r="C284" s="89">
        <v>-86.938805000000002</v>
      </c>
      <c r="D284" s="89">
        <v>-78.847793999999993</v>
      </c>
      <c r="F284" s="6">
        <f t="shared" si="46"/>
        <v>9.2003148148148011</v>
      </c>
      <c r="G284" s="6">
        <f t="shared" si="44"/>
        <v>-55.488045</v>
      </c>
      <c r="J284" s="89">
        <v>5648129629.6295996</v>
      </c>
      <c r="K284" s="89">
        <v>-83.371323000000004</v>
      </c>
      <c r="L284" s="89">
        <v>-73.633994999999999</v>
      </c>
      <c r="N284" s="6">
        <f t="shared" si="47"/>
        <v>9.2003148148148011</v>
      </c>
      <c r="O284" s="6">
        <f t="shared" si="45"/>
        <v>-63.737839000000001</v>
      </c>
    </row>
    <row r="285" spans="2:15" x14ac:dyDescent="0.25">
      <c r="B285" s="89">
        <v>5979777777.7777996</v>
      </c>
      <c r="C285" s="89">
        <v>-79.849311999999998</v>
      </c>
      <c r="D285" s="89">
        <v>-71.305862000000005</v>
      </c>
      <c r="F285" s="6">
        <f t="shared" si="46"/>
        <v>9.7541851851852002</v>
      </c>
      <c r="G285" s="6">
        <f t="shared" si="44"/>
        <v>-50.460182000000003</v>
      </c>
      <c r="J285" s="89">
        <v>5979777777.7777996</v>
      </c>
      <c r="K285" s="89">
        <v>-84.831337000000005</v>
      </c>
      <c r="L285" s="89">
        <v>-74.457497000000004</v>
      </c>
      <c r="N285" s="6">
        <f t="shared" si="47"/>
        <v>9.7541851851852002</v>
      </c>
      <c r="O285" s="6">
        <f t="shared" si="45"/>
        <v>-63.408420999999997</v>
      </c>
    </row>
    <row r="286" spans="2:15" x14ac:dyDescent="0.25">
      <c r="B286" s="89">
        <v>6311425925.9259005</v>
      </c>
      <c r="C286" s="89">
        <v>-67.604461999999998</v>
      </c>
      <c r="D286" s="89">
        <v>-58.635365</v>
      </c>
      <c r="F286" s="6">
        <f t="shared" si="46"/>
        <v>10.308055555555999</v>
      </c>
      <c r="G286" s="6">
        <f t="shared" si="44"/>
        <v>-49.335621000000003</v>
      </c>
      <c r="J286" s="89">
        <v>6311425925.9259005</v>
      </c>
      <c r="K286" s="89">
        <v>-85.648781</v>
      </c>
      <c r="L286" s="89">
        <v>-75.011855999999995</v>
      </c>
      <c r="N286" s="6">
        <f t="shared" si="47"/>
        <v>10.308055555555999</v>
      </c>
      <c r="O286" s="6">
        <f t="shared" si="45"/>
        <v>-62.852637999999999</v>
      </c>
    </row>
    <row r="287" spans="2:15" x14ac:dyDescent="0.25">
      <c r="B287" s="89">
        <v>6643074074.0740995</v>
      </c>
      <c r="C287" s="89">
        <v>-70.751114000000001</v>
      </c>
      <c r="D287" s="89">
        <v>-61.702334999999998</v>
      </c>
      <c r="F287" s="6">
        <f t="shared" si="46"/>
        <v>10.861925925926</v>
      </c>
      <c r="G287" s="6">
        <f t="shared" si="44"/>
        <v>-60.622737999999998</v>
      </c>
      <c r="J287" s="89">
        <v>6643074074.0740995</v>
      </c>
      <c r="K287" s="89">
        <v>-82.341644000000002</v>
      </c>
      <c r="L287" s="89">
        <v>-71.703491</v>
      </c>
      <c r="N287" s="6">
        <f t="shared" si="47"/>
        <v>10.861925925926</v>
      </c>
      <c r="O287" s="6">
        <f t="shared" si="45"/>
        <v>-61.788338000000003</v>
      </c>
    </row>
    <row r="288" spans="2:15" x14ac:dyDescent="0.25">
      <c r="B288" s="89">
        <v>6974722222.2222004</v>
      </c>
      <c r="C288" s="89">
        <v>-79.933800000000005</v>
      </c>
      <c r="D288" s="89">
        <v>-71.114142999999999</v>
      </c>
      <c r="F288" s="6">
        <f t="shared" si="46"/>
        <v>11.415796296296</v>
      </c>
      <c r="G288" s="6">
        <f t="shared" si="44"/>
        <v>-73.891541000000004</v>
      </c>
      <c r="J288" s="89">
        <v>6974722222.2222004</v>
      </c>
      <c r="K288" s="89">
        <v>-88.221656999999993</v>
      </c>
      <c r="L288" s="89">
        <v>-78.096419999999995</v>
      </c>
      <c r="N288" s="6">
        <f t="shared" si="47"/>
        <v>11.415796296296</v>
      </c>
      <c r="O288" s="6">
        <f t="shared" si="45"/>
        <v>-66.601212000000004</v>
      </c>
    </row>
    <row r="289" spans="2:16" x14ac:dyDescent="0.25">
      <c r="B289" s="89">
        <v>7306370370.3704004</v>
      </c>
      <c r="C289" s="89">
        <v>-76.089706000000007</v>
      </c>
      <c r="D289" s="89">
        <v>-66.928321999999994</v>
      </c>
      <c r="F289" s="6">
        <f t="shared" si="46"/>
        <v>11.969666666666999</v>
      </c>
      <c r="G289" s="6">
        <f t="shared" si="44"/>
        <v>-75.105377000000004</v>
      </c>
      <c r="J289" s="89">
        <v>7306370370.3704004</v>
      </c>
      <c r="K289" s="89">
        <v>-85.755050999999995</v>
      </c>
      <c r="L289" s="89">
        <v>-75.623947000000001</v>
      </c>
      <c r="N289" s="6">
        <f t="shared" si="47"/>
        <v>11.969666666666999</v>
      </c>
      <c r="O289" s="6">
        <f t="shared" si="45"/>
        <v>-65.671593000000001</v>
      </c>
    </row>
    <row r="290" spans="2:16" x14ac:dyDescent="0.25">
      <c r="B290" s="89">
        <v>7638018518.5185003</v>
      </c>
      <c r="C290" s="89">
        <v>-75.343474999999998</v>
      </c>
      <c r="D290" s="89">
        <v>-65.882057000000003</v>
      </c>
      <c r="F290" s="6" t="s">
        <v>21</v>
      </c>
      <c r="J290" s="89">
        <v>7638018518.5185003</v>
      </c>
      <c r="K290" s="89">
        <v>-114.91101999999999</v>
      </c>
      <c r="L290" s="89">
        <v>-104.86017</v>
      </c>
      <c r="N290" s="6" t="s">
        <v>21</v>
      </c>
    </row>
    <row r="291" spans="2:16" x14ac:dyDescent="0.25">
      <c r="B291" s="89">
        <v>7969666666.6667004</v>
      </c>
      <c r="C291" s="89">
        <v>-81.789321999999999</v>
      </c>
      <c r="D291" s="89">
        <v>-71.207190999999995</v>
      </c>
      <c r="J291" s="89">
        <v>7969666666.6667004</v>
      </c>
      <c r="K291" s="89">
        <v>-82.308295999999999</v>
      </c>
      <c r="L291" s="89">
        <v>-72.321274000000003</v>
      </c>
    </row>
    <row r="292" spans="2:16" x14ac:dyDescent="0.25">
      <c r="B292" s="89" t="s">
        <v>21</v>
      </c>
      <c r="J292" s="89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3Rx4L dBc Log Mag(dB)</v>
      </c>
      <c r="H294" s="35">
        <v>3</v>
      </c>
      <c r="N294" s="6" t="s">
        <v>19</v>
      </c>
      <c r="O294" s="6" t="str">
        <f t="shared" ref="O294:O313" si="49">L320</f>
        <v>3Rx4L dBc Log Mag(dB)</v>
      </c>
      <c r="P294" s="35">
        <v>3</v>
      </c>
    </row>
    <row r="295" spans="2:16" ht="15.75" x14ac:dyDescent="0.25">
      <c r="B295" s="89" t="s">
        <v>47</v>
      </c>
      <c r="F295" s="6">
        <f t="shared" ref="F295:F313" si="50">B321/1000000000</f>
        <v>2.6363333333333001</v>
      </c>
      <c r="G295" s="6">
        <f t="shared" si="48"/>
        <v>-61.937393</v>
      </c>
      <c r="H295" s="36">
        <f>ABS(AVERAGE(G295:G313)-(H294-1)*15)</f>
        <v>96.934931421052639</v>
      </c>
      <c r="J295" s="89" t="s">
        <v>47</v>
      </c>
      <c r="N295" s="6">
        <f t="shared" ref="N295:N313" si="51">J321/1000000000</f>
        <v>2.6363333333333001</v>
      </c>
      <c r="O295" s="6">
        <f t="shared" si="49"/>
        <v>-66.545188999999993</v>
      </c>
      <c r="P295" s="36">
        <f>ABS(AVERAGE(O295:O313)-(P294-1)*15)</f>
        <v>101.16195194736844</v>
      </c>
    </row>
    <row r="296" spans="2:16" x14ac:dyDescent="0.25">
      <c r="B296" s="89" t="s">
        <v>19</v>
      </c>
      <c r="C296" s="89" t="s">
        <v>133</v>
      </c>
      <c r="D296" s="89" t="s">
        <v>48</v>
      </c>
      <c r="F296" s="6">
        <f t="shared" si="50"/>
        <v>3.1565370370370003</v>
      </c>
      <c r="G296" s="6">
        <f t="shared" si="48"/>
        <v>-58.638129999999997</v>
      </c>
      <c r="J296" s="89" t="s">
        <v>19</v>
      </c>
      <c r="K296" s="89" t="s">
        <v>133</v>
      </c>
      <c r="L296" s="89" t="s">
        <v>48</v>
      </c>
      <c r="N296" s="6">
        <f t="shared" si="51"/>
        <v>3.1565370370370003</v>
      </c>
      <c r="O296" s="6">
        <f t="shared" si="49"/>
        <v>-60.484318000000002</v>
      </c>
    </row>
    <row r="297" spans="2:16" x14ac:dyDescent="0.25">
      <c r="B297" s="89">
        <v>2000000000</v>
      </c>
      <c r="C297" s="89">
        <v>-45.622535999999997</v>
      </c>
      <c r="D297" s="89">
        <v>-37.504416999999997</v>
      </c>
      <c r="F297" s="6">
        <f t="shared" si="50"/>
        <v>3.6767407407406996</v>
      </c>
      <c r="G297" s="6">
        <f t="shared" si="48"/>
        <v>-59.259621000000003</v>
      </c>
      <c r="J297" s="89">
        <v>2000000000</v>
      </c>
      <c r="K297" s="89">
        <v>-62.999760000000002</v>
      </c>
      <c r="L297" s="89">
        <v>-49.615639000000002</v>
      </c>
      <c r="N297" s="6">
        <f t="shared" si="51"/>
        <v>3.6767407407406996</v>
      </c>
      <c r="O297" s="6">
        <f t="shared" si="49"/>
        <v>-75.965598999999997</v>
      </c>
    </row>
    <row r="298" spans="2:16" x14ac:dyDescent="0.25">
      <c r="B298" s="89">
        <v>2553870370.3704</v>
      </c>
      <c r="C298" s="89">
        <v>-47.852516000000001</v>
      </c>
      <c r="D298" s="89">
        <v>-39.893256999999998</v>
      </c>
      <c r="F298" s="6">
        <f t="shared" si="50"/>
        <v>4.1969444444443997</v>
      </c>
      <c r="G298" s="6">
        <f t="shared" si="48"/>
        <v>-56.458365999999998</v>
      </c>
      <c r="J298" s="89">
        <v>2553870370.3704</v>
      </c>
      <c r="K298" s="89">
        <v>-52.326583999999997</v>
      </c>
      <c r="L298" s="89">
        <v>-44.384509999999999</v>
      </c>
      <c r="N298" s="6">
        <f t="shared" si="51"/>
        <v>4.1969444444443997</v>
      </c>
      <c r="O298" s="6">
        <f t="shared" si="49"/>
        <v>-71.748039000000006</v>
      </c>
    </row>
    <row r="299" spans="2:16" x14ac:dyDescent="0.25">
      <c r="B299" s="89">
        <v>3107740740.7406998</v>
      </c>
      <c r="C299" s="89">
        <v>-79.444229000000007</v>
      </c>
      <c r="D299" s="89">
        <v>-71.289473999999998</v>
      </c>
      <c r="F299" s="6">
        <f t="shared" si="50"/>
        <v>4.7171481481480999</v>
      </c>
      <c r="G299" s="6">
        <f t="shared" si="48"/>
        <v>-56.881976999999999</v>
      </c>
      <c r="J299" s="89">
        <v>3107740740.7406998</v>
      </c>
      <c r="K299" s="89">
        <v>-49.694561</v>
      </c>
      <c r="L299" s="89">
        <v>-42.120544000000002</v>
      </c>
      <c r="N299" s="6">
        <f t="shared" si="51"/>
        <v>4.7171481481480999</v>
      </c>
      <c r="O299" s="6">
        <f t="shared" si="49"/>
        <v>-69.044762000000006</v>
      </c>
    </row>
    <row r="300" spans="2:16" x14ac:dyDescent="0.25">
      <c r="B300" s="89">
        <v>3661611111.1111002</v>
      </c>
      <c r="C300" s="89">
        <v>-63.360058000000002</v>
      </c>
      <c r="D300" s="89">
        <v>-55.346232999999998</v>
      </c>
      <c r="F300" s="6">
        <f t="shared" si="50"/>
        <v>5.2373518518519004</v>
      </c>
      <c r="G300" s="6">
        <f t="shared" si="48"/>
        <v>-70.043327000000005</v>
      </c>
      <c r="J300" s="89">
        <v>3661611111.1111002</v>
      </c>
      <c r="K300" s="89">
        <v>-55.956806</v>
      </c>
      <c r="L300" s="89">
        <v>-48.092590000000001</v>
      </c>
      <c r="N300" s="6">
        <f t="shared" si="51"/>
        <v>5.2373518518519004</v>
      </c>
      <c r="O300" s="6">
        <f t="shared" si="49"/>
        <v>-81.560492999999994</v>
      </c>
    </row>
    <row r="301" spans="2:16" x14ac:dyDescent="0.25">
      <c r="B301" s="89">
        <v>4215481481.4815001</v>
      </c>
      <c r="C301" s="89">
        <v>-64.723708999999999</v>
      </c>
      <c r="D301" s="89">
        <v>-57.355556</v>
      </c>
      <c r="F301" s="6">
        <f t="shared" si="50"/>
        <v>5.7575555555555997</v>
      </c>
      <c r="G301" s="6">
        <f t="shared" si="48"/>
        <v>-71.100204000000005</v>
      </c>
      <c r="J301" s="89">
        <v>4215481481.4815001</v>
      </c>
      <c r="K301" s="89">
        <v>-63.899051999999998</v>
      </c>
      <c r="L301" s="89">
        <v>-55.705593</v>
      </c>
      <c r="N301" s="6">
        <f t="shared" si="51"/>
        <v>5.7575555555555997</v>
      </c>
      <c r="O301" s="6">
        <f t="shared" si="49"/>
        <v>-82.275741999999994</v>
      </c>
    </row>
    <row r="302" spans="2:16" x14ac:dyDescent="0.25">
      <c r="B302" s="89">
        <v>4769351851.8519001</v>
      </c>
      <c r="C302" s="89">
        <v>-63.025374999999997</v>
      </c>
      <c r="D302" s="89">
        <v>-55.519264</v>
      </c>
      <c r="F302" s="6">
        <f t="shared" si="50"/>
        <v>6.2777592592592999</v>
      </c>
      <c r="G302" s="6">
        <f t="shared" si="48"/>
        <v>-71.443382</v>
      </c>
      <c r="J302" s="89">
        <v>4769351851.8519001</v>
      </c>
      <c r="K302" s="89">
        <v>-63.136493999999999</v>
      </c>
      <c r="L302" s="89">
        <v>-54.702179000000001</v>
      </c>
      <c r="N302" s="6">
        <f t="shared" si="51"/>
        <v>6.2777592592592999</v>
      </c>
      <c r="O302" s="6">
        <f t="shared" si="49"/>
        <v>-89.353699000000006</v>
      </c>
    </row>
    <row r="303" spans="2:16" x14ac:dyDescent="0.25">
      <c r="B303" s="89">
        <v>5323222222.2222004</v>
      </c>
      <c r="C303" s="89">
        <v>-60.991371000000001</v>
      </c>
      <c r="D303" s="89">
        <v>-53.381988999999997</v>
      </c>
      <c r="F303" s="6">
        <f t="shared" si="50"/>
        <v>6.7979629629630001</v>
      </c>
      <c r="G303" s="6">
        <f t="shared" si="48"/>
        <v>-70.408744999999996</v>
      </c>
      <c r="J303" s="89">
        <v>5323222222.2222004</v>
      </c>
      <c r="K303" s="89">
        <v>-75.535933999999997</v>
      </c>
      <c r="L303" s="89">
        <v>-66.776283000000006</v>
      </c>
      <c r="N303" s="6">
        <f t="shared" si="51"/>
        <v>6.7979629629630001</v>
      </c>
      <c r="O303" s="6">
        <f t="shared" si="49"/>
        <v>-72.505027999999996</v>
      </c>
    </row>
    <row r="304" spans="2:16" x14ac:dyDescent="0.25">
      <c r="B304" s="89">
        <v>5877092592.5925999</v>
      </c>
      <c r="C304" s="89">
        <v>-63.002533</v>
      </c>
      <c r="D304" s="89">
        <v>-55.003039999999999</v>
      </c>
      <c r="F304" s="6">
        <f t="shared" si="50"/>
        <v>7.3181666666667002</v>
      </c>
      <c r="G304" s="6">
        <f t="shared" si="48"/>
        <v>-72.473228000000006</v>
      </c>
      <c r="J304" s="89">
        <v>5877092592.5925999</v>
      </c>
      <c r="K304" s="89">
        <v>-68.446190000000001</v>
      </c>
      <c r="L304" s="89">
        <v>-59.231074999999997</v>
      </c>
      <c r="N304" s="6">
        <f t="shared" si="51"/>
        <v>7.3181666666667002</v>
      </c>
      <c r="O304" s="6">
        <f t="shared" si="49"/>
        <v>-68.479416000000001</v>
      </c>
    </row>
    <row r="305" spans="2:16" x14ac:dyDescent="0.25">
      <c r="B305" s="89">
        <v>6430962962.9630003</v>
      </c>
      <c r="C305" s="89">
        <v>-64.834434999999999</v>
      </c>
      <c r="D305" s="89">
        <v>-56.627128999999996</v>
      </c>
      <c r="F305" s="6">
        <f t="shared" si="50"/>
        <v>7.8383703703704004</v>
      </c>
      <c r="G305" s="6">
        <f t="shared" si="48"/>
        <v>-69.764640999999997</v>
      </c>
      <c r="J305" s="89">
        <v>6430962962.9630003</v>
      </c>
      <c r="K305" s="89">
        <v>-67.330368000000007</v>
      </c>
      <c r="L305" s="89">
        <v>-57.769011999999996</v>
      </c>
      <c r="N305" s="6">
        <f t="shared" si="51"/>
        <v>7.8383703703704004</v>
      </c>
      <c r="O305" s="6">
        <f t="shared" si="49"/>
        <v>-73.161659</v>
      </c>
    </row>
    <row r="306" spans="2:16" x14ac:dyDescent="0.25">
      <c r="B306" s="89">
        <v>6984833333.3332996</v>
      </c>
      <c r="C306" s="89">
        <v>-69.515861999999998</v>
      </c>
      <c r="D306" s="89">
        <v>-61.190815000000001</v>
      </c>
      <c r="F306" s="6">
        <f t="shared" si="50"/>
        <v>8.3585740740740988</v>
      </c>
      <c r="G306" s="6">
        <f t="shared" si="48"/>
        <v>-67.514435000000006</v>
      </c>
      <c r="J306" s="89">
        <v>6984833333.3332996</v>
      </c>
      <c r="K306" s="89">
        <v>-80.022484000000006</v>
      </c>
      <c r="L306" s="89">
        <v>-70.224686000000005</v>
      </c>
      <c r="N306" s="6">
        <f t="shared" si="51"/>
        <v>8.3585740740740988</v>
      </c>
      <c r="O306" s="6">
        <f t="shared" si="49"/>
        <v>-68.396598999999995</v>
      </c>
    </row>
    <row r="307" spans="2:16" x14ac:dyDescent="0.25">
      <c r="B307" s="89">
        <v>7538703703.7037001</v>
      </c>
      <c r="C307" s="89">
        <v>-60.402087999999999</v>
      </c>
      <c r="D307" s="89">
        <v>-52.066605000000003</v>
      </c>
      <c r="F307" s="6">
        <f t="shared" si="50"/>
        <v>8.878777777777799</v>
      </c>
      <c r="G307" s="6">
        <f t="shared" si="48"/>
        <v>-72.147201999999993</v>
      </c>
      <c r="J307" s="89">
        <v>7538703703.7037001</v>
      </c>
      <c r="K307" s="89">
        <v>-67.605559999999997</v>
      </c>
      <c r="L307" s="89">
        <v>-57.792743999999999</v>
      </c>
      <c r="N307" s="6">
        <f t="shared" si="51"/>
        <v>8.878777777777799</v>
      </c>
      <c r="O307" s="6">
        <f t="shared" si="49"/>
        <v>-72.685432000000006</v>
      </c>
    </row>
    <row r="308" spans="2:16" x14ac:dyDescent="0.25">
      <c r="B308" s="89">
        <v>8092574074.0740995</v>
      </c>
      <c r="C308" s="89">
        <v>-62.481976000000003</v>
      </c>
      <c r="D308" s="89">
        <v>-54.390965000000001</v>
      </c>
      <c r="F308" s="6">
        <f t="shared" si="50"/>
        <v>9.3989814814815009</v>
      </c>
      <c r="G308" s="6">
        <f t="shared" si="48"/>
        <v>-78.155379999999994</v>
      </c>
      <c r="J308" s="89">
        <v>8092574074.0740995</v>
      </c>
      <c r="K308" s="89">
        <v>-63.685870999999999</v>
      </c>
      <c r="L308" s="89">
        <v>-53.948546999999998</v>
      </c>
      <c r="N308" s="6">
        <f t="shared" si="51"/>
        <v>9.3989814814815009</v>
      </c>
      <c r="O308" s="6">
        <f t="shared" si="49"/>
        <v>-70.833336000000003</v>
      </c>
    </row>
    <row r="309" spans="2:16" x14ac:dyDescent="0.25">
      <c r="B309" s="89">
        <v>8646444444.4444008</v>
      </c>
      <c r="C309" s="89">
        <v>-67.255829000000006</v>
      </c>
      <c r="D309" s="89">
        <v>-58.712387</v>
      </c>
      <c r="F309" s="6">
        <f t="shared" si="50"/>
        <v>9.9191851851851993</v>
      </c>
      <c r="G309" s="6">
        <f t="shared" si="48"/>
        <v>-66.640083000000004</v>
      </c>
      <c r="J309" s="89">
        <v>8646444444.4444008</v>
      </c>
      <c r="K309" s="89">
        <v>-71.987328000000005</v>
      </c>
      <c r="L309" s="89">
        <v>-61.613483000000002</v>
      </c>
      <c r="N309" s="6">
        <f t="shared" si="51"/>
        <v>9.9191851851851993</v>
      </c>
      <c r="O309" s="6">
        <f t="shared" si="49"/>
        <v>-67.919867999999994</v>
      </c>
    </row>
    <row r="310" spans="2:16" x14ac:dyDescent="0.25">
      <c r="B310" s="89">
        <v>9200314814.8148003</v>
      </c>
      <c r="C310" s="89">
        <v>-64.457138</v>
      </c>
      <c r="D310" s="89">
        <v>-55.488045</v>
      </c>
      <c r="F310" s="6">
        <f t="shared" si="50"/>
        <v>10.439388888889001</v>
      </c>
      <c r="G310" s="6">
        <f t="shared" si="48"/>
        <v>-69.393844999999999</v>
      </c>
      <c r="J310" s="89">
        <v>9200314814.8148003</v>
      </c>
      <c r="K310" s="89">
        <v>-74.374763000000002</v>
      </c>
      <c r="L310" s="89">
        <v>-63.737839000000001</v>
      </c>
      <c r="N310" s="6">
        <f t="shared" si="51"/>
        <v>10.439388888889001</v>
      </c>
      <c r="O310" s="6">
        <f t="shared" si="49"/>
        <v>-65.217940999999996</v>
      </c>
    </row>
    <row r="311" spans="2:16" x14ac:dyDescent="0.25">
      <c r="B311" s="89">
        <v>9754185185.1851997</v>
      </c>
      <c r="C311" s="89">
        <v>-59.508957000000002</v>
      </c>
      <c r="D311" s="89">
        <v>-50.460182000000003</v>
      </c>
      <c r="F311" s="6">
        <f t="shared" si="50"/>
        <v>10.959592592593001</v>
      </c>
      <c r="G311" s="6">
        <f t="shared" si="48"/>
        <v>-69.540344000000005</v>
      </c>
      <c r="J311" s="89">
        <v>9754185185.1851997</v>
      </c>
      <c r="K311" s="89">
        <v>-74.046570000000003</v>
      </c>
      <c r="L311" s="89">
        <v>-63.408420999999997</v>
      </c>
      <c r="N311" s="6">
        <f t="shared" si="51"/>
        <v>10.959592592593001</v>
      </c>
      <c r="O311" s="6">
        <f t="shared" si="49"/>
        <v>-64.474236000000005</v>
      </c>
    </row>
    <row r="312" spans="2:16" x14ac:dyDescent="0.25">
      <c r="B312" s="89">
        <v>10308055555.556</v>
      </c>
      <c r="C312" s="89">
        <v>-58.155273000000001</v>
      </c>
      <c r="D312" s="89">
        <v>-49.335621000000003</v>
      </c>
      <c r="F312" s="6">
        <f t="shared" si="50"/>
        <v>11.479796296296</v>
      </c>
      <c r="G312" s="6">
        <f t="shared" si="48"/>
        <v>-66.348640000000003</v>
      </c>
      <c r="J312" s="89">
        <v>10308055555.556</v>
      </c>
      <c r="K312" s="89">
        <v>-72.977874999999997</v>
      </c>
      <c r="L312" s="89">
        <v>-62.852637999999999</v>
      </c>
      <c r="N312" s="6">
        <f t="shared" si="51"/>
        <v>11.479796296296</v>
      </c>
      <c r="O312" s="6">
        <f t="shared" si="49"/>
        <v>-67.762718000000007</v>
      </c>
    </row>
    <row r="313" spans="2:16" x14ac:dyDescent="0.25">
      <c r="B313" s="89">
        <v>10861925925.926001</v>
      </c>
      <c r="C313" s="89">
        <v>-69.784126000000001</v>
      </c>
      <c r="D313" s="89">
        <v>-60.622737999999998</v>
      </c>
      <c r="F313" s="6">
        <f t="shared" si="50"/>
        <v>12</v>
      </c>
      <c r="G313" s="6">
        <f t="shared" si="48"/>
        <v>-63.614753999999998</v>
      </c>
      <c r="J313" s="89">
        <v>10861925925.926001</v>
      </c>
      <c r="K313" s="89">
        <v>-71.919441000000006</v>
      </c>
      <c r="L313" s="89">
        <v>-61.788338000000003</v>
      </c>
      <c r="N313" s="6">
        <f t="shared" si="51"/>
        <v>12</v>
      </c>
      <c r="O313" s="6">
        <f t="shared" si="49"/>
        <v>-63.663012999999999</v>
      </c>
    </row>
    <row r="314" spans="2:16" x14ac:dyDescent="0.25">
      <c r="B314" s="89">
        <v>11415796296.296</v>
      </c>
      <c r="C314" s="89">
        <v>-83.352958999999998</v>
      </c>
      <c r="D314" s="89">
        <v>-73.891541000000004</v>
      </c>
      <c r="F314" s="6" t="s">
        <v>21</v>
      </c>
      <c r="J314" s="89">
        <v>11415796296.296</v>
      </c>
      <c r="K314" s="89">
        <v>-76.652061000000003</v>
      </c>
      <c r="L314" s="89">
        <v>-66.601212000000004</v>
      </c>
      <c r="N314" s="6" t="s">
        <v>21</v>
      </c>
    </row>
    <row r="315" spans="2:16" x14ac:dyDescent="0.25">
      <c r="B315" s="89">
        <v>11969666666.667</v>
      </c>
      <c r="C315" s="89">
        <v>-85.6875</v>
      </c>
      <c r="D315" s="89">
        <v>-75.105377000000004</v>
      </c>
      <c r="J315" s="89">
        <v>11969666666.667</v>
      </c>
      <c r="K315" s="89">
        <v>-75.658614999999998</v>
      </c>
      <c r="L315" s="89">
        <v>-65.671593000000001</v>
      </c>
    </row>
    <row r="316" spans="2:16" x14ac:dyDescent="0.25">
      <c r="B316" s="89" t="s">
        <v>21</v>
      </c>
      <c r="J316" s="89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3Rx5L dBc Log Mag(dB)</v>
      </c>
      <c r="H318" s="35">
        <v>3</v>
      </c>
      <c r="N318" s="6" t="s">
        <v>19</v>
      </c>
      <c r="O318" s="6" t="str">
        <f t="shared" ref="O318:O337" si="53">L344</f>
        <v>3Rx5L dBc Log Mag(dB)</v>
      </c>
      <c r="P318" s="35">
        <v>3</v>
      </c>
    </row>
    <row r="319" spans="2:16" ht="15.75" x14ac:dyDescent="0.25">
      <c r="B319" s="89" t="s">
        <v>49</v>
      </c>
      <c r="F319" s="6">
        <f t="shared" ref="F319:F337" si="54">B345/1000000000</f>
        <v>3.3029999999999999</v>
      </c>
      <c r="G319" s="6">
        <f t="shared" si="52"/>
        <v>-35.466155999999998</v>
      </c>
      <c r="H319" s="36">
        <f>ABS(AVERAGE(G319:G337)-(H318-1)*15)</f>
        <v>77.6502717368421</v>
      </c>
      <c r="J319" s="89" t="s">
        <v>49</v>
      </c>
      <c r="N319" s="6">
        <f t="shared" ref="N319:N337" si="55">J345/1000000000</f>
        <v>3.3029999999999999</v>
      </c>
      <c r="O319" s="6">
        <f t="shared" si="53"/>
        <v>-33.068885999999999</v>
      </c>
      <c r="P319" s="36">
        <f>ABS(AVERAGE(O319:O337)-(P318-1)*15)</f>
        <v>81.155216368421051</v>
      </c>
    </row>
    <row r="320" spans="2:16" x14ac:dyDescent="0.25">
      <c r="B320" s="89" t="s">
        <v>19</v>
      </c>
      <c r="C320" s="89" t="s">
        <v>134</v>
      </c>
      <c r="D320" s="89" t="s">
        <v>50</v>
      </c>
      <c r="F320" s="6">
        <f t="shared" si="54"/>
        <v>3.7861666666666998</v>
      </c>
      <c r="G320" s="6">
        <f t="shared" si="52"/>
        <v>-40.952812000000002</v>
      </c>
      <c r="J320" s="89" t="s">
        <v>19</v>
      </c>
      <c r="K320" s="89" t="s">
        <v>134</v>
      </c>
      <c r="L320" s="89" t="s">
        <v>50</v>
      </c>
      <c r="N320" s="6">
        <f t="shared" si="55"/>
        <v>3.7861666666666998</v>
      </c>
      <c r="O320" s="84">
        <f t="shared" si="53"/>
        <v>-40.325642000000002</v>
      </c>
    </row>
    <row r="321" spans="2:15" x14ac:dyDescent="0.25">
      <c r="B321" s="89">
        <v>2636333333.3333001</v>
      </c>
      <c r="C321" s="89">
        <v>-70.055510999999996</v>
      </c>
      <c r="D321" s="89">
        <v>-61.937393</v>
      </c>
      <c r="F321" s="6">
        <f t="shared" si="54"/>
        <v>4.2693333333333001</v>
      </c>
      <c r="G321" s="6">
        <f t="shared" si="52"/>
        <v>-43.552025</v>
      </c>
      <c r="J321" s="89">
        <v>2636333333.3333001</v>
      </c>
      <c r="K321" s="89">
        <v>-79.929305999999997</v>
      </c>
      <c r="L321" s="89">
        <v>-66.545188999999993</v>
      </c>
      <c r="N321" s="6">
        <f t="shared" si="55"/>
        <v>4.2693333333333001</v>
      </c>
      <c r="O321" s="84">
        <f t="shared" si="53"/>
        <v>-44.227890000000002</v>
      </c>
    </row>
    <row r="322" spans="2:15" x14ac:dyDescent="0.25">
      <c r="B322" s="89">
        <v>3156537037.0370002</v>
      </c>
      <c r="C322" s="89">
        <v>-66.597389000000007</v>
      </c>
      <c r="D322" s="89">
        <v>-58.638129999999997</v>
      </c>
      <c r="F322" s="6">
        <f t="shared" si="54"/>
        <v>4.7525000000000004</v>
      </c>
      <c r="G322" s="6">
        <f t="shared" si="52"/>
        <v>-43.313930999999997</v>
      </c>
      <c r="J322" s="89">
        <v>3156537037.0370002</v>
      </c>
      <c r="K322" s="89">
        <v>-68.426392000000007</v>
      </c>
      <c r="L322" s="89">
        <v>-60.484318000000002</v>
      </c>
      <c r="N322" s="6">
        <f t="shared" si="55"/>
        <v>4.7525000000000004</v>
      </c>
      <c r="O322" s="84">
        <f t="shared" si="53"/>
        <v>-43.708519000000003</v>
      </c>
    </row>
    <row r="323" spans="2:15" x14ac:dyDescent="0.25">
      <c r="B323" s="89">
        <v>3676740740.7406998</v>
      </c>
      <c r="C323" s="89">
        <v>-67.414375000000007</v>
      </c>
      <c r="D323" s="89">
        <v>-59.259621000000003</v>
      </c>
      <c r="F323" s="6">
        <f t="shared" si="54"/>
        <v>5.2356666666667007</v>
      </c>
      <c r="G323" s="6">
        <f t="shared" si="52"/>
        <v>-46.673831999999997</v>
      </c>
      <c r="J323" s="89">
        <v>3676740740.7406998</v>
      </c>
      <c r="K323" s="89">
        <v>-83.539619000000002</v>
      </c>
      <c r="L323" s="89">
        <v>-75.965598999999997</v>
      </c>
      <c r="N323" s="6">
        <f t="shared" si="55"/>
        <v>5.2356666666667007</v>
      </c>
      <c r="O323" s="84">
        <f t="shared" si="53"/>
        <v>-45.778229000000003</v>
      </c>
    </row>
    <row r="324" spans="2:15" x14ac:dyDescent="0.25">
      <c r="B324" s="89">
        <v>4196944444.4443998</v>
      </c>
      <c r="C324" s="89">
        <v>-64.472190999999995</v>
      </c>
      <c r="D324" s="89">
        <v>-56.458365999999998</v>
      </c>
      <c r="F324" s="6">
        <f t="shared" si="54"/>
        <v>5.7188333333332997</v>
      </c>
      <c r="G324" s="6">
        <f t="shared" si="52"/>
        <v>-42.872504999999997</v>
      </c>
      <c r="J324" s="89">
        <v>4196944444.4443998</v>
      </c>
      <c r="K324" s="89">
        <v>-79.612258999999995</v>
      </c>
      <c r="L324" s="89">
        <v>-71.748039000000006</v>
      </c>
      <c r="N324" s="6">
        <f t="shared" si="55"/>
        <v>5.7188333333332997</v>
      </c>
      <c r="O324" s="84">
        <f t="shared" si="53"/>
        <v>-49.004748999999997</v>
      </c>
    </row>
    <row r="325" spans="2:15" x14ac:dyDescent="0.25">
      <c r="B325" s="89">
        <v>4717148148.1480999</v>
      </c>
      <c r="C325" s="89">
        <v>-64.250129999999999</v>
      </c>
      <c r="D325" s="89">
        <v>-56.881976999999999</v>
      </c>
      <c r="F325" s="6">
        <f t="shared" si="54"/>
        <v>6.202</v>
      </c>
      <c r="G325" s="6">
        <f t="shared" si="52"/>
        <v>-43.786591000000001</v>
      </c>
      <c r="J325" s="89">
        <v>4717148148.1480999</v>
      </c>
      <c r="K325" s="89">
        <v>-77.238219999999998</v>
      </c>
      <c r="L325" s="89">
        <v>-69.044762000000006</v>
      </c>
      <c r="N325" s="6">
        <f t="shared" si="55"/>
        <v>6.202</v>
      </c>
      <c r="O325" s="84">
        <f t="shared" si="53"/>
        <v>-50.812767000000001</v>
      </c>
    </row>
    <row r="326" spans="2:15" x14ac:dyDescent="0.25">
      <c r="B326" s="89">
        <v>5237351851.8519001</v>
      </c>
      <c r="C326" s="89">
        <v>-77.549437999999995</v>
      </c>
      <c r="D326" s="89">
        <v>-70.043327000000005</v>
      </c>
      <c r="F326" s="6">
        <f t="shared" si="54"/>
        <v>6.6851666666667002</v>
      </c>
      <c r="G326" s="6">
        <f t="shared" si="52"/>
        <v>-48.276260000000001</v>
      </c>
      <c r="J326" s="89">
        <v>5237351851.8519001</v>
      </c>
      <c r="K326" s="89">
        <v>-89.994804000000002</v>
      </c>
      <c r="L326" s="89">
        <v>-81.560492999999994</v>
      </c>
      <c r="N326" s="6">
        <f t="shared" si="55"/>
        <v>6.6851666666667002</v>
      </c>
      <c r="O326" s="84">
        <f t="shared" si="53"/>
        <v>-58.535896000000001</v>
      </c>
    </row>
    <row r="327" spans="2:15" x14ac:dyDescent="0.25">
      <c r="B327" s="89">
        <v>5757555555.5556002</v>
      </c>
      <c r="C327" s="89">
        <v>-78.709586999999999</v>
      </c>
      <c r="D327" s="89">
        <v>-71.100204000000005</v>
      </c>
      <c r="F327" s="6">
        <f t="shared" si="54"/>
        <v>7.1683333333332993</v>
      </c>
      <c r="G327" s="6">
        <f t="shared" si="52"/>
        <v>-44.824638</v>
      </c>
      <c r="J327" s="89">
        <v>5757555555.5556002</v>
      </c>
      <c r="K327" s="89">
        <v>-91.035392999999999</v>
      </c>
      <c r="L327" s="89">
        <v>-82.275741999999994</v>
      </c>
      <c r="N327" s="6">
        <f t="shared" si="55"/>
        <v>7.1683333333332993</v>
      </c>
      <c r="O327" s="84">
        <f t="shared" si="53"/>
        <v>-51.975216000000003</v>
      </c>
    </row>
    <row r="328" spans="2:15" x14ac:dyDescent="0.25">
      <c r="B328" s="89">
        <v>6277759259.2593002</v>
      </c>
      <c r="C328" s="89">
        <v>-79.442879000000005</v>
      </c>
      <c r="D328" s="89">
        <v>-71.443382</v>
      </c>
      <c r="F328" s="6">
        <f t="shared" si="54"/>
        <v>7.6515000000000004</v>
      </c>
      <c r="G328" s="6">
        <f t="shared" si="52"/>
        <v>-43.451920000000001</v>
      </c>
      <c r="J328" s="89">
        <v>6277759259.2593002</v>
      </c>
      <c r="K328" s="89">
        <v>-98.568816999999996</v>
      </c>
      <c r="L328" s="89">
        <v>-89.353699000000006</v>
      </c>
      <c r="N328" s="6">
        <f t="shared" si="55"/>
        <v>7.6515000000000004</v>
      </c>
      <c r="O328" s="84">
        <f t="shared" si="53"/>
        <v>-54.304088999999998</v>
      </c>
    </row>
    <row r="329" spans="2:15" x14ac:dyDescent="0.25">
      <c r="B329" s="89">
        <v>6797962962.9630003</v>
      </c>
      <c r="C329" s="89">
        <v>-78.616050999999999</v>
      </c>
      <c r="D329" s="89">
        <v>-70.408744999999996</v>
      </c>
      <c r="F329" s="6">
        <f t="shared" si="54"/>
        <v>8.1346666666666998</v>
      </c>
      <c r="G329" s="6">
        <f t="shared" si="52"/>
        <v>-44.272860999999999</v>
      </c>
      <c r="J329" s="89">
        <v>6797962962.9630003</v>
      </c>
      <c r="K329" s="89">
        <v>-82.066383000000002</v>
      </c>
      <c r="L329" s="89">
        <v>-72.505027999999996</v>
      </c>
      <c r="N329" s="6">
        <f t="shared" si="55"/>
        <v>8.1346666666666998</v>
      </c>
      <c r="O329" s="84">
        <f t="shared" si="53"/>
        <v>-54.280315000000002</v>
      </c>
    </row>
    <row r="330" spans="2:15" x14ac:dyDescent="0.25">
      <c r="B330" s="89">
        <v>7318166666.6667004</v>
      </c>
      <c r="C330" s="89">
        <v>-80.798278999999994</v>
      </c>
      <c r="D330" s="89">
        <v>-72.473228000000006</v>
      </c>
      <c r="F330" s="6">
        <f t="shared" si="54"/>
        <v>8.6178333333332997</v>
      </c>
      <c r="G330" s="6">
        <f t="shared" si="52"/>
        <v>-48.856242999999999</v>
      </c>
      <c r="J330" s="89">
        <v>7318166666.6667004</v>
      </c>
      <c r="K330" s="89">
        <v>-78.277214000000001</v>
      </c>
      <c r="L330" s="89">
        <v>-68.479416000000001</v>
      </c>
      <c r="N330" s="6">
        <f t="shared" si="55"/>
        <v>8.6178333333332997</v>
      </c>
      <c r="O330" s="84">
        <f t="shared" si="53"/>
        <v>-53.902659999999997</v>
      </c>
    </row>
    <row r="331" spans="2:15" x14ac:dyDescent="0.25">
      <c r="B331" s="89">
        <v>7838370370.3704004</v>
      </c>
      <c r="C331" s="89">
        <v>-78.100121000000001</v>
      </c>
      <c r="D331" s="89">
        <v>-69.764640999999997</v>
      </c>
      <c r="F331" s="6">
        <f t="shared" si="54"/>
        <v>9.1010000000000009</v>
      </c>
      <c r="G331" s="6">
        <f t="shared" si="52"/>
        <v>-56.014240000000001</v>
      </c>
      <c r="J331" s="89">
        <v>7838370370.3704004</v>
      </c>
      <c r="K331" s="89">
        <v>-82.974472000000006</v>
      </c>
      <c r="L331" s="89">
        <v>-73.161659</v>
      </c>
      <c r="N331" s="6">
        <f t="shared" si="55"/>
        <v>9.1010000000000009</v>
      </c>
      <c r="O331" s="84">
        <f t="shared" si="53"/>
        <v>-59.311062</v>
      </c>
    </row>
    <row r="332" spans="2:15" x14ac:dyDescent="0.25">
      <c r="B332" s="89">
        <v>8358574074.0740995</v>
      </c>
      <c r="C332" s="89">
        <v>-75.605446000000001</v>
      </c>
      <c r="D332" s="89">
        <v>-67.514435000000006</v>
      </c>
      <c r="F332" s="6">
        <f t="shared" si="54"/>
        <v>9.5841666666667003</v>
      </c>
      <c r="G332" s="6">
        <f t="shared" si="52"/>
        <v>-52.318195000000003</v>
      </c>
      <c r="J332" s="89">
        <v>8358574074.0740995</v>
      </c>
      <c r="K332" s="89">
        <v>-78.133919000000006</v>
      </c>
      <c r="L332" s="89">
        <v>-68.396598999999995</v>
      </c>
      <c r="N332" s="6">
        <f t="shared" si="55"/>
        <v>9.5841666666667003</v>
      </c>
      <c r="O332" s="84">
        <f t="shared" si="53"/>
        <v>-62.262763999999997</v>
      </c>
    </row>
    <row r="333" spans="2:15" x14ac:dyDescent="0.25">
      <c r="B333" s="89">
        <v>8878777777.7777996</v>
      </c>
      <c r="C333" s="89">
        <v>-80.690651000000003</v>
      </c>
      <c r="D333" s="89">
        <v>-72.147201999999993</v>
      </c>
      <c r="F333" s="6">
        <f t="shared" si="54"/>
        <v>10.067333333333</v>
      </c>
      <c r="G333" s="6">
        <f t="shared" si="52"/>
        <v>-49.684868000000002</v>
      </c>
      <c r="J333" s="89">
        <v>8878777777.7777996</v>
      </c>
      <c r="K333" s="89">
        <v>-83.059273000000005</v>
      </c>
      <c r="L333" s="89">
        <v>-72.685432000000006</v>
      </c>
      <c r="N333" s="6">
        <f t="shared" si="55"/>
        <v>10.067333333333</v>
      </c>
      <c r="O333" s="84">
        <f t="shared" si="53"/>
        <v>-58.446719999999999</v>
      </c>
    </row>
    <row r="334" spans="2:15" x14ac:dyDescent="0.25">
      <c r="B334" s="89">
        <v>9398981481.4815006</v>
      </c>
      <c r="C334" s="89">
        <v>-87.124474000000006</v>
      </c>
      <c r="D334" s="89">
        <v>-78.155379999999994</v>
      </c>
      <c r="F334" s="6">
        <f t="shared" si="54"/>
        <v>10.5505</v>
      </c>
      <c r="G334" s="6">
        <f t="shared" si="52"/>
        <v>-52.489139999999999</v>
      </c>
      <c r="J334" s="89">
        <v>9398981481.4815006</v>
      </c>
      <c r="K334" s="89">
        <v>-81.470260999999994</v>
      </c>
      <c r="L334" s="89">
        <v>-70.833336000000003</v>
      </c>
      <c r="N334" s="6">
        <f t="shared" si="55"/>
        <v>10.5505</v>
      </c>
      <c r="O334" s="84">
        <f t="shared" si="53"/>
        <v>-48.672942999999997</v>
      </c>
    </row>
    <row r="335" spans="2:15" x14ac:dyDescent="0.25">
      <c r="B335" s="89">
        <v>9919185185.1851997</v>
      </c>
      <c r="C335" s="89">
        <v>-75.688857999999996</v>
      </c>
      <c r="D335" s="89">
        <v>-66.640083000000004</v>
      </c>
      <c r="F335" s="6">
        <f t="shared" si="54"/>
        <v>11.033666666666999</v>
      </c>
      <c r="G335" s="6">
        <f t="shared" si="52"/>
        <v>-58.873145999999998</v>
      </c>
      <c r="J335" s="89">
        <v>9919185185.1851997</v>
      </c>
      <c r="K335" s="89">
        <v>-78.558021999999994</v>
      </c>
      <c r="L335" s="89">
        <v>-67.919867999999994</v>
      </c>
      <c r="N335" s="6">
        <f t="shared" si="55"/>
        <v>11.033666666666999</v>
      </c>
      <c r="O335" s="84">
        <f t="shared" si="53"/>
        <v>-50.624462000000001</v>
      </c>
    </row>
    <row r="336" spans="2:15" x14ac:dyDescent="0.25">
      <c r="B336" s="89">
        <v>10439388888.889</v>
      </c>
      <c r="C336" s="89">
        <v>-78.213493</v>
      </c>
      <c r="D336" s="89">
        <v>-69.393844999999999</v>
      </c>
      <c r="F336" s="6">
        <f t="shared" si="54"/>
        <v>11.516833333333</v>
      </c>
      <c r="G336" s="6">
        <f t="shared" si="52"/>
        <v>-51.981898999999999</v>
      </c>
      <c r="J336" s="89">
        <v>10439388888.889</v>
      </c>
      <c r="K336" s="89">
        <v>-75.343185000000005</v>
      </c>
      <c r="L336" s="89">
        <v>-65.217940999999996</v>
      </c>
      <c r="N336" s="6">
        <f t="shared" si="55"/>
        <v>11.516833333333</v>
      </c>
      <c r="O336" s="84">
        <f t="shared" si="53"/>
        <v>-51.852119000000002</v>
      </c>
    </row>
    <row r="337" spans="2:16" x14ac:dyDescent="0.25">
      <c r="B337" s="89">
        <v>10959592592.593</v>
      </c>
      <c r="C337" s="89">
        <v>-78.701729</v>
      </c>
      <c r="D337" s="89">
        <v>-69.540344000000005</v>
      </c>
      <c r="F337" s="6">
        <f t="shared" si="54"/>
        <v>12</v>
      </c>
      <c r="G337" s="6">
        <f t="shared" si="52"/>
        <v>-57.693900999999997</v>
      </c>
      <c r="J337" s="89">
        <v>10959592592.593</v>
      </c>
      <c r="K337" s="89">
        <v>-74.605339000000001</v>
      </c>
      <c r="L337" s="89">
        <v>-64.474236000000005</v>
      </c>
      <c r="N337" s="6">
        <f t="shared" si="55"/>
        <v>12</v>
      </c>
      <c r="O337" s="84">
        <f t="shared" si="53"/>
        <v>-60.854182999999999</v>
      </c>
    </row>
    <row r="338" spans="2:16" x14ac:dyDescent="0.25">
      <c r="B338" s="89">
        <v>11479796296.296</v>
      </c>
      <c r="C338" s="89">
        <v>-75.810066000000006</v>
      </c>
      <c r="D338" s="89">
        <v>-66.348640000000003</v>
      </c>
      <c r="F338" s="6" t="s">
        <v>21</v>
      </c>
      <c r="J338" s="89">
        <v>11479796296.296</v>
      </c>
      <c r="K338" s="89">
        <v>-77.813568000000004</v>
      </c>
      <c r="L338" s="89">
        <v>-67.762718000000007</v>
      </c>
      <c r="N338" s="6" t="s">
        <v>21</v>
      </c>
    </row>
    <row r="339" spans="2:16" x14ac:dyDescent="0.25">
      <c r="B339" s="89">
        <v>12000000000</v>
      </c>
      <c r="C339" s="89">
        <v>-74.196877000000001</v>
      </c>
      <c r="D339" s="89">
        <v>-63.614753999999998</v>
      </c>
      <c r="J339" s="89">
        <v>12000000000</v>
      </c>
      <c r="K339" s="89">
        <v>-73.650040000000004</v>
      </c>
      <c r="L339" s="89">
        <v>-63.663012999999999</v>
      </c>
    </row>
    <row r="340" spans="2:16" x14ac:dyDescent="0.25">
      <c r="B340" s="89" t="s">
        <v>21</v>
      </c>
      <c r="J340" s="89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4Rx1L dBc Log Mag(dB)</v>
      </c>
      <c r="H342" s="35">
        <v>4</v>
      </c>
      <c r="N342" s="6" t="s">
        <v>19</v>
      </c>
      <c r="O342" s="6" t="str">
        <f t="shared" ref="O342:O361" si="57">L368</f>
        <v>4Rx1L dBc Log Mag(dB)</v>
      </c>
      <c r="P342" s="35">
        <v>4</v>
      </c>
    </row>
    <row r="343" spans="2:16" ht="15.75" x14ac:dyDescent="0.25">
      <c r="B343" s="89" t="s">
        <v>51</v>
      </c>
      <c r="F343" s="6">
        <f t="shared" ref="F343:F361" si="58">B369/1000000000</f>
        <v>2</v>
      </c>
      <c r="G343" s="6">
        <f t="shared" si="56"/>
        <v>-78.486350999999999</v>
      </c>
      <c r="H343" s="36">
        <f>ABS(AVERAGE(G343:G361)-(H342-1)*15)</f>
        <v>111.48724036842104</v>
      </c>
      <c r="J343" s="89" t="s">
        <v>51</v>
      </c>
      <c r="N343" s="6">
        <f t="shared" ref="N343:N361" si="59">J369/1000000000</f>
        <v>2</v>
      </c>
      <c r="O343" s="6">
        <f t="shared" si="57"/>
        <v>-90.515197999999998</v>
      </c>
      <c r="P343" s="36">
        <f>ABS(AVERAGE(O343:O361)-(P342-1)*15)</f>
        <v>124.1043877368421</v>
      </c>
    </row>
    <row r="344" spans="2:16" x14ac:dyDescent="0.25">
      <c r="B344" s="89" t="s">
        <v>19</v>
      </c>
      <c r="C344" s="89" t="s">
        <v>135</v>
      </c>
      <c r="D344" s="89" t="s">
        <v>52</v>
      </c>
      <c r="F344" s="6">
        <f t="shared" si="58"/>
        <v>2.0542916666666997</v>
      </c>
      <c r="G344" s="6">
        <f t="shared" si="56"/>
        <v>-73.057456999999999</v>
      </c>
      <c r="J344" s="89" t="s">
        <v>19</v>
      </c>
      <c r="K344" s="89" t="s">
        <v>135</v>
      </c>
      <c r="L344" s="89" t="s">
        <v>52</v>
      </c>
      <c r="N344" s="6">
        <f t="shared" si="59"/>
        <v>2.0542916666666997</v>
      </c>
      <c r="O344" s="6">
        <f t="shared" si="57"/>
        <v>-96.423209999999997</v>
      </c>
    </row>
    <row r="345" spans="2:16" x14ac:dyDescent="0.25">
      <c r="B345" s="89">
        <v>3303000000</v>
      </c>
      <c r="C345" s="89">
        <v>-43.584269999999997</v>
      </c>
      <c r="D345" s="89">
        <v>-35.466155999999998</v>
      </c>
      <c r="F345" s="6">
        <f t="shared" si="58"/>
        <v>2.1085833333332999</v>
      </c>
      <c r="G345" s="6">
        <f t="shared" si="56"/>
        <v>-74.846024</v>
      </c>
      <c r="J345" s="89">
        <v>3303000000</v>
      </c>
      <c r="K345" s="89">
        <v>-46.453006999999999</v>
      </c>
      <c r="L345" s="89">
        <v>-33.068885999999999</v>
      </c>
      <c r="N345" s="6">
        <f t="shared" si="59"/>
        <v>2.1085833333332999</v>
      </c>
      <c r="O345" s="6">
        <f t="shared" si="57"/>
        <v>-87.919906999999995</v>
      </c>
    </row>
    <row r="346" spans="2:16" x14ac:dyDescent="0.25">
      <c r="B346" s="89">
        <v>3786166666.6666999</v>
      </c>
      <c r="C346" s="89">
        <v>-48.912075000000002</v>
      </c>
      <c r="D346" s="89">
        <v>-40.952812000000002</v>
      </c>
      <c r="F346" s="6">
        <f t="shared" si="58"/>
        <v>2.1628750000000001</v>
      </c>
      <c r="G346" s="6">
        <f t="shared" si="56"/>
        <v>-83.856742999999994</v>
      </c>
      <c r="J346" s="89">
        <v>3786166666.6666999</v>
      </c>
      <c r="K346" s="89">
        <v>-48.267719</v>
      </c>
      <c r="L346" s="89">
        <v>-40.325642000000002</v>
      </c>
      <c r="N346" s="6">
        <f t="shared" si="59"/>
        <v>2.1628750000000001</v>
      </c>
      <c r="O346" s="6">
        <f t="shared" si="57"/>
        <v>-99.612350000000006</v>
      </c>
    </row>
    <row r="347" spans="2:16" x14ac:dyDescent="0.25">
      <c r="B347" s="89">
        <v>4269333333.3333001</v>
      </c>
      <c r="C347" s="89">
        <v>-51.706778999999997</v>
      </c>
      <c r="D347" s="89">
        <v>-43.552025</v>
      </c>
      <c r="F347" s="6">
        <f t="shared" si="58"/>
        <v>2.2171666666666998</v>
      </c>
      <c r="G347" s="6">
        <f t="shared" si="56"/>
        <v>-76.655593999999994</v>
      </c>
      <c r="J347" s="89">
        <v>4269333333.3333001</v>
      </c>
      <c r="K347" s="89">
        <v>-51.801907</v>
      </c>
      <c r="L347" s="89">
        <v>-44.227890000000002</v>
      </c>
      <c r="N347" s="6">
        <f t="shared" si="59"/>
        <v>2.2171666666666998</v>
      </c>
      <c r="O347" s="6">
        <f t="shared" si="57"/>
        <v>-89.174239999999998</v>
      </c>
    </row>
    <row r="348" spans="2:16" x14ac:dyDescent="0.25">
      <c r="B348" s="89">
        <v>4752500000</v>
      </c>
      <c r="C348" s="89">
        <v>-51.327759</v>
      </c>
      <c r="D348" s="89">
        <v>-43.313930999999997</v>
      </c>
      <c r="F348" s="6">
        <f t="shared" si="58"/>
        <v>2.2714583333333001</v>
      </c>
      <c r="G348" s="6">
        <f t="shared" si="56"/>
        <v>-68.732658000000001</v>
      </c>
      <c r="J348" s="89">
        <v>4752500000</v>
      </c>
      <c r="K348" s="89">
        <v>-51.572738999999999</v>
      </c>
      <c r="L348" s="89">
        <v>-43.708519000000003</v>
      </c>
      <c r="N348" s="6">
        <f t="shared" si="59"/>
        <v>2.2714583333333001</v>
      </c>
      <c r="O348" s="6">
        <f t="shared" si="57"/>
        <v>-78.535201999999998</v>
      </c>
    </row>
    <row r="349" spans="2:16" x14ac:dyDescent="0.25">
      <c r="B349" s="89">
        <v>5235666666.6667004</v>
      </c>
      <c r="C349" s="89">
        <v>-54.041981</v>
      </c>
      <c r="D349" s="89">
        <v>-46.673831999999997</v>
      </c>
      <c r="F349" s="6">
        <f t="shared" si="58"/>
        <v>2.3257500000000002</v>
      </c>
      <c r="G349" s="6">
        <f t="shared" si="56"/>
        <v>-65.773810999999995</v>
      </c>
      <c r="J349" s="89">
        <v>5235666666.6667004</v>
      </c>
      <c r="K349" s="89">
        <v>-53.971687000000003</v>
      </c>
      <c r="L349" s="89">
        <v>-45.778229000000003</v>
      </c>
      <c r="N349" s="6">
        <f t="shared" si="59"/>
        <v>2.3257500000000002</v>
      </c>
      <c r="O349" s="6">
        <f t="shared" si="57"/>
        <v>-72.542266999999995</v>
      </c>
    </row>
    <row r="350" spans="2:16" x14ac:dyDescent="0.25">
      <c r="B350" s="89">
        <v>5718833333.3332996</v>
      </c>
      <c r="C350" s="89">
        <v>-50.378616000000001</v>
      </c>
      <c r="D350" s="89">
        <v>-42.872504999999997</v>
      </c>
      <c r="F350" s="6">
        <f t="shared" si="58"/>
        <v>2.3800416666666999</v>
      </c>
      <c r="G350" s="6">
        <f t="shared" si="56"/>
        <v>-63.002353999999997</v>
      </c>
      <c r="J350" s="89">
        <v>5718833333.3332996</v>
      </c>
      <c r="K350" s="89">
        <v>-57.439059999999998</v>
      </c>
      <c r="L350" s="89">
        <v>-49.004748999999997</v>
      </c>
      <c r="N350" s="6">
        <f t="shared" si="59"/>
        <v>2.3800416666666999</v>
      </c>
      <c r="O350" s="6">
        <f t="shared" si="57"/>
        <v>-69.897796999999997</v>
      </c>
    </row>
    <row r="351" spans="2:16" x14ac:dyDescent="0.25">
      <c r="B351" s="89">
        <v>6202000000</v>
      </c>
      <c r="C351" s="89">
        <v>-51.395972999999998</v>
      </c>
      <c r="D351" s="89">
        <v>-43.786591000000001</v>
      </c>
      <c r="F351" s="6">
        <f t="shared" si="58"/>
        <v>2.4343333333333002</v>
      </c>
      <c r="G351" s="6">
        <f t="shared" si="56"/>
        <v>-62.046722000000003</v>
      </c>
      <c r="J351" s="89">
        <v>6202000000</v>
      </c>
      <c r="K351" s="89">
        <v>-59.572414000000002</v>
      </c>
      <c r="L351" s="89">
        <v>-50.812767000000001</v>
      </c>
      <c r="N351" s="6">
        <f t="shared" si="59"/>
        <v>2.4343333333333002</v>
      </c>
      <c r="O351" s="6">
        <f t="shared" si="57"/>
        <v>-64.510779999999997</v>
      </c>
    </row>
    <row r="352" spans="2:16" x14ac:dyDescent="0.25">
      <c r="B352" s="89">
        <v>6685166666.6667004</v>
      </c>
      <c r="C352" s="89">
        <v>-56.275753000000002</v>
      </c>
      <c r="D352" s="89">
        <v>-48.276260000000001</v>
      </c>
      <c r="F352" s="6">
        <f t="shared" si="58"/>
        <v>2.4886249999999999</v>
      </c>
      <c r="G352" s="6">
        <f t="shared" si="56"/>
        <v>-62.547443000000001</v>
      </c>
      <c r="J352" s="89">
        <v>6685166666.6667004</v>
      </c>
      <c r="K352" s="89">
        <v>-67.751014999999995</v>
      </c>
      <c r="L352" s="89">
        <v>-58.535896000000001</v>
      </c>
      <c r="N352" s="6">
        <f t="shared" si="59"/>
        <v>2.4886249999999999</v>
      </c>
      <c r="O352" s="6">
        <f t="shared" si="57"/>
        <v>-64.499397000000002</v>
      </c>
    </row>
    <row r="353" spans="2:16" x14ac:dyDescent="0.25">
      <c r="B353" s="89">
        <v>7168333333.3332996</v>
      </c>
      <c r="C353" s="89">
        <v>-53.031944000000003</v>
      </c>
      <c r="D353" s="89">
        <v>-44.824638</v>
      </c>
      <c r="F353" s="6">
        <f t="shared" si="58"/>
        <v>2.5429166666667</v>
      </c>
      <c r="G353" s="6">
        <f t="shared" si="56"/>
        <v>-63.758369000000002</v>
      </c>
      <c r="J353" s="89">
        <v>7168333333.3332996</v>
      </c>
      <c r="K353" s="89">
        <v>-61.536572</v>
      </c>
      <c r="L353" s="89">
        <v>-51.975216000000003</v>
      </c>
      <c r="N353" s="6">
        <f t="shared" si="59"/>
        <v>2.5429166666667</v>
      </c>
      <c r="O353" s="6">
        <f t="shared" si="57"/>
        <v>-71.464363000000006</v>
      </c>
    </row>
    <row r="354" spans="2:16" x14ac:dyDescent="0.25">
      <c r="B354" s="89">
        <v>7651500000</v>
      </c>
      <c r="C354" s="89">
        <v>-51.776969999999999</v>
      </c>
      <c r="D354" s="89">
        <v>-43.451920000000001</v>
      </c>
      <c r="F354" s="6">
        <f t="shared" si="58"/>
        <v>2.5972083333333003</v>
      </c>
      <c r="G354" s="6">
        <f t="shared" si="56"/>
        <v>-67.188286000000005</v>
      </c>
      <c r="J354" s="89">
        <v>7651500000</v>
      </c>
      <c r="K354" s="89">
        <v>-64.101883000000001</v>
      </c>
      <c r="L354" s="89">
        <v>-54.304088999999998</v>
      </c>
      <c r="N354" s="6">
        <f t="shared" si="59"/>
        <v>2.5972083333333003</v>
      </c>
      <c r="O354" s="6">
        <f t="shared" si="57"/>
        <v>-73.828102000000001</v>
      </c>
    </row>
    <row r="355" spans="2:16" x14ac:dyDescent="0.25">
      <c r="B355" s="89">
        <v>8134666666.6667004</v>
      </c>
      <c r="C355" s="89">
        <v>-52.608341000000003</v>
      </c>
      <c r="D355" s="89">
        <v>-44.272860999999999</v>
      </c>
      <c r="F355" s="6">
        <f t="shared" si="58"/>
        <v>2.6515</v>
      </c>
      <c r="G355" s="6">
        <f t="shared" si="56"/>
        <v>-61.620688999999999</v>
      </c>
      <c r="J355" s="89">
        <v>8134666666.6667004</v>
      </c>
      <c r="K355" s="89">
        <v>-64.093131999999997</v>
      </c>
      <c r="L355" s="89">
        <v>-54.280315000000002</v>
      </c>
      <c r="N355" s="6">
        <f t="shared" si="59"/>
        <v>2.6515</v>
      </c>
      <c r="O355" s="6">
        <f t="shared" si="57"/>
        <v>-77.829421999999994</v>
      </c>
    </row>
    <row r="356" spans="2:16" x14ac:dyDescent="0.25">
      <c r="B356" s="89">
        <v>8617833333.3332996</v>
      </c>
      <c r="C356" s="89">
        <v>-56.947254000000001</v>
      </c>
      <c r="D356" s="89">
        <v>-48.856242999999999</v>
      </c>
      <c r="F356" s="6">
        <f t="shared" si="58"/>
        <v>2.7057916666666997</v>
      </c>
      <c r="G356" s="6">
        <f t="shared" si="56"/>
        <v>-63.127353999999997</v>
      </c>
      <c r="J356" s="89">
        <v>8617833333.3332996</v>
      </c>
      <c r="K356" s="89">
        <v>-63.639983999999998</v>
      </c>
      <c r="L356" s="89">
        <v>-53.902659999999997</v>
      </c>
      <c r="N356" s="6">
        <f t="shared" si="59"/>
        <v>2.7057916666666997</v>
      </c>
      <c r="O356" s="6">
        <f t="shared" si="57"/>
        <v>-76.192886000000001</v>
      </c>
    </row>
    <row r="357" spans="2:16" x14ac:dyDescent="0.25">
      <c r="B357" s="89">
        <v>9101000000</v>
      </c>
      <c r="C357" s="89">
        <v>-64.557686000000004</v>
      </c>
      <c r="D357" s="89">
        <v>-56.014240000000001</v>
      </c>
      <c r="F357" s="6">
        <f t="shared" si="58"/>
        <v>2.7600833333332999</v>
      </c>
      <c r="G357" s="6">
        <f t="shared" si="56"/>
        <v>-62.267234999999999</v>
      </c>
      <c r="J357" s="89">
        <v>9101000000</v>
      </c>
      <c r="K357" s="89">
        <v>-69.684905999999998</v>
      </c>
      <c r="L357" s="89">
        <v>-59.311062</v>
      </c>
      <c r="N357" s="6">
        <f t="shared" si="59"/>
        <v>2.7600833333332999</v>
      </c>
      <c r="O357" s="6">
        <f t="shared" si="57"/>
        <v>-75.818527000000003</v>
      </c>
    </row>
    <row r="358" spans="2:16" x14ac:dyDescent="0.25">
      <c r="B358" s="89">
        <v>9584166666.6667004</v>
      </c>
      <c r="C358" s="89">
        <v>-61.287292000000001</v>
      </c>
      <c r="D358" s="89">
        <v>-52.318195000000003</v>
      </c>
      <c r="F358" s="6">
        <f t="shared" si="58"/>
        <v>2.8143750000000001</v>
      </c>
      <c r="G358" s="6">
        <f t="shared" si="56"/>
        <v>-58.719298999999999</v>
      </c>
      <c r="J358" s="89">
        <v>9584166666.6667004</v>
      </c>
      <c r="K358" s="89">
        <v>-72.899688999999995</v>
      </c>
      <c r="L358" s="89">
        <v>-62.262763999999997</v>
      </c>
      <c r="N358" s="6">
        <f t="shared" si="59"/>
        <v>2.8143750000000001</v>
      </c>
      <c r="O358" s="6">
        <f t="shared" si="57"/>
        <v>-77.779929999999993</v>
      </c>
    </row>
    <row r="359" spans="2:16" x14ac:dyDescent="0.25">
      <c r="B359" s="89">
        <v>10067333333.333</v>
      </c>
      <c r="C359" s="89">
        <v>-58.733643000000001</v>
      </c>
      <c r="D359" s="89">
        <v>-49.684868000000002</v>
      </c>
      <c r="F359" s="6">
        <f t="shared" si="58"/>
        <v>2.8686666666666998</v>
      </c>
      <c r="G359" s="6">
        <f t="shared" si="56"/>
        <v>-56.707008000000002</v>
      </c>
      <c r="J359" s="89">
        <v>10067333333.333</v>
      </c>
      <c r="K359" s="89">
        <v>-69.084877000000006</v>
      </c>
      <c r="L359" s="89">
        <v>-58.446719999999999</v>
      </c>
      <c r="N359" s="6">
        <f t="shared" si="59"/>
        <v>2.8686666666666998</v>
      </c>
      <c r="O359" s="6">
        <f t="shared" si="57"/>
        <v>-83.867523000000006</v>
      </c>
    </row>
    <row r="360" spans="2:16" x14ac:dyDescent="0.25">
      <c r="B360" s="89">
        <v>10550500000</v>
      </c>
      <c r="C360" s="89">
        <v>-61.308791999999997</v>
      </c>
      <c r="D360" s="89">
        <v>-52.489139999999999</v>
      </c>
      <c r="F360" s="6">
        <f t="shared" si="58"/>
        <v>2.9229583333333</v>
      </c>
      <c r="G360" s="6">
        <f t="shared" si="56"/>
        <v>-57.930416000000001</v>
      </c>
      <c r="J360" s="89">
        <v>10550500000</v>
      </c>
      <c r="K360" s="89">
        <v>-58.798183000000002</v>
      </c>
      <c r="L360" s="89">
        <v>-48.672942999999997</v>
      </c>
      <c r="N360" s="6">
        <f t="shared" si="59"/>
        <v>2.9229583333333</v>
      </c>
      <c r="O360" s="6">
        <f t="shared" si="57"/>
        <v>-83.301163000000003</v>
      </c>
    </row>
    <row r="361" spans="2:16" x14ac:dyDescent="0.25">
      <c r="B361" s="89">
        <v>11033666666.667</v>
      </c>
      <c r="C361" s="89">
        <v>-68.034531000000001</v>
      </c>
      <c r="D361" s="89">
        <v>-58.873145999999998</v>
      </c>
      <c r="F361" s="6">
        <f t="shared" si="58"/>
        <v>2.9772500000000002</v>
      </c>
      <c r="G361" s="6">
        <f t="shared" si="56"/>
        <v>-62.933754</v>
      </c>
      <c r="J361" s="89">
        <v>11033666666.667</v>
      </c>
      <c r="K361" s="89">
        <v>-60.755569000000001</v>
      </c>
      <c r="L361" s="89">
        <v>-50.624462000000001</v>
      </c>
      <c r="N361" s="6">
        <f t="shared" si="59"/>
        <v>2.9772500000000002</v>
      </c>
      <c r="O361" s="6">
        <f t="shared" si="57"/>
        <v>-69.271102999999997</v>
      </c>
    </row>
    <row r="362" spans="2:16" x14ac:dyDescent="0.25">
      <c r="B362" s="89">
        <v>11516833333.333</v>
      </c>
      <c r="C362" s="89">
        <v>-61.443317</v>
      </c>
      <c r="D362" s="89">
        <v>-51.981898999999999</v>
      </c>
      <c r="F362" s="6" t="s">
        <v>21</v>
      </c>
      <c r="J362" s="89">
        <v>11516833333.333</v>
      </c>
      <c r="K362" s="89">
        <v>-61.902965999999999</v>
      </c>
      <c r="L362" s="89">
        <v>-51.852119000000002</v>
      </c>
      <c r="N362" s="6" t="s">
        <v>21</v>
      </c>
    </row>
    <row r="363" spans="2:16" x14ac:dyDescent="0.25">
      <c r="B363" s="89">
        <v>12000000000</v>
      </c>
      <c r="C363" s="89">
        <v>-68.276031000000003</v>
      </c>
      <c r="D363" s="89">
        <v>-57.693900999999997</v>
      </c>
      <c r="J363" s="89">
        <v>12000000000</v>
      </c>
      <c r="K363" s="89">
        <v>-70.841209000000006</v>
      </c>
      <c r="L363" s="89">
        <v>-60.854182999999999</v>
      </c>
    </row>
    <row r="364" spans="2:16" x14ac:dyDescent="0.25">
      <c r="B364" s="89" t="s">
        <v>21</v>
      </c>
      <c r="J364" s="89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4Rx2L dBc Log Mag(dB)</v>
      </c>
      <c r="H366" s="35">
        <v>4</v>
      </c>
      <c r="N366" s="6" t="s">
        <v>19</v>
      </c>
      <c r="O366" s="6" t="str">
        <f t="shared" ref="O366:O385" si="61">L392</f>
        <v>4Rx2L dBc Log Mag(dB)</v>
      </c>
      <c r="P366" s="35">
        <v>4</v>
      </c>
    </row>
    <row r="367" spans="2:16" ht="15.75" x14ac:dyDescent="0.25">
      <c r="B367" s="89" t="s">
        <v>53</v>
      </c>
      <c r="F367" s="6">
        <f t="shared" ref="F367:F385" si="62">B393/1000000000</f>
        <v>3</v>
      </c>
      <c r="G367" s="6">
        <f t="shared" si="60"/>
        <v>-76.132667999999995</v>
      </c>
      <c r="H367" s="36">
        <f>ABS(AVERAGE(G367:G385)-(H366-1)*15)</f>
        <v>128.12336100000002</v>
      </c>
      <c r="J367" s="89" t="s">
        <v>53</v>
      </c>
      <c r="N367" s="6">
        <f t="shared" ref="N367:N385" si="63">J393/1000000000</f>
        <v>3</v>
      </c>
      <c r="O367" s="6">
        <f t="shared" si="61"/>
        <v>-69.863754</v>
      </c>
      <c r="P367" s="36">
        <f>ABS(AVERAGE(O367:O385)-(P366-1)*15)</f>
        <v>128.0856993157895</v>
      </c>
    </row>
    <row r="368" spans="2:16" x14ac:dyDescent="0.25">
      <c r="B368" s="89" t="s">
        <v>19</v>
      </c>
      <c r="C368" s="89" t="s">
        <v>136</v>
      </c>
      <c r="D368" s="89" t="s">
        <v>54</v>
      </c>
      <c r="F368" s="6">
        <f t="shared" si="62"/>
        <v>3.1654027777778002</v>
      </c>
      <c r="G368" s="6">
        <f t="shared" si="60"/>
        <v>-79.089500000000001</v>
      </c>
      <c r="J368" s="89" t="s">
        <v>19</v>
      </c>
      <c r="K368" s="89" t="s">
        <v>136</v>
      </c>
      <c r="L368" s="89" t="s">
        <v>54</v>
      </c>
      <c r="N368" s="6">
        <f t="shared" si="63"/>
        <v>3.1654027777778002</v>
      </c>
      <c r="O368" s="6">
        <f t="shared" si="61"/>
        <v>-86.402175999999997</v>
      </c>
    </row>
    <row r="369" spans="2:15" x14ac:dyDescent="0.25">
      <c r="B369" s="89">
        <v>2000000000</v>
      </c>
      <c r="C369" s="89">
        <v>-86.604468999999995</v>
      </c>
      <c r="D369" s="89">
        <v>-78.486350999999999</v>
      </c>
      <c r="F369" s="6">
        <f t="shared" si="62"/>
        <v>3.3308055555556</v>
      </c>
      <c r="G369" s="6">
        <f t="shared" si="60"/>
        <v>-80.121566999999999</v>
      </c>
      <c r="J369" s="89">
        <v>2000000000</v>
      </c>
      <c r="K369" s="89">
        <v>-103.89932</v>
      </c>
      <c r="L369" s="89">
        <v>-90.515197999999998</v>
      </c>
      <c r="N369" s="6">
        <f t="shared" si="63"/>
        <v>3.3308055555556</v>
      </c>
      <c r="O369" s="6">
        <f t="shared" si="61"/>
        <v>-84.889465000000001</v>
      </c>
    </row>
    <row r="370" spans="2:15" x14ac:dyDescent="0.25">
      <c r="B370" s="89">
        <v>2054291666.6666999</v>
      </c>
      <c r="C370" s="89">
        <v>-81.016716000000002</v>
      </c>
      <c r="D370" s="89">
        <v>-73.057456999999999</v>
      </c>
      <c r="F370" s="6">
        <f t="shared" si="62"/>
        <v>3.4962083333333003</v>
      </c>
      <c r="G370" s="6">
        <f t="shared" si="60"/>
        <v>-81.149117000000004</v>
      </c>
      <c r="J370" s="89">
        <v>2054291666.6666999</v>
      </c>
      <c r="K370" s="89">
        <v>-104.36529</v>
      </c>
      <c r="L370" s="89">
        <v>-96.423209999999997</v>
      </c>
      <c r="N370" s="6">
        <f t="shared" si="63"/>
        <v>3.4962083333333003</v>
      </c>
      <c r="O370" s="6">
        <f t="shared" si="61"/>
        <v>-78.285285999999999</v>
      </c>
    </row>
    <row r="371" spans="2:15" x14ac:dyDescent="0.25">
      <c r="B371" s="89">
        <v>2108583333.3333001</v>
      </c>
      <c r="C371" s="89">
        <v>-83.000777999999997</v>
      </c>
      <c r="D371" s="89">
        <v>-74.846024</v>
      </c>
      <c r="F371" s="6">
        <f t="shared" si="62"/>
        <v>3.6616111111111</v>
      </c>
      <c r="G371" s="6">
        <f t="shared" si="60"/>
        <v>-91.003776999999999</v>
      </c>
      <c r="J371" s="89">
        <v>2108583333.3333001</v>
      </c>
      <c r="K371" s="89">
        <v>-95.493919000000005</v>
      </c>
      <c r="L371" s="89">
        <v>-87.919906999999995</v>
      </c>
      <c r="N371" s="6">
        <f t="shared" si="63"/>
        <v>3.6616111111111</v>
      </c>
      <c r="O371" s="6">
        <f t="shared" si="61"/>
        <v>-82.173698000000002</v>
      </c>
    </row>
    <row r="372" spans="2:15" x14ac:dyDescent="0.25">
      <c r="B372" s="89">
        <v>2162875000</v>
      </c>
      <c r="C372" s="89">
        <v>-91.870566999999994</v>
      </c>
      <c r="D372" s="89">
        <v>-83.856742999999994</v>
      </c>
      <c r="F372" s="6">
        <f t="shared" si="62"/>
        <v>3.8270138888888998</v>
      </c>
      <c r="G372" s="6">
        <f t="shared" si="60"/>
        <v>-93.014968999999994</v>
      </c>
      <c r="J372" s="89">
        <v>2162875000</v>
      </c>
      <c r="K372" s="89">
        <v>-107.47657</v>
      </c>
      <c r="L372" s="89">
        <v>-99.612350000000006</v>
      </c>
      <c r="N372" s="6">
        <f t="shared" si="63"/>
        <v>3.8270138888888998</v>
      </c>
      <c r="O372" s="6">
        <f t="shared" si="61"/>
        <v>-82.134856999999997</v>
      </c>
    </row>
    <row r="373" spans="2:15" x14ac:dyDescent="0.25">
      <c r="B373" s="89">
        <v>2217166666.6666999</v>
      </c>
      <c r="C373" s="89">
        <v>-84.023742999999996</v>
      </c>
      <c r="D373" s="89">
        <v>-76.655593999999994</v>
      </c>
      <c r="F373" s="6">
        <f t="shared" si="62"/>
        <v>3.9924166666667</v>
      </c>
      <c r="G373" s="6">
        <f t="shared" si="60"/>
        <v>-99.484306000000004</v>
      </c>
      <c r="J373" s="89">
        <v>2217166666.6666999</v>
      </c>
      <c r="K373" s="89">
        <v>-97.367699000000002</v>
      </c>
      <c r="L373" s="89">
        <v>-89.174239999999998</v>
      </c>
      <c r="N373" s="6">
        <f t="shared" si="63"/>
        <v>3.9924166666667</v>
      </c>
      <c r="O373" s="6">
        <f t="shared" si="61"/>
        <v>-84.471169000000003</v>
      </c>
    </row>
    <row r="374" spans="2:15" x14ac:dyDescent="0.25">
      <c r="B374" s="89">
        <v>2271458333.3333001</v>
      </c>
      <c r="C374" s="89">
        <v>-76.238770000000002</v>
      </c>
      <c r="D374" s="89">
        <v>-68.732658000000001</v>
      </c>
      <c r="F374" s="6">
        <f t="shared" si="62"/>
        <v>4.1578194444443994</v>
      </c>
      <c r="G374" s="6">
        <f t="shared" si="60"/>
        <v>-82.441933000000006</v>
      </c>
      <c r="J374" s="89">
        <v>2271458333.3333001</v>
      </c>
      <c r="K374" s="89">
        <v>-86.969513000000006</v>
      </c>
      <c r="L374" s="89">
        <v>-78.535201999999998</v>
      </c>
      <c r="N374" s="6">
        <f t="shared" si="63"/>
        <v>4.1578194444443994</v>
      </c>
      <c r="O374" s="6">
        <f t="shared" si="61"/>
        <v>-84.788933</v>
      </c>
    </row>
    <row r="375" spans="2:15" x14ac:dyDescent="0.25">
      <c r="B375" s="89">
        <v>2325750000</v>
      </c>
      <c r="C375" s="89">
        <v>-73.383194000000003</v>
      </c>
      <c r="D375" s="89">
        <v>-65.773810999999995</v>
      </c>
      <c r="F375" s="6">
        <f t="shared" si="62"/>
        <v>4.3232222222222001</v>
      </c>
      <c r="G375" s="6">
        <f t="shared" si="60"/>
        <v>-81.997917000000001</v>
      </c>
      <c r="J375" s="89">
        <v>2325750000</v>
      </c>
      <c r="K375" s="89">
        <v>-81.301918000000001</v>
      </c>
      <c r="L375" s="89">
        <v>-72.542266999999995</v>
      </c>
      <c r="N375" s="6">
        <f t="shared" si="63"/>
        <v>4.3232222222222001</v>
      </c>
      <c r="O375" s="6">
        <f t="shared" si="61"/>
        <v>-82.816436999999993</v>
      </c>
    </row>
    <row r="376" spans="2:15" x14ac:dyDescent="0.25">
      <c r="B376" s="89">
        <v>2380041666.6666999</v>
      </c>
      <c r="C376" s="89">
        <v>-71.001846</v>
      </c>
      <c r="D376" s="89">
        <v>-63.002353999999997</v>
      </c>
      <c r="F376" s="6">
        <f t="shared" si="62"/>
        <v>4.4886249999999999</v>
      </c>
      <c r="G376" s="6">
        <f t="shared" si="60"/>
        <v>-83.310851999999997</v>
      </c>
      <c r="J376" s="89">
        <v>2380041666.6666999</v>
      </c>
      <c r="K376" s="89">
        <v>-79.112915000000001</v>
      </c>
      <c r="L376" s="89">
        <v>-69.897796999999997</v>
      </c>
      <c r="N376" s="6">
        <f t="shared" si="63"/>
        <v>4.4886249999999999</v>
      </c>
      <c r="O376" s="6">
        <f t="shared" si="61"/>
        <v>-83.761229999999998</v>
      </c>
    </row>
    <row r="377" spans="2:15" x14ac:dyDescent="0.25">
      <c r="B377" s="89">
        <v>2434333333.3333001</v>
      </c>
      <c r="C377" s="89">
        <v>-70.254028000000005</v>
      </c>
      <c r="D377" s="89">
        <v>-62.046722000000003</v>
      </c>
      <c r="F377" s="6">
        <f t="shared" si="62"/>
        <v>4.6540277777777996</v>
      </c>
      <c r="G377" s="6">
        <f t="shared" si="60"/>
        <v>-87.548423999999997</v>
      </c>
      <c r="J377" s="89">
        <v>2434333333.3333001</v>
      </c>
      <c r="K377" s="89">
        <v>-74.072136</v>
      </c>
      <c r="L377" s="89">
        <v>-64.510779999999997</v>
      </c>
      <c r="N377" s="6">
        <f t="shared" si="63"/>
        <v>4.6540277777777996</v>
      </c>
      <c r="O377" s="6">
        <f t="shared" si="61"/>
        <v>-83.401748999999995</v>
      </c>
    </row>
    <row r="378" spans="2:15" x14ac:dyDescent="0.25">
      <c r="B378" s="89">
        <v>2488625000</v>
      </c>
      <c r="C378" s="89">
        <v>-70.872489999999999</v>
      </c>
      <c r="D378" s="89">
        <v>-62.547443000000001</v>
      </c>
      <c r="F378" s="6">
        <f t="shared" si="62"/>
        <v>4.8194305555556003</v>
      </c>
      <c r="G378" s="6">
        <f t="shared" si="60"/>
        <v>-76.768783999999997</v>
      </c>
      <c r="J378" s="89">
        <v>2488625000</v>
      </c>
      <c r="K378" s="89">
        <v>-74.297195000000002</v>
      </c>
      <c r="L378" s="89">
        <v>-64.499397000000002</v>
      </c>
      <c r="N378" s="6">
        <f t="shared" si="63"/>
        <v>4.8194305555556003</v>
      </c>
      <c r="O378" s="6">
        <f t="shared" si="61"/>
        <v>-83.315132000000006</v>
      </c>
    </row>
    <row r="379" spans="2:15" x14ac:dyDescent="0.25">
      <c r="B379" s="89">
        <v>2542916666.6666999</v>
      </c>
      <c r="C379" s="89">
        <v>-72.093849000000006</v>
      </c>
      <c r="D379" s="89">
        <v>-63.758369000000002</v>
      </c>
      <c r="F379" s="6">
        <f t="shared" si="62"/>
        <v>4.9848333333332997</v>
      </c>
      <c r="G379" s="6">
        <f t="shared" si="60"/>
        <v>-88.000411999999997</v>
      </c>
      <c r="J379" s="89">
        <v>2542916666.6666999</v>
      </c>
      <c r="K379" s="89">
        <v>-81.277184000000005</v>
      </c>
      <c r="L379" s="89">
        <v>-71.464363000000006</v>
      </c>
      <c r="N379" s="6">
        <f t="shared" si="63"/>
        <v>4.9848333333332997</v>
      </c>
      <c r="O379" s="6">
        <f t="shared" si="61"/>
        <v>-74.950974000000002</v>
      </c>
    </row>
    <row r="380" spans="2:15" x14ac:dyDescent="0.25">
      <c r="B380" s="89">
        <v>2597208333.3333001</v>
      </c>
      <c r="C380" s="89">
        <v>-75.279289000000006</v>
      </c>
      <c r="D380" s="89">
        <v>-67.188286000000005</v>
      </c>
      <c r="F380" s="6">
        <f t="shared" si="62"/>
        <v>5.1502361111111004</v>
      </c>
      <c r="G380" s="6">
        <f t="shared" si="60"/>
        <v>-88.408790999999994</v>
      </c>
      <c r="J380" s="89">
        <v>2597208333.3333001</v>
      </c>
      <c r="K380" s="89">
        <v>-83.565430000000006</v>
      </c>
      <c r="L380" s="89">
        <v>-73.828102000000001</v>
      </c>
      <c r="N380" s="6">
        <f t="shared" si="63"/>
        <v>5.1502361111111004</v>
      </c>
      <c r="O380" s="6">
        <f t="shared" si="61"/>
        <v>-89.929152999999999</v>
      </c>
    </row>
    <row r="381" spans="2:15" x14ac:dyDescent="0.25">
      <c r="B381" s="89">
        <v>2651500000</v>
      </c>
      <c r="C381" s="89">
        <v>-70.164130999999998</v>
      </c>
      <c r="D381" s="89">
        <v>-61.620688999999999</v>
      </c>
      <c r="F381" s="6">
        <f t="shared" si="62"/>
        <v>5.3156388888889001</v>
      </c>
      <c r="G381" s="6">
        <f t="shared" si="60"/>
        <v>-88.539473999999998</v>
      </c>
      <c r="J381" s="89">
        <v>2651500000</v>
      </c>
      <c r="K381" s="89">
        <v>-88.203261999999995</v>
      </c>
      <c r="L381" s="89">
        <v>-77.829421999999994</v>
      </c>
      <c r="N381" s="6">
        <f t="shared" si="63"/>
        <v>5.3156388888889001</v>
      </c>
      <c r="O381" s="6">
        <f t="shared" si="61"/>
        <v>-99.389617999999999</v>
      </c>
    </row>
    <row r="382" spans="2:15" x14ac:dyDescent="0.25">
      <c r="B382" s="89">
        <v>2705791666.6666999</v>
      </c>
      <c r="C382" s="89">
        <v>-72.096451000000002</v>
      </c>
      <c r="D382" s="89">
        <v>-63.127353999999997</v>
      </c>
      <c r="F382" s="6">
        <f t="shared" si="62"/>
        <v>5.4810416666667008</v>
      </c>
      <c r="G382" s="6">
        <f t="shared" si="60"/>
        <v>-74.389510999999999</v>
      </c>
      <c r="J382" s="89">
        <v>2705791666.6666999</v>
      </c>
      <c r="K382" s="89">
        <v>-86.829811000000007</v>
      </c>
      <c r="L382" s="89">
        <v>-76.192886000000001</v>
      </c>
      <c r="N382" s="6">
        <f t="shared" si="63"/>
        <v>5.4810416666667008</v>
      </c>
      <c r="O382" s="6">
        <f t="shared" si="61"/>
        <v>-84.834395999999998</v>
      </c>
    </row>
    <row r="383" spans="2:15" x14ac:dyDescent="0.25">
      <c r="B383" s="89">
        <v>2760083333.3333001</v>
      </c>
      <c r="C383" s="89">
        <v>-71.316010000000006</v>
      </c>
      <c r="D383" s="89">
        <v>-62.267234999999999</v>
      </c>
      <c r="F383" s="6">
        <f t="shared" si="62"/>
        <v>5.6464444444444002</v>
      </c>
      <c r="G383" s="6">
        <f t="shared" si="60"/>
        <v>-73.081344999999999</v>
      </c>
      <c r="J383" s="89">
        <v>2760083333.3333001</v>
      </c>
      <c r="K383" s="89">
        <v>-86.456680000000006</v>
      </c>
      <c r="L383" s="89">
        <v>-75.818527000000003</v>
      </c>
      <c r="N383" s="6">
        <f t="shared" si="63"/>
        <v>5.6464444444444002</v>
      </c>
      <c r="O383" s="6">
        <f t="shared" si="61"/>
        <v>-83.302054999999996</v>
      </c>
    </row>
    <row r="384" spans="2:15" x14ac:dyDescent="0.25">
      <c r="B384" s="89">
        <v>2814375000</v>
      </c>
      <c r="C384" s="89">
        <v>-67.538948000000005</v>
      </c>
      <c r="D384" s="89">
        <v>-58.719298999999999</v>
      </c>
      <c r="F384" s="6">
        <f t="shared" si="62"/>
        <v>5.8118472222222</v>
      </c>
      <c r="G384" s="6">
        <f t="shared" si="60"/>
        <v>-72.193595999999999</v>
      </c>
      <c r="J384" s="89">
        <v>2814375000</v>
      </c>
      <c r="K384" s="89">
        <v>-87.905174000000002</v>
      </c>
      <c r="L384" s="89">
        <v>-77.779929999999993</v>
      </c>
      <c r="N384" s="6">
        <f t="shared" si="63"/>
        <v>5.8118472222222</v>
      </c>
      <c r="O384" s="6">
        <f t="shared" si="61"/>
        <v>-81.912704000000005</v>
      </c>
    </row>
    <row r="385" spans="2:16" x14ac:dyDescent="0.25">
      <c r="B385" s="89">
        <v>2868666666.6666999</v>
      </c>
      <c r="C385" s="89">
        <v>-65.868392999999998</v>
      </c>
      <c r="D385" s="89">
        <v>-56.707008000000002</v>
      </c>
      <c r="F385" s="6">
        <f t="shared" si="62"/>
        <v>5.9772499999999997</v>
      </c>
      <c r="G385" s="6">
        <f t="shared" si="60"/>
        <v>-82.666916000000001</v>
      </c>
      <c r="J385" s="89">
        <v>2868666666.6666999</v>
      </c>
      <c r="K385" s="89">
        <v>-93.998633999999996</v>
      </c>
      <c r="L385" s="89">
        <v>-83.867523000000006</v>
      </c>
      <c r="N385" s="6">
        <f t="shared" si="63"/>
        <v>5.9772499999999997</v>
      </c>
      <c r="O385" s="6">
        <f t="shared" si="61"/>
        <v>-78.005500999999995</v>
      </c>
    </row>
    <row r="386" spans="2:16" x14ac:dyDescent="0.25">
      <c r="B386" s="89">
        <v>2922958333.3333001</v>
      </c>
      <c r="C386" s="89">
        <v>-67.391838000000007</v>
      </c>
      <c r="D386" s="89">
        <v>-57.930416000000001</v>
      </c>
      <c r="F386" s="6" t="s">
        <v>21</v>
      </c>
      <c r="J386" s="89">
        <v>2922958333.3333001</v>
      </c>
      <c r="K386" s="89">
        <v>-93.352005000000005</v>
      </c>
      <c r="L386" s="89">
        <v>-83.301163000000003</v>
      </c>
      <c r="N386" s="6" t="s">
        <v>21</v>
      </c>
    </row>
    <row r="387" spans="2:16" x14ac:dyDescent="0.25">
      <c r="B387" s="89">
        <v>2977250000</v>
      </c>
      <c r="C387" s="89">
        <v>-73.515877000000003</v>
      </c>
      <c r="D387" s="89">
        <v>-62.933754</v>
      </c>
      <c r="J387" s="89">
        <v>2977250000</v>
      </c>
      <c r="K387" s="89">
        <v>-79.258133000000001</v>
      </c>
      <c r="L387" s="89">
        <v>-69.271102999999997</v>
      </c>
    </row>
    <row r="388" spans="2:16" x14ac:dyDescent="0.25">
      <c r="B388" s="89" t="s">
        <v>21</v>
      </c>
      <c r="J388" s="89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4Rx3L dBc Log Mag(dB)</v>
      </c>
      <c r="H390" s="35">
        <v>4</v>
      </c>
      <c r="N390" s="6" t="s">
        <v>19</v>
      </c>
      <c r="O390" s="6" t="str">
        <f t="shared" ref="O390:O409" si="65">L416</f>
        <v>4Rx3L dBc Log Mag(dB)</v>
      </c>
      <c r="P390" s="35">
        <v>4</v>
      </c>
    </row>
    <row r="391" spans="2:16" ht="15.75" x14ac:dyDescent="0.25">
      <c r="B391" s="89" t="s">
        <v>55</v>
      </c>
      <c r="F391" s="6">
        <f t="shared" ref="F391:F409" si="66">B417/1000000000</f>
        <v>2</v>
      </c>
      <c r="G391" s="6">
        <f t="shared" si="64"/>
        <v>-74.598557</v>
      </c>
      <c r="H391" s="36">
        <f>ABS(AVERAGE(G391:G409)-(H390-1)*15)</f>
        <v>127.39881289473685</v>
      </c>
      <c r="J391" s="89" t="s">
        <v>55</v>
      </c>
      <c r="N391" s="6">
        <f t="shared" ref="N391:N409" si="67">J417/1000000000</f>
        <v>2</v>
      </c>
      <c r="O391" s="6">
        <f t="shared" si="65"/>
        <v>-80.639053000000004</v>
      </c>
      <c r="P391" s="36">
        <f>ABS(AVERAGE(O391:O409)-(P390-1)*15)</f>
        <v>131.47945836842104</v>
      </c>
    </row>
    <row r="392" spans="2:16" x14ac:dyDescent="0.25">
      <c r="B392" s="89" t="s">
        <v>19</v>
      </c>
      <c r="C392" s="89" t="s">
        <v>137</v>
      </c>
      <c r="D392" s="89" t="s">
        <v>56</v>
      </c>
      <c r="F392" s="6">
        <f t="shared" si="66"/>
        <v>2.3876249999999999</v>
      </c>
      <c r="G392" s="6">
        <f t="shared" si="64"/>
        <v>-72.001769999999993</v>
      </c>
      <c r="J392" s="89" t="s">
        <v>19</v>
      </c>
      <c r="K392" s="89" t="s">
        <v>137</v>
      </c>
      <c r="L392" s="89" t="s">
        <v>56</v>
      </c>
      <c r="N392" s="6">
        <f t="shared" si="67"/>
        <v>2.3876249999999999</v>
      </c>
      <c r="O392" s="6">
        <f t="shared" si="65"/>
        <v>-62.914825</v>
      </c>
    </row>
    <row r="393" spans="2:16" x14ac:dyDescent="0.25">
      <c r="B393" s="89">
        <v>3000000000</v>
      </c>
      <c r="C393" s="89">
        <v>-84.250777999999997</v>
      </c>
      <c r="D393" s="89">
        <v>-76.132667999999995</v>
      </c>
      <c r="F393" s="6">
        <f t="shared" si="66"/>
        <v>2.7752500000000002</v>
      </c>
      <c r="G393" s="6">
        <f t="shared" si="64"/>
        <v>-83.536972000000006</v>
      </c>
      <c r="J393" s="89">
        <v>3000000000</v>
      </c>
      <c r="K393" s="89">
        <v>-83.247871000000004</v>
      </c>
      <c r="L393" s="89">
        <v>-69.863754</v>
      </c>
      <c r="N393" s="6">
        <f t="shared" si="67"/>
        <v>2.7752500000000002</v>
      </c>
      <c r="O393" s="6">
        <f t="shared" si="65"/>
        <v>-71.046340999999998</v>
      </c>
    </row>
    <row r="394" spans="2:16" x14ac:dyDescent="0.25">
      <c r="B394" s="89">
        <v>3165402777.7778001</v>
      </c>
      <c r="C394" s="89">
        <v>-87.048759000000004</v>
      </c>
      <c r="D394" s="89">
        <v>-79.089500000000001</v>
      </c>
      <c r="F394" s="6">
        <f t="shared" si="66"/>
        <v>3.1628750000000001</v>
      </c>
      <c r="G394" s="6">
        <f t="shared" si="64"/>
        <v>-79.508728000000005</v>
      </c>
      <c r="J394" s="89">
        <v>3165402777.7778001</v>
      </c>
      <c r="K394" s="89">
        <v>-94.344254000000006</v>
      </c>
      <c r="L394" s="89">
        <v>-86.402175999999997</v>
      </c>
      <c r="N394" s="6">
        <f t="shared" si="67"/>
        <v>3.1628750000000001</v>
      </c>
      <c r="O394" s="6">
        <f t="shared" si="65"/>
        <v>-79.281952000000004</v>
      </c>
    </row>
    <row r="395" spans="2:16" x14ac:dyDescent="0.25">
      <c r="B395" s="89">
        <v>3330805555.5556002</v>
      </c>
      <c r="C395" s="89">
        <v>-88.276320999999996</v>
      </c>
      <c r="D395" s="89">
        <v>-80.121566999999999</v>
      </c>
      <c r="F395" s="6">
        <f t="shared" si="66"/>
        <v>3.5505</v>
      </c>
      <c r="G395" s="6">
        <f t="shared" si="64"/>
        <v>-89.031456000000006</v>
      </c>
      <c r="J395" s="89">
        <v>3330805555.5556002</v>
      </c>
      <c r="K395" s="89">
        <v>-92.463486000000003</v>
      </c>
      <c r="L395" s="89">
        <v>-84.889465000000001</v>
      </c>
      <c r="N395" s="6">
        <f t="shared" si="67"/>
        <v>3.5505</v>
      </c>
      <c r="O395" s="6">
        <f t="shared" si="65"/>
        <v>-87.184730999999999</v>
      </c>
    </row>
    <row r="396" spans="2:16" x14ac:dyDescent="0.25">
      <c r="B396" s="89">
        <v>3496208333.3333001</v>
      </c>
      <c r="C396" s="89">
        <v>-89.162948999999998</v>
      </c>
      <c r="D396" s="89">
        <v>-81.149117000000004</v>
      </c>
      <c r="F396" s="6">
        <f t="shared" si="66"/>
        <v>3.9381249999999999</v>
      </c>
      <c r="G396" s="6">
        <f t="shared" si="64"/>
        <v>-85.693129999999996</v>
      </c>
      <c r="J396" s="89">
        <v>3496208333.3333001</v>
      </c>
      <c r="K396" s="89">
        <v>-86.149497999999994</v>
      </c>
      <c r="L396" s="89">
        <v>-78.285285999999999</v>
      </c>
      <c r="N396" s="6">
        <f t="shared" si="67"/>
        <v>3.9381249999999999</v>
      </c>
      <c r="O396" s="6">
        <f t="shared" si="65"/>
        <v>-88.542534000000003</v>
      </c>
    </row>
    <row r="397" spans="2:16" x14ac:dyDescent="0.25">
      <c r="B397" s="89">
        <v>3661611111.1111002</v>
      </c>
      <c r="C397" s="89">
        <v>-98.371932999999999</v>
      </c>
      <c r="D397" s="89">
        <v>-91.003776999999999</v>
      </c>
      <c r="F397" s="6">
        <f t="shared" si="66"/>
        <v>4.3257500000000002</v>
      </c>
      <c r="G397" s="6">
        <f t="shared" si="64"/>
        <v>-92.251755000000003</v>
      </c>
      <c r="J397" s="89">
        <v>3661611111.1111002</v>
      </c>
      <c r="K397" s="89">
        <v>-90.367157000000006</v>
      </c>
      <c r="L397" s="89">
        <v>-82.173698000000002</v>
      </c>
      <c r="N397" s="6">
        <f t="shared" si="67"/>
        <v>4.3257500000000002</v>
      </c>
      <c r="O397" s="6">
        <f t="shared" si="65"/>
        <v>-85.622992999999994</v>
      </c>
    </row>
    <row r="398" spans="2:16" x14ac:dyDescent="0.25">
      <c r="B398" s="89">
        <v>3827013888.8888998</v>
      </c>
      <c r="C398" s="89">
        <v>-100.52108</v>
      </c>
      <c r="D398" s="89">
        <v>-93.014968999999994</v>
      </c>
      <c r="F398" s="6">
        <f t="shared" si="66"/>
        <v>4.7133750000000001</v>
      </c>
      <c r="G398" s="6">
        <f t="shared" si="64"/>
        <v>-85.780647000000002</v>
      </c>
      <c r="J398" s="89">
        <v>3827013888.8888998</v>
      </c>
      <c r="K398" s="89">
        <v>-90.569168000000005</v>
      </c>
      <c r="L398" s="89">
        <v>-82.134856999999997</v>
      </c>
      <c r="N398" s="6">
        <f t="shared" si="67"/>
        <v>4.7133750000000001</v>
      </c>
      <c r="O398" s="6">
        <f t="shared" si="65"/>
        <v>-86.804855000000003</v>
      </c>
    </row>
    <row r="399" spans="2:16" x14ac:dyDescent="0.25">
      <c r="B399" s="89">
        <v>3992416666.6666999</v>
      </c>
      <c r="C399" s="89">
        <v>-107.0937</v>
      </c>
      <c r="D399" s="89">
        <v>-99.484306000000004</v>
      </c>
      <c r="F399" s="6">
        <f t="shared" si="66"/>
        <v>5.101</v>
      </c>
      <c r="G399" s="6">
        <f t="shared" si="64"/>
        <v>-81.760315000000006</v>
      </c>
      <c r="J399" s="89">
        <v>3992416666.6666999</v>
      </c>
      <c r="K399" s="89">
        <v>-93.230819999999994</v>
      </c>
      <c r="L399" s="89">
        <v>-84.471169000000003</v>
      </c>
      <c r="N399" s="6">
        <f t="shared" si="67"/>
        <v>5.101</v>
      </c>
      <c r="O399" s="6">
        <f t="shared" si="65"/>
        <v>-97.641616999999997</v>
      </c>
    </row>
    <row r="400" spans="2:16" x14ac:dyDescent="0.25">
      <c r="B400" s="89">
        <v>4157819444.4443998</v>
      </c>
      <c r="C400" s="89">
        <v>-90.441428999999999</v>
      </c>
      <c r="D400" s="89">
        <v>-82.441933000000006</v>
      </c>
      <c r="F400" s="6">
        <f t="shared" si="66"/>
        <v>5.4886249999999999</v>
      </c>
      <c r="G400" s="6">
        <f t="shared" si="64"/>
        <v>-80.403923000000006</v>
      </c>
      <c r="J400" s="89">
        <v>4157819444.4443998</v>
      </c>
      <c r="K400" s="89">
        <v>-94.004051000000004</v>
      </c>
      <c r="L400" s="89">
        <v>-84.788933</v>
      </c>
      <c r="N400" s="6">
        <f t="shared" si="67"/>
        <v>5.4886249999999999</v>
      </c>
      <c r="O400" s="6">
        <f t="shared" si="65"/>
        <v>-90.963943</v>
      </c>
    </row>
    <row r="401" spans="2:16" x14ac:dyDescent="0.25">
      <c r="B401" s="89">
        <v>4323222222.2222004</v>
      </c>
      <c r="C401" s="89">
        <v>-90.205223000000004</v>
      </c>
      <c r="D401" s="89">
        <v>-81.997917000000001</v>
      </c>
      <c r="F401" s="6">
        <f t="shared" si="66"/>
        <v>5.8762499999999998</v>
      </c>
      <c r="G401" s="6">
        <f t="shared" si="64"/>
        <v>-79.078704999999999</v>
      </c>
      <c r="J401" s="89">
        <v>4323222222.2222004</v>
      </c>
      <c r="K401" s="89">
        <v>-92.377791999999999</v>
      </c>
      <c r="L401" s="89">
        <v>-82.816436999999993</v>
      </c>
      <c r="N401" s="6">
        <f t="shared" si="67"/>
        <v>5.8762499999999998</v>
      </c>
      <c r="O401" s="6">
        <f t="shared" si="65"/>
        <v>-103.99257</v>
      </c>
    </row>
    <row r="402" spans="2:16" x14ac:dyDescent="0.25">
      <c r="B402" s="89">
        <v>4488625000</v>
      </c>
      <c r="C402" s="89">
        <v>-91.635902000000002</v>
      </c>
      <c r="D402" s="89">
        <v>-83.310851999999997</v>
      </c>
      <c r="F402" s="6">
        <f t="shared" si="66"/>
        <v>6.2638749999999996</v>
      </c>
      <c r="G402" s="6">
        <f t="shared" si="64"/>
        <v>-80.716476</v>
      </c>
      <c r="J402" s="89">
        <v>4488625000</v>
      </c>
      <c r="K402" s="89">
        <v>-93.559028999999995</v>
      </c>
      <c r="L402" s="89">
        <v>-83.761229999999998</v>
      </c>
      <c r="N402" s="6">
        <f t="shared" si="67"/>
        <v>6.2638749999999996</v>
      </c>
      <c r="O402" s="6">
        <f t="shared" si="65"/>
        <v>-92.374519000000006</v>
      </c>
    </row>
    <row r="403" spans="2:16" x14ac:dyDescent="0.25">
      <c r="B403" s="89">
        <v>4654027777.7777996</v>
      </c>
      <c r="C403" s="89">
        <v>-95.883910999999998</v>
      </c>
      <c r="D403" s="89">
        <v>-87.548423999999997</v>
      </c>
      <c r="F403" s="6">
        <f t="shared" si="66"/>
        <v>6.6515000000000004</v>
      </c>
      <c r="G403" s="6">
        <f t="shared" si="64"/>
        <v>-79.498428000000004</v>
      </c>
      <c r="J403" s="89">
        <v>4654027777.7777996</v>
      </c>
      <c r="K403" s="89">
        <v>-93.214568999999997</v>
      </c>
      <c r="L403" s="89">
        <v>-83.401748999999995</v>
      </c>
      <c r="N403" s="6">
        <f t="shared" si="67"/>
        <v>6.6515000000000004</v>
      </c>
      <c r="O403" s="6">
        <f t="shared" si="65"/>
        <v>-88.906433000000007</v>
      </c>
    </row>
    <row r="404" spans="2:16" x14ac:dyDescent="0.25">
      <c r="B404" s="89">
        <v>4819430555.5556002</v>
      </c>
      <c r="C404" s="89">
        <v>-84.859786999999997</v>
      </c>
      <c r="D404" s="89">
        <v>-76.768783999999997</v>
      </c>
      <c r="F404" s="6">
        <f t="shared" si="66"/>
        <v>7.0391250000000003</v>
      </c>
      <c r="G404" s="6">
        <f t="shared" si="64"/>
        <v>-74.929824999999994</v>
      </c>
      <c r="J404" s="89">
        <v>4819430555.5556002</v>
      </c>
      <c r="K404" s="89">
        <v>-93.052459999999996</v>
      </c>
      <c r="L404" s="89">
        <v>-83.315132000000006</v>
      </c>
      <c r="N404" s="6">
        <f t="shared" si="67"/>
        <v>7.0391250000000003</v>
      </c>
      <c r="O404" s="6">
        <f t="shared" si="65"/>
        <v>-83.352622999999994</v>
      </c>
    </row>
    <row r="405" spans="2:16" x14ac:dyDescent="0.25">
      <c r="B405" s="89">
        <v>4984833333.3332996</v>
      </c>
      <c r="C405" s="89">
        <v>-96.543861000000007</v>
      </c>
      <c r="D405" s="89">
        <v>-88.000411999999997</v>
      </c>
      <c r="F405" s="6">
        <f t="shared" si="66"/>
        <v>7.4267500000000002</v>
      </c>
      <c r="G405" s="6">
        <f t="shared" si="64"/>
        <v>-76.323524000000006</v>
      </c>
      <c r="J405" s="89">
        <v>4984833333.3332996</v>
      </c>
      <c r="K405" s="89">
        <v>-85.324814000000003</v>
      </c>
      <c r="L405" s="89">
        <v>-74.950974000000002</v>
      </c>
      <c r="N405" s="6">
        <f t="shared" si="67"/>
        <v>7.4267500000000002</v>
      </c>
      <c r="O405" s="6">
        <f t="shared" si="65"/>
        <v>-87.780761999999996</v>
      </c>
    </row>
    <row r="406" spans="2:16" x14ac:dyDescent="0.25">
      <c r="B406" s="89">
        <v>5150236111.1111002</v>
      </c>
      <c r="C406" s="89">
        <v>-97.377892000000003</v>
      </c>
      <c r="D406" s="89">
        <v>-88.408790999999994</v>
      </c>
      <c r="F406" s="6">
        <f t="shared" si="66"/>
        <v>7.8143750000000001</v>
      </c>
      <c r="G406" s="6">
        <f t="shared" si="64"/>
        <v>-83.993019000000004</v>
      </c>
      <c r="J406" s="89">
        <v>5150236111.1111002</v>
      </c>
      <c r="K406" s="89">
        <v>-100.56608</v>
      </c>
      <c r="L406" s="89">
        <v>-89.929152999999999</v>
      </c>
      <c r="N406" s="6">
        <f t="shared" si="67"/>
        <v>7.8143750000000001</v>
      </c>
      <c r="O406" s="6">
        <f t="shared" si="65"/>
        <v>-105.78318</v>
      </c>
    </row>
    <row r="407" spans="2:16" x14ac:dyDescent="0.25">
      <c r="B407" s="89">
        <v>5315638888.8888998</v>
      </c>
      <c r="C407" s="89">
        <v>-97.588249000000005</v>
      </c>
      <c r="D407" s="89">
        <v>-88.539473999999998</v>
      </c>
      <c r="F407" s="6">
        <f t="shared" si="66"/>
        <v>8.202</v>
      </c>
      <c r="G407" s="6">
        <f t="shared" si="64"/>
        <v>-90.886177000000004</v>
      </c>
      <c r="J407" s="89">
        <v>5315638888.8888998</v>
      </c>
      <c r="K407" s="89">
        <v>-110.02777</v>
      </c>
      <c r="L407" s="89">
        <v>-99.389617999999999</v>
      </c>
      <c r="N407" s="6">
        <f t="shared" si="67"/>
        <v>8.202</v>
      </c>
      <c r="O407" s="6">
        <f t="shared" si="65"/>
        <v>-85.371223000000001</v>
      </c>
    </row>
    <row r="408" spans="2:16" x14ac:dyDescent="0.25">
      <c r="B408" s="89">
        <v>5481041666.6667004</v>
      </c>
      <c r="C408" s="89">
        <v>-83.209166999999994</v>
      </c>
      <c r="D408" s="89">
        <v>-74.389510999999999</v>
      </c>
      <c r="F408" s="6">
        <f t="shared" si="66"/>
        <v>8.5896249999999998</v>
      </c>
      <c r="G408" s="6">
        <f t="shared" si="64"/>
        <v>-90.209571999999994</v>
      </c>
      <c r="J408" s="89">
        <v>5481041666.6667004</v>
      </c>
      <c r="K408" s="89">
        <v>-94.959641000000005</v>
      </c>
      <c r="L408" s="89">
        <v>-84.834395999999998</v>
      </c>
      <c r="N408" s="6">
        <f t="shared" si="67"/>
        <v>8.5896249999999998</v>
      </c>
      <c r="O408" s="6">
        <f t="shared" si="65"/>
        <v>-85.501884000000004</v>
      </c>
    </row>
    <row r="409" spans="2:16" x14ac:dyDescent="0.25">
      <c r="B409" s="89">
        <v>5646444444.4443998</v>
      </c>
      <c r="C409" s="89">
        <v>-82.242737000000005</v>
      </c>
      <c r="D409" s="89">
        <v>-73.081344999999999</v>
      </c>
      <c r="F409" s="6">
        <f t="shared" si="66"/>
        <v>8.9772499999999997</v>
      </c>
      <c r="G409" s="6">
        <f t="shared" si="64"/>
        <v>-85.374465999999998</v>
      </c>
      <c r="J409" s="89">
        <v>5646444444.4443998</v>
      </c>
      <c r="K409" s="89">
        <v>-93.433159000000003</v>
      </c>
      <c r="L409" s="89">
        <v>-83.302054999999996</v>
      </c>
      <c r="N409" s="6">
        <f t="shared" si="67"/>
        <v>8.9772499999999997</v>
      </c>
      <c r="O409" s="6">
        <f t="shared" si="65"/>
        <v>-79.403671000000003</v>
      </c>
    </row>
    <row r="410" spans="2:16" x14ac:dyDescent="0.25">
      <c r="B410" s="89">
        <v>5811847222.2222004</v>
      </c>
      <c r="C410" s="89">
        <v>-81.655013999999994</v>
      </c>
      <c r="D410" s="89">
        <v>-72.193595999999999</v>
      </c>
      <c r="F410" s="6" t="s">
        <v>21</v>
      </c>
      <c r="J410" s="89">
        <v>5811847222.2222004</v>
      </c>
      <c r="K410" s="89">
        <v>-91.963554000000002</v>
      </c>
      <c r="L410" s="89">
        <v>-81.912704000000005</v>
      </c>
      <c r="N410" s="6" t="s">
        <v>21</v>
      </c>
    </row>
    <row r="411" spans="2:16" x14ac:dyDescent="0.25">
      <c r="B411" s="89">
        <v>5977250000</v>
      </c>
      <c r="C411" s="89">
        <v>-93.249046000000007</v>
      </c>
      <c r="D411" s="89">
        <v>-82.666916000000001</v>
      </c>
      <c r="J411" s="89">
        <v>5977250000</v>
      </c>
      <c r="K411" s="89">
        <v>-87.992531</v>
      </c>
      <c r="L411" s="89">
        <v>-78.005500999999995</v>
      </c>
    </row>
    <row r="412" spans="2:16" x14ac:dyDescent="0.25">
      <c r="B412" s="89" t="s">
        <v>21</v>
      </c>
      <c r="J412" s="89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4Rx4L dBc Log Mag(dB)</v>
      </c>
      <c r="H414" s="35">
        <v>4</v>
      </c>
      <c r="N414" s="6" t="s">
        <v>19</v>
      </c>
      <c r="O414" s="6" t="str">
        <f t="shared" ref="O414:O433" si="69">L440</f>
        <v>4Rx4L dBc Log Mag(dB)</v>
      </c>
      <c r="P414" s="35">
        <v>4</v>
      </c>
    </row>
    <row r="415" spans="2:16" ht="15.75" x14ac:dyDescent="0.25">
      <c r="B415" s="89" t="s">
        <v>57</v>
      </c>
      <c r="F415" s="6">
        <f t="shared" ref="F415:F433" si="70">B441/1000000000</f>
        <v>2</v>
      </c>
      <c r="G415" s="6">
        <f t="shared" si="68"/>
        <v>-73.602851999999999</v>
      </c>
      <c r="H415" s="36">
        <f>ABS(AVERAGE(G415:G433)-(H414-1)*15)</f>
        <v>133.78119878947368</v>
      </c>
      <c r="J415" s="89" t="s">
        <v>57</v>
      </c>
      <c r="N415" s="6">
        <f t="shared" ref="N415:N433" si="71">J441/1000000000</f>
        <v>2</v>
      </c>
      <c r="O415" s="6">
        <f t="shared" si="69"/>
        <v>-76.751968000000005</v>
      </c>
      <c r="P415" s="36">
        <f>ABS(AVERAGE(O415:O433)-(P414-1)*15)</f>
        <v>138.10501831578947</v>
      </c>
    </row>
    <row r="416" spans="2:16" x14ac:dyDescent="0.25">
      <c r="B416" s="89" t="s">
        <v>19</v>
      </c>
      <c r="C416" s="89" t="s">
        <v>138</v>
      </c>
      <c r="D416" s="89" t="s">
        <v>58</v>
      </c>
      <c r="F416" s="6">
        <f t="shared" si="70"/>
        <v>2.5542916666666997</v>
      </c>
      <c r="G416" s="6">
        <f t="shared" si="68"/>
        <v>-74.799071999999995</v>
      </c>
      <c r="J416" s="89" t="s">
        <v>19</v>
      </c>
      <c r="K416" s="89" t="s">
        <v>138</v>
      </c>
      <c r="L416" s="89" t="s">
        <v>58</v>
      </c>
      <c r="N416" s="6">
        <f t="shared" si="71"/>
        <v>2.5542916666666997</v>
      </c>
      <c r="O416" s="6">
        <f t="shared" si="69"/>
        <v>-79.231133</v>
      </c>
    </row>
    <row r="417" spans="2:15" x14ac:dyDescent="0.25">
      <c r="B417" s="89">
        <v>2000000000</v>
      </c>
      <c r="C417" s="89">
        <v>-82.716674999999995</v>
      </c>
      <c r="D417" s="89">
        <v>-74.598557</v>
      </c>
      <c r="F417" s="6">
        <f t="shared" si="70"/>
        <v>3.1085833333332999</v>
      </c>
      <c r="G417" s="6">
        <f t="shared" si="68"/>
        <v>-86.175522000000001</v>
      </c>
      <c r="J417" s="89">
        <v>2000000000</v>
      </c>
      <c r="K417" s="89">
        <v>-94.023178000000001</v>
      </c>
      <c r="L417" s="89">
        <v>-80.639053000000004</v>
      </c>
      <c r="N417" s="6">
        <f t="shared" si="71"/>
        <v>3.1085833333332999</v>
      </c>
      <c r="O417" s="6">
        <f t="shared" si="69"/>
        <v>-81.765548999999993</v>
      </c>
    </row>
    <row r="418" spans="2:15" x14ac:dyDescent="0.25">
      <c r="B418" s="89">
        <v>2387625000</v>
      </c>
      <c r="C418" s="89">
        <v>-79.961028999999996</v>
      </c>
      <c r="D418" s="89">
        <v>-72.001769999999993</v>
      </c>
      <c r="F418" s="6">
        <f t="shared" si="70"/>
        <v>3.6628750000000001</v>
      </c>
      <c r="G418" s="6">
        <f t="shared" si="68"/>
        <v>-89.742812999999998</v>
      </c>
      <c r="J418" s="89">
        <v>2387625000</v>
      </c>
      <c r="K418" s="89">
        <v>-70.856903000000003</v>
      </c>
      <c r="L418" s="89">
        <v>-62.914825</v>
      </c>
      <c r="N418" s="6">
        <f t="shared" si="71"/>
        <v>3.6628750000000001</v>
      </c>
      <c r="O418" s="6">
        <f t="shared" si="69"/>
        <v>-91.743965000000003</v>
      </c>
    </row>
    <row r="419" spans="2:15" x14ac:dyDescent="0.25">
      <c r="B419" s="89">
        <v>2775250000</v>
      </c>
      <c r="C419" s="89">
        <v>-91.691727</v>
      </c>
      <c r="D419" s="89">
        <v>-83.536972000000006</v>
      </c>
      <c r="F419" s="6">
        <f t="shared" si="70"/>
        <v>4.2171666666667003</v>
      </c>
      <c r="G419" s="6">
        <f t="shared" si="68"/>
        <v>-86.977776000000006</v>
      </c>
      <c r="J419" s="89">
        <v>2775250000</v>
      </c>
      <c r="K419" s="89">
        <v>-78.620361000000003</v>
      </c>
      <c r="L419" s="89">
        <v>-71.046340999999998</v>
      </c>
      <c r="N419" s="6">
        <f t="shared" si="71"/>
        <v>4.2171666666667003</v>
      </c>
      <c r="O419" s="6">
        <f t="shared" si="69"/>
        <v>-99.840164000000001</v>
      </c>
    </row>
    <row r="420" spans="2:15" x14ac:dyDescent="0.25">
      <c r="B420" s="89">
        <v>3162875000</v>
      </c>
      <c r="C420" s="89">
        <v>-87.522559999999999</v>
      </c>
      <c r="D420" s="89">
        <v>-79.508728000000005</v>
      </c>
      <c r="F420" s="6">
        <f t="shared" si="70"/>
        <v>4.7714583333332996</v>
      </c>
      <c r="G420" s="6">
        <f t="shared" si="68"/>
        <v>-90.815513999999993</v>
      </c>
      <c r="J420" s="89">
        <v>3162875000</v>
      </c>
      <c r="K420" s="89">
        <v>-87.146172000000007</v>
      </c>
      <c r="L420" s="89">
        <v>-79.281952000000004</v>
      </c>
      <c r="N420" s="6">
        <f t="shared" si="71"/>
        <v>4.7714583333332996</v>
      </c>
      <c r="O420" s="6">
        <f t="shared" si="69"/>
        <v>-100.68655</v>
      </c>
    </row>
    <row r="421" spans="2:15" x14ac:dyDescent="0.25">
      <c r="B421" s="89">
        <v>3550500000</v>
      </c>
      <c r="C421" s="89">
        <v>-96.399604999999994</v>
      </c>
      <c r="D421" s="89">
        <v>-89.031456000000006</v>
      </c>
      <c r="F421" s="6">
        <f t="shared" si="70"/>
        <v>5.3257500000000002</v>
      </c>
      <c r="G421" s="6">
        <f t="shared" si="68"/>
        <v>-93.673141000000001</v>
      </c>
      <c r="J421" s="89">
        <v>3550500000</v>
      </c>
      <c r="K421" s="89">
        <v>-95.378189000000006</v>
      </c>
      <c r="L421" s="89">
        <v>-87.184730999999999</v>
      </c>
      <c r="N421" s="6">
        <f t="shared" si="71"/>
        <v>5.3257500000000002</v>
      </c>
      <c r="O421" s="6">
        <f t="shared" si="69"/>
        <v>-99.519424000000001</v>
      </c>
    </row>
    <row r="422" spans="2:15" x14ac:dyDescent="0.25">
      <c r="B422" s="89">
        <v>3938125000</v>
      </c>
      <c r="C422" s="89">
        <v>-93.199241999999998</v>
      </c>
      <c r="D422" s="89">
        <v>-85.693129999999996</v>
      </c>
      <c r="F422" s="6">
        <f t="shared" si="70"/>
        <v>5.8800416666667008</v>
      </c>
      <c r="G422" s="6">
        <f t="shared" si="68"/>
        <v>-82.728888999999995</v>
      </c>
      <c r="J422" s="89">
        <v>3938125000</v>
      </c>
      <c r="K422" s="89">
        <v>-96.976851999999994</v>
      </c>
      <c r="L422" s="89">
        <v>-88.542534000000003</v>
      </c>
      <c r="N422" s="6">
        <f t="shared" si="71"/>
        <v>5.8800416666667008</v>
      </c>
      <c r="O422" s="6">
        <f t="shared" si="69"/>
        <v>-90.123756</v>
      </c>
    </row>
    <row r="423" spans="2:15" x14ac:dyDescent="0.25">
      <c r="B423" s="89">
        <v>4325750000</v>
      </c>
      <c r="C423" s="89">
        <v>-99.861144999999993</v>
      </c>
      <c r="D423" s="89">
        <v>-92.251755000000003</v>
      </c>
      <c r="F423" s="6">
        <f t="shared" si="70"/>
        <v>6.4343333333332993</v>
      </c>
      <c r="G423" s="6">
        <f t="shared" si="68"/>
        <v>-93.565337999999997</v>
      </c>
      <c r="J423" s="89">
        <v>4325750000</v>
      </c>
      <c r="K423" s="89">
        <v>-94.382637000000003</v>
      </c>
      <c r="L423" s="89">
        <v>-85.622992999999994</v>
      </c>
      <c r="N423" s="6">
        <f t="shared" si="71"/>
        <v>6.4343333333332993</v>
      </c>
      <c r="O423" s="6">
        <f t="shared" si="69"/>
        <v>-95.081740999999994</v>
      </c>
    </row>
    <row r="424" spans="2:15" x14ac:dyDescent="0.25">
      <c r="B424" s="89">
        <v>4713375000</v>
      </c>
      <c r="C424" s="89">
        <v>-93.780144000000007</v>
      </c>
      <c r="D424" s="89">
        <v>-85.780647000000002</v>
      </c>
      <c r="F424" s="6">
        <f t="shared" si="70"/>
        <v>6.9886249999999999</v>
      </c>
      <c r="G424" s="6">
        <f t="shared" si="68"/>
        <v>-106.83713</v>
      </c>
      <c r="J424" s="89">
        <v>4713375000</v>
      </c>
      <c r="K424" s="89">
        <v>-96.019974000000005</v>
      </c>
      <c r="L424" s="89">
        <v>-86.804855000000003</v>
      </c>
      <c r="N424" s="6">
        <f t="shared" si="71"/>
        <v>6.9886249999999999</v>
      </c>
      <c r="O424" s="6">
        <f t="shared" si="69"/>
        <v>-101.55929999999999</v>
      </c>
    </row>
    <row r="425" spans="2:15" x14ac:dyDescent="0.25">
      <c r="B425" s="89">
        <v>5101000000</v>
      </c>
      <c r="C425" s="89">
        <v>-89.967620999999994</v>
      </c>
      <c r="D425" s="89">
        <v>-81.760315000000006</v>
      </c>
      <c r="F425" s="6">
        <f t="shared" si="70"/>
        <v>7.5429166666667005</v>
      </c>
      <c r="G425" s="6">
        <f t="shared" si="68"/>
        <v>-98.366692</v>
      </c>
      <c r="J425" s="89">
        <v>5101000000</v>
      </c>
      <c r="K425" s="89">
        <v>-107.20296999999999</v>
      </c>
      <c r="L425" s="89">
        <v>-97.641616999999997</v>
      </c>
      <c r="N425" s="6">
        <f t="shared" si="71"/>
        <v>7.5429166666667005</v>
      </c>
      <c r="O425" s="6">
        <f t="shared" si="69"/>
        <v>-90.120841999999996</v>
      </c>
    </row>
    <row r="426" spans="2:15" x14ac:dyDescent="0.25">
      <c r="B426" s="89">
        <v>5488625000</v>
      </c>
      <c r="C426" s="89">
        <v>-88.728972999999996</v>
      </c>
      <c r="D426" s="89">
        <v>-80.403923000000006</v>
      </c>
      <c r="F426" s="6">
        <f t="shared" si="70"/>
        <v>8.0972083333332989</v>
      </c>
      <c r="G426" s="6">
        <f t="shared" si="68"/>
        <v>-90.102592000000001</v>
      </c>
      <c r="J426" s="89">
        <v>5488625000</v>
      </c>
      <c r="K426" s="89">
        <v>-100.76174</v>
      </c>
      <c r="L426" s="89">
        <v>-90.963943</v>
      </c>
      <c r="N426" s="6">
        <f t="shared" si="71"/>
        <v>8.0972083333332989</v>
      </c>
      <c r="O426" s="6">
        <f t="shared" si="69"/>
        <v>-95.849045000000004</v>
      </c>
    </row>
    <row r="427" spans="2:15" x14ac:dyDescent="0.25">
      <c r="B427" s="89">
        <v>5876250000</v>
      </c>
      <c r="C427" s="89">
        <v>-87.414192</v>
      </c>
      <c r="D427" s="89">
        <v>-79.078704999999999</v>
      </c>
      <c r="F427" s="6">
        <f t="shared" si="70"/>
        <v>8.6515000000000004</v>
      </c>
      <c r="G427" s="6">
        <f t="shared" si="68"/>
        <v>-91.450371000000004</v>
      </c>
      <c r="J427" s="89">
        <v>5876250000</v>
      </c>
      <c r="K427" s="89">
        <v>-113.80538</v>
      </c>
      <c r="L427" s="89">
        <v>-103.99257</v>
      </c>
      <c r="N427" s="6">
        <f t="shared" si="71"/>
        <v>8.6515000000000004</v>
      </c>
      <c r="O427" s="6">
        <f t="shared" si="69"/>
        <v>-97.748390000000001</v>
      </c>
    </row>
    <row r="428" spans="2:15" x14ac:dyDescent="0.25">
      <c r="B428" s="89">
        <v>6263875000</v>
      </c>
      <c r="C428" s="89">
        <v>-88.807486999999995</v>
      </c>
      <c r="D428" s="89">
        <v>-80.716476</v>
      </c>
      <c r="F428" s="6">
        <f t="shared" si="70"/>
        <v>9.2057916666667001</v>
      </c>
      <c r="G428" s="6">
        <f t="shared" si="68"/>
        <v>-85.343376000000006</v>
      </c>
      <c r="J428" s="89">
        <v>6263875000</v>
      </c>
      <c r="K428" s="89">
        <v>-102.11185</v>
      </c>
      <c r="L428" s="89">
        <v>-92.374519000000006</v>
      </c>
      <c r="N428" s="6">
        <f t="shared" si="71"/>
        <v>9.2057916666667001</v>
      </c>
      <c r="O428" s="6">
        <f t="shared" si="69"/>
        <v>-98.421279999999996</v>
      </c>
    </row>
    <row r="429" spans="2:15" x14ac:dyDescent="0.25">
      <c r="B429" s="89">
        <v>6651500000</v>
      </c>
      <c r="C429" s="89">
        <v>-88.041870000000003</v>
      </c>
      <c r="D429" s="89">
        <v>-79.498428000000004</v>
      </c>
      <c r="F429" s="6">
        <f t="shared" si="70"/>
        <v>9.7600833333333004</v>
      </c>
      <c r="G429" s="6">
        <f t="shared" si="68"/>
        <v>-88.441215999999997</v>
      </c>
      <c r="J429" s="89">
        <v>6651500000</v>
      </c>
      <c r="K429" s="89">
        <v>-99.280272999999994</v>
      </c>
      <c r="L429" s="89">
        <v>-88.906433000000007</v>
      </c>
      <c r="N429" s="6">
        <f t="shared" si="71"/>
        <v>9.7600833333333004</v>
      </c>
      <c r="O429" s="6">
        <f t="shared" si="69"/>
        <v>-94.465546000000003</v>
      </c>
    </row>
    <row r="430" spans="2:15" x14ac:dyDescent="0.25">
      <c r="B430" s="89">
        <v>7039125000</v>
      </c>
      <c r="C430" s="89">
        <v>-83.898917999999995</v>
      </c>
      <c r="D430" s="89">
        <v>-74.929824999999994</v>
      </c>
      <c r="F430" s="6">
        <f t="shared" si="70"/>
        <v>10.314375</v>
      </c>
      <c r="G430" s="6">
        <f t="shared" si="68"/>
        <v>-82.604461999999998</v>
      </c>
      <c r="J430" s="89">
        <v>7039125000</v>
      </c>
      <c r="K430" s="89">
        <v>-93.989547999999999</v>
      </c>
      <c r="L430" s="89">
        <v>-83.352622999999994</v>
      </c>
      <c r="N430" s="6">
        <f t="shared" si="71"/>
        <v>10.314375</v>
      </c>
      <c r="O430" s="6">
        <f t="shared" si="69"/>
        <v>-93.476730000000003</v>
      </c>
    </row>
    <row r="431" spans="2:15" x14ac:dyDescent="0.25">
      <c r="B431" s="89">
        <v>7426750000</v>
      </c>
      <c r="C431" s="89">
        <v>-85.372298999999998</v>
      </c>
      <c r="D431" s="89">
        <v>-76.323524000000006</v>
      </c>
      <c r="F431" s="6">
        <f t="shared" si="70"/>
        <v>10.868666666667</v>
      </c>
      <c r="G431" s="6">
        <f t="shared" si="68"/>
        <v>-93.233497999999997</v>
      </c>
      <c r="J431" s="89">
        <v>7426750000</v>
      </c>
      <c r="K431" s="89">
        <v>-98.418914999999998</v>
      </c>
      <c r="L431" s="89">
        <v>-87.780761999999996</v>
      </c>
      <c r="N431" s="6">
        <f t="shared" si="71"/>
        <v>10.868666666667</v>
      </c>
      <c r="O431" s="6">
        <f t="shared" si="69"/>
        <v>-89.883567999999997</v>
      </c>
    </row>
    <row r="432" spans="2:15" x14ac:dyDescent="0.25">
      <c r="B432" s="89">
        <v>7814375000</v>
      </c>
      <c r="C432" s="89">
        <v>-92.812674999999999</v>
      </c>
      <c r="D432" s="89">
        <v>-83.993019000000004</v>
      </c>
      <c r="F432" s="6">
        <f t="shared" si="70"/>
        <v>11.422958333333</v>
      </c>
      <c r="G432" s="6">
        <f t="shared" si="68"/>
        <v>-85.460289000000003</v>
      </c>
      <c r="J432" s="89">
        <v>7814375000</v>
      </c>
      <c r="K432" s="89">
        <v>-115.90842000000001</v>
      </c>
      <c r="L432" s="89">
        <v>-105.78318</v>
      </c>
      <c r="N432" s="6">
        <f t="shared" si="71"/>
        <v>11.422958333333</v>
      </c>
      <c r="O432" s="6">
        <f t="shared" si="69"/>
        <v>-90.437056999999996</v>
      </c>
    </row>
    <row r="433" spans="2:16" x14ac:dyDescent="0.25">
      <c r="B433" s="89">
        <v>8202000000</v>
      </c>
      <c r="C433" s="89">
        <v>-100.04756999999999</v>
      </c>
      <c r="D433" s="89">
        <v>-90.886177000000004</v>
      </c>
      <c r="F433" s="6">
        <f t="shared" si="70"/>
        <v>11.97725</v>
      </c>
      <c r="G433" s="6">
        <f t="shared" si="68"/>
        <v>-92.922234000000003</v>
      </c>
      <c r="J433" s="89">
        <v>8202000000</v>
      </c>
      <c r="K433" s="89">
        <v>-95.502335000000002</v>
      </c>
      <c r="L433" s="89">
        <v>-85.371223000000001</v>
      </c>
      <c r="N433" s="6">
        <f t="shared" si="71"/>
        <v>11.97725</v>
      </c>
      <c r="O433" s="6">
        <f t="shared" si="69"/>
        <v>-102.28934</v>
      </c>
    </row>
    <row r="434" spans="2:16" x14ac:dyDescent="0.25">
      <c r="B434" s="89">
        <v>8589625000</v>
      </c>
      <c r="C434" s="89">
        <v>-99.670997999999997</v>
      </c>
      <c r="D434" s="89">
        <v>-90.209571999999994</v>
      </c>
      <c r="F434" s="6" t="s">
        <v>21</v>
      </c>
      <c r="J434" s="89">
        <v>8589625000</v>
      </c>
      <c r="K434" s="89">
        <v>-95.552727000000004</v>
      </c>
      <c r="L434" s="89">
        <v>-85.501884000000004</v>
      </c>
      <c r="N434" s="6" t="s">
        <v>21</v>
      </c>
    </row>
    <row r="435" spans="2:16" x14ac:dyDescent="0.25">
      <c r="B435" s="89">
        <v>8977250000</v>
      </c>
      <c r="C435" s="89">
        <v>-95.956588999999994</v>
      </c>
      <c r="D435" s="89">
        <v>-85.374465999999998</v>
      </c>
      <c r="J435" s="89">
        <v>8977250000</v>
      </c>
      <c r="K435" s="89">
        <v>-89.390701000000007</v>
      </c>
      <c r="L435" s="89">
        <v>-79.403671000000003</v>
      </c>
    </row>
    <row r="436" spans="2:16" x14ac:dyDescent="0.25">
      <c r="B436" s="89" t="s">
        <v>21</v>
      </c>
      <c r="J436" s="89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4Rx5L dBc Log Mag(dB)</v>
      </c>
      <c r="H438" s="35">
        <v>4</v>
      </c>
      <c r="N438" s="6" t="s">
        <v>19</v>
      </c>
      <c r="O438" s="6" t="str">
        <f t="shared" ref="O438:O457" si="73">L464</f>
        <v>4Rx5L dBc Log Mag(dB)</v>
      </c>
      <c r="P438" s="35">
        <v>4</v>
      </c>
    </row>
    <row r="439" spans="2:16" ht="15.75" x14ac:dyDescent="0.25">
      <c r="B439" s="89" t="s">
        <v>59</v>
      </c>
      <c r="F439" s="6">
        <f t="shared" ref="F439:F457" si="74">B465/1000000000</f>
        <v>2.4772500000000002</v>
      </c>
      <c r="G439" s="6">
        <f t="shared" si="72"/>
        <v>-56.813338999999999</v>
      </c>
      <c r="H439" s="36">
        <f>ABS(AVERAGE(G439:G457)-(H438-1)*15)</f>
        <v>124.23783147368421</v>
      </c>
      <c r="J439" s="89" t="s">
        <v>59</v>
      </c>
      <c r="N439" s="6">
        <f t="shared" ref="N439:N457" si="75">J465/1000000000</f>
        <v>2.4772500000000002</v>
      </c>
      <c r="O439" s="6">
        <f t="shared" si="73"/>
        <v>-59.944363000000003</v>
      </c>
      <c r="P439" s="36">
        <f>ABS(AVERAGE(O439:O457)-(P438-1)*15)</f>
        <v>127.93865131578947</v>
      </c>
    </row>
    <row r="440" spans="2:16" x14ac:dyDescent="0.25">
      <c r="B440" s="89" t="s">
        <v>19</v>
      </c>
      <c r="C440" s="89" t="s">
        <v>139</v>
      </c>
      <c r="D440" s="89" t="s">
        <v>60</v>
      </c>
      <c r="F440" s="6">
        <f t="shared" si="74"/>
        <v>3.0062916666666997</v>
      </c>
      <c r="G440" s="6">
        <f t="shared" si="72"/>
        <v>-71.216132999999999</v>
      </c>
      <c r="J440" s="89" t="s">
        <v>19</v>
      </c>
      <c r="K440" s="89" t="s">
        <v>139</v>
      </c>
      <c r="L440" s="89" t="s">
        <v>60</v>
      </c>
      <c r="N440" s="6">
        <f t="shared" si="75"/>
        <v>3.0062916666666997</v>
      </c>
      <c r="O440" s="6">
        <f t="shared" si="73"/>
        <v>-56.233162</v>
      </c>
    </row>
    <row r="441" spans="2:16" x14ac:dyDescent="0.25">
      <c r="B441" s="89">
        <v>2000000000</v>
      </c>
      <c r="C441" s="89">
        <v>-81.720969999999994</v>
      </c>
      <c r="D441" s="89">
        <v>-73.602851999999999</v>
      </c>
      <c r="F441" s="6">
        <f t="shared" si="74"/>
        <v>3.5353333333333001</v>
      </c>
      <c r="G441" s="6">
        <f t="shared" si="72"/>
        <v>-70.654410999999996</v>
      </c>
      <c r="J441" s="89">
        <v>2000000000</v>
      </c>
      <c r="K441" s="89">
        <v>-90.136086000000006</v>
      </c>
      <c r="L441" s="89">
        <v>-76.751968000000005</v>
      </c>
      <c r="N441" s="6">
        <f t="shared" si="75"/>
        <v>3.5353333333333001</v>
      </c>
      <c r="O441" s="6">
        <f t="shared" si="73"/>
        <v>-67.408524</v>
      </c>
    </row>
    <row r="442" spans="2:16" x14ac:dyDescent="0.25">
      <c r="B442" s="89">
        <v>2554291666.6666999</v>
      </c>
      <c r="C442" s="89">
        <v>-82.758330999999998</v>
      </c>
      <c r="D442" s="89">
        <v>-74.799071999999995</v>
      </c>
      <c r="F442" s="6">
        <f t="shared" si="74"/>
        <v>4.0643750000000001</v>
      </c>
      <c r="G442" s="6">
        <f t="shared" si="72"/>
        <v>-72.499618999999996</v>
      </c>
      <c r="J442" s="89">
        <v>2554291666.6666999</v>
      </c>
      <c r="K442" s="89">
        <v>-87.173209999999997</v>
      </c>
      <c r="L442" s="89">
        <v>-79.231133</v>
      </c>
      <c r="N442" s="6">
        <f t="shared" si="75"/>
        <v>4.0643750000000001</v>
      </c>
      <c r="O442" s="6">
        <f t="shared" si="73"/>
        <v>-71.799781999999993</v>
      </c>
    </row>
    <row r="443" spans="2:16" x14ac:dyDescent="0.25">
      <c r="B443" s="89">
        <v>3108583333.3333001</v>
      </c>
      <c r="C443" s="89">
        <v>-94.330275999999998</v>
      </c>
      <c r="D443" s="89">
        <v>-86.175522000000001</v>
      </c>
      <c r="F443" s="6">
        <f t="shared" si="74"/>
        <v>4.5934166666667</v>
      </c>
      <c r="G443" s="6">
        <f t="shared" si="72"/>
        <v>-85.265923000000001</v>
      </c>
      <c r="J443" s="89">
        <v>3108583333.3333001</v>
      </c>
      <c r="K443" s="89">
        <v>-89.339568999999997</v>
      </c>
      <c r="L443" s="89">
        <v>-81.765548999999993</v>
      </c>
      <c r="N443" s="6">
        <f t="shared" si="75"/>
        <v>4.5934166666667</v>
      </c>
      <c r="O443" s="6">
        <f t="shared" si="73"/>
        <v>-78.518394000000001</v>
      </c>
    </row>
    <row r="444" spans="2:16" x14ac:dyDescent="0.25">
      <c r="B444" s="89">
        <v>3662875000</v>
      </c>
      <c r="C444" s="89">
        <v>-97.756645000000006</v>
      </c>
      <c r="D444" s="89">
        <v>-89.742812999999998</v>
      </c>
      <c r="F444" s="6">
        <f t="shared" si="74"/>
        <v>5.1224583333332996</v>
      </c>
      <c r="G444" s="6">
        <f t="shared" si="72"/>
        <v>-76.869743</v>
      </c>
      <c r="J444" s="89">
        <v>3662875000</v>
      </c>
      <c r="K444" s="89">
        <v>-99.608185000000006</v>
      </c>
      <c r="L444" s="89">
        <v>-91.743965000000003</v>
      </c>
      <c r="N444" s="6">
        <f t="shared" si="75"/>
        <v>5.1224583333332996</v>
      </c>
      <c r="O444" s="6">
        <f t="shared" si="73"/>
        <v>-82.240959000000004</v>
      </c>
    </row>
    <row r="445" spans="2:16" x14ac:dyDescent="0.25">
      <c r="B445" s="89">
        <v>4217166666.6666999</v>
      </c>
      <c r="C445" s="89">
        <v>-94.345923999999997</v>
      </c>
      <c r="D445" s="89">
        <v>-86.977776000000006</v>
      </c>
      <c r="F445" s="6">
        <f t="shared" si="74"/>
        <v>5.6515000000000004</v>
      </c>
      <c r="G445" s="6">
        <f t="shared" si="72"/>
        <v>-90.648848999999998</v>
      </c>
      <c r="J445" s="89">
        <v>4217166666.6666999</v>
      </c>
      <c r="K445" s="89">
        <v>-108.03362</v>
      </c>
      <c r="L445" s="89">
        <v>-99.840164000000001</v>
      </c>
      <c r="N445" s="6">
        <f t="shared" si="75"/>
        <v>5.6515000000000004</v>
      </c>
      <c r="O445" s="6">
        <f t="shared" si="73"/>
        <v>-84.378776999999999</v>
      </c>
    </row>
    <row r="446" spans="2:16" x14ac:dyDescent="0.25">
      <c r="B446" s="89">
        <v>4771458333.3332996</v>
      </c>
      <c r="C446" s="89">
        <v>-98.321624999999997</v>
      </c>
      <c r="D446" s="89">
        <v>-90.815513999999993</v>
      </c>
      <c r="F446" s="6">
        <f t="shared" si="74"/>
        <v>6.1805416666667004</v>
      </c>
      <c r="G446" s="6">
        <f t="shared" si="72"/>
        <v>-93.107108999999994</v>
      </c>
      <c r="J446" s="89">
        <v>4771458333.3332996</v>
      </c>
      <c r="K446" s="89">
        <v>-109.12085999999999</v>
      </c>
      <c r="L446" s="89">
        <v>-100.68655</v>
      </c>
      <c r="N446" s="6">
        <f t="shared" si="75"/>
        <v>6.1805416666667004</v>
      </c>
      <c r="O446" s="6">
        <f t="shared" si="73"/>
        <v>-76.222617999999997</v>
      </c>
    </row>
    <row r="447" spans="2:16" x14ac:dyDescent="0.25">
      <c r="B447" s="89">
        <v>5325750000</v>
      </c>
      <c r="C447" s="89">
        <v>-101.28252999999999</v>
      </c>
      <c r="D447" s="89">
        <v>-93.673141000000001</v>
      </c>
      <c r="F447" s="6">
        <f t="shared" si="74"/>
        <v>6.7095833333332999</v>
      </c>
      <c r="G447" s="6">
        <f t="shared" si="72"/>
        <v>-84.840637000000001</v>
      </c>
      <c r="J447" s="89">
        <v>5325750000</v>
      </c>
      <c r="K447" s="89">
        <v>-108.27907999999999</v>
      </c>
      <c r="L447" s="89">
        <v>-99.519424000000001</v>
      </c>
      <c r="N447" s="6">
        <f t="shared" si="75"/>
        <v>6.7095833333332999</v>
      </c>
      <c r="O447" s="6">
        <f t="shared" si="73"/>
        <v>-99.336242999999996</v>
      </c>
    </row>
    <row r="448" spans="2:16" x14ac:dyDescent="0.25">
      <c r="B448" s="89">
        <v>5880041666.6667004</v>
      </c>
      <c r="C448" s="89">
        <v>-90.728386</v>
      </c>
      <c r="D448" s="89">
        <v>-82.728888999999995</v>
      </c>
      <c r="F448" s="6">
        <f t="shared" si="74"/>
        <v>7.2386249999999999</v>
      </c>
      <c r="G448" s="6">
        <f t="shared" si="72"/>
        <v>-86.109581000000006</v>
      </c>
      <c r="J448" s="89">
        <v>5880041666.6667004</v>
      </c>
      <c r="K448" s="89">
        <v>-99.338866999999993</v>
      </c>
      <c r="L448" s="89">
        <v>-90.123756</v>
      </c>
      <c r="N448" s="6">
        <f t="shared" si="75"/>
        <v>7.2386249999999999</v>
      </c>
      <c r="O448" s="6">
        <f t="shared" si="73"/>
        <v>-90.455894000000001</v>
      </c>
    </row>
    <row r="449" spans="2:16" x14ac:dyDescent="0.25">
      <c r="B449" s="89">
        <v>6434333333.3332996</v>
      </c>
      <c r="C449" s="89">
        <v>-101.77264</v>
      </c>
      <c r="D449" s="89">
        <v>-93.565337999999997</v>
      </c>
      <c r="F449" s="6">
        <f t="shared" si="74"/>
        <v>7.7676666666667007</v>
      </c>
      <c r="G449" s="6">
        <f t="shared" si="72"/>
        <v>-82.59478</v>
      </c>
      <c r="J449" s="89">
        <v>6434333333.3332996</v>
      </c>
      <c r="K449" s="89">
        <v>-104.6431</v>
      </c>
      <c r="L449" s="89">
        <v>-95.081740999999994</v>
      </c>
      <c r="N449" s="6">
        <f t="shared" si="75"/>
        <v>7.7676666666667007</v>
      </c>
      <c r="O449" s="6">
        <f t="shared" si="73"/>
        <v>-91.107605000000007</v>
      </c>
    </row>
    <row r="450" spans="2:16" x14ac:dyDescent="0.25">
      <c r="B450" s="89">
        <v>6988625000</v>
      </c>
      <c r="C450" s="89">
        <v>-115.16218000000001</v>
      </c>
      <c r="D450" s="89">
        <v>-106.83713</v>
      </c>
      <c r="F450" s="6">
        <f t="shared" si="74"/>
        <v>8.2967083333332994</v>
      </c>
      <c r="G450" s="6">
        <f t="shared" si="72"/>
        <v>-87.992301999999995</v>
      </c>
      <c r="J450" s="89">
        <v>6988625000</v>
      </c>
      <c r="K450" s="89">
        <v>-111.35709</v>
      </c>
      <c r="L450" s="89">
        <v>-101.55929999999999</v>
      </c>
      <c r="N450" s="6">
        <f t="shared" si="75"/>
        <v>8.2967083333332994</v>
      </c>
      <c r="O450" s="6">
        <f t="shared" si="73"/>
        <v>-100.50739</v>
      </c>
    </row>
    <row r="451" spans="2:16" x14ac:dyDescent="0.25">
      <c r="B451" s="89">
        <v>7542916666.6667004</v>
      </c>
      <c r="C451" s="89">
        <v>-106.70217</v>
      </c>
      <c r="D451" s="89">
        <v>-98.366692</v>
      </c>
      <c r="F451" s="6">
        <f t="shared" si="74"/>
        <v>8.8257499999999993</v>
      </c>
      <c r="G451" s="6">
        <f t="shared" si="72"/>
        <v>-74.766784999999999</v>
      </c>
      <c r="J451" s="89">
        <v>7542916666.6667004</v>
      </c>
      <c r="K451" s="89">
        <v>-99.933655000000002</v>
      </c>
      <c r="L451" s="89">
        <v>-90.120841999999996</v>
      </c>
      <c r="N451" s="6">
        <f t="shared" si="75"/>
        <v>8.8257499999999993</v>
      </c>
      <c r="O451" s="6">
        <f t="shared" si="73"/>
        <v>-99.53537</v>
      </c>
    </row>
    <row r="452" spans="2:16" x14ac:dyDescent="0.25">
      <c r="B452" s="89">
        <v>8097208333.3332996</v>
      </c>
      <c r="C452" s="89">
        <v>-98.193603999999993</v>
      </c>
      <c r="D452" s="89">
        <v>-90.102592000000001</v>
      </c>
      <c r="F452" s="6">
        <f t="shared" si="74"/>
        <v>9.354791666666701</v>
      </c>
      <c r="G452" s="6">
        <f t="shared" si="72"/>
        <v>-81.374519000000006</v>
      </c>
      <c r="J452" s="89">
        <v>8097208333.3332996</v>
      </c>
      <c r="K452" s="89">
        <v>-105.58637</v>
      </c>
      <c r="L452" s="89">
        <v>-95.849045000000004</v>
      </c>
      <c r="N452" s="6">
        <f t="shared" si="75"/>
        <v>9.354791666666701</v>
      </c>
      <c r="O452" s="6">
        <f t="shared" si="73"/>
        <v>-93.210564000000005</v>
      </c>
    </row>
    <row r="453" spans="2:16" x14ac:dyDescent="0.25">
      <c r="B453" s="89">
        <v>8651500000</v>
      </c>
      <c r="C453" s="89">
        <v>-99.993813000000003</v>
      </c>
      <c r="D453" s="89">
        <v>-91.450371000000004</v>
      </c>
      <c r="F453" s="6">
        <f t="shared" si="74"/>
        <v>9.8838333333332997</v>
      </c>
      <c r="G453" s="6">
        <f t="shared" si="72"/>
        <v>-80.658623000000006</v>
      </c>
      <c r="J453" s="89">
        <v>8651500000</v>
      </c>
      <c r="K453" s="89">
        <v>-108.12223</v>
      </c>
      <c r="L453" s="89">
        <v>-97.748390000000001</v>
      </c>
      <c r="N453" s="6">
        <f t="shared" si="75"/>
        <v>9.8838333333332997</v>
      </c>
      <c r="O453" s="6">
        <f t="shared" si="73"/>
        <v>-86.972397000000001</v>
      </c>
    </row>
    <row r="454" spans="2:16" x14ac:dyDescent="0.25">
      <c r="B454" s="89">
        <v>9205791666.6667004</v>
      </c>
      <c r="C454" s="89">
        <v>-94.312468999999993</v>
      </c>
      <c r="D454" s="89">
        <v>-85.343376000000006</v>
      </c>
      <c r="F454" s="6">
        <f t="shared" si="74"/>
        <v>10.412875</v>
      </c>
      <c r="G454" s="6">
        <f t="shared" si="72"/>
        <v>-85.965537999999995</v>
      </c>
      <c r="J454" s="89">
        <v>9205791666.6667004</v>
      </c>
      <c r="K454" s="89">
        <v>-109.0582</v>
      </c>
      <c r="L454" s="89">
        <v>-98.421279999999996</v>
      </c>
      <c r="N454" s="6">
        <f t="shared" si="75"/>
        <v>10.412875</v>
      </c>
      <c r="O454" s="6">
        <f t="shared" si="73"/>
        <v>-89.995697000000007</v>
      </c>
    </row>
    <row r="455" spans="2:16" x14ac:dyDescent="0.25">
      <c r="B455" s="89">
        <v>9760083333.3332996</v>
      </c>
      <c r="C455" s="89">
        <v>-97.489990000000006</v>
      </c>
      <c r="D455" s="89">
        <v>-88.441215999999997</v>
      </c>
      <c r="F455" s="6">
        <f t="shared" si="74"/>
        <v>10.941916666667</v>
      </c>
      <c r="G455" s="6">
        <f t="shared" si="72"/>
        <v>-82.648621000000006</v>
      </c>
      <c r="J455" s="89">
        <v>9760083333.3332996</v>
      </c>
      <c r="K455" s="89">
        <v>-105.1037</v>
      </c>
      <c r="L455" s="89">
        <v>-94.465546000000003</v>
      </c>
      <c r="N455" s="6">
        <f t="shared" si="75"/>
        <v>10.941916666667</v>
      </c>
      <c r="O455" s="6">
        <f t="shared" si="73"/>
        <v>-83.486862000000002</v>
      </c>
    </row>
    <row r="456" spans="2:16" x14ac:dyDescent="0.25">
      <c r="B456" s="89">
        <v>10314375000</v>
      </c>
      <c r="C456" s="89">
        <v>-91.424109999999999</v>
      </c>
      <c r="D456" s="89">
        <v>-82.604461999999998</v>
      </c>
      <c r="F456" s="6">
        <f t="shared" si="74"/>
        <v>11.470958333333</v>
      </c>
      <c r="G456" s="6">
        <f t="shared" si="72"/>
        <v>-72.049109999999999</v>
      </c>
      <c r="J456" s="89">
        <v>10314375000</v>
      </c>
      <c r="K456" s="89">
        <v>-103.60196999999999</v>
      </c>
      <c r="L456" s="89">
        <v>-93.476730000000003</v>
      </c>
      <c r="N456" s="6">
        <f t="shared" si="75"/>
        <v>11.470958333333</v>
      </c>
      <c r="O456" s="6">
        <f t="shared" si="73"/>
        <v>-81.329704000000007</v>
      </c>
    </row>
    <row r="457" spans="2:16" x14ac:dyDescent="0.25">
      <c r="B457" s="89">
        <v>10868666666.667</v>
      </c>
      <c r="C457" s="89">
        <v>-102.39488</v>
      </c>
      <c r="D457" s="89">
        <v>-93.233497999999997</v>
      </c>
      <c r="F457" s="6">
        <f t="shared" si="74"/>
        <v>12</v>
      </c>
      <c r="G457" s="6">
        <f t="shared" si="72"/>
        <v>-69.443175999999994</v>
      </c>
      <c r="J457" s="89">
        <v>10868666666.667</v>
      </c>
      <c r="K457" s="89">
        <v>-100.01467</v>
      </c>
      <c r="L457" s="89">
        <v>-89.883567999999997</v>
      </c>
      <c r="N457" s="6">
        <f t="shared" si="75"/>
        <v>12</v>
      </c>
      <c r="O457" s="6">
        <f t="shared" si="73"/>
        <v>-83.150069999999999</v>
      </c>
    </row>
    <row r="458" spans="2:16" x14ac:dyDescent="0.25">
      <c r="B458" s="89">
        <v>11422958333.333</v>
      </c>
      <c r="C458" s="89">
        <v>-94.921715000000006</v>
      </c>
      <c r="D458" s="89">
        <v>-85.460289000000003</v>
      </c>
      <c r="F458" s="6" t="s">
        <v>21</v>
      </c>
      <c r="J458" s="89">
        <v>11422958333.333</v>
      </c>
      <c r="K458" s="89">
        <v>-100.4879</v>
      </c>
      <c r="L458" s="89">
        <v>-90.437056999999996</v>
      </c>
      <c r="N458" s="6" t="s">
        <v>21</v>
      </c>
    </row>
    <row r="459" spans="2:16" x14ac:dyDescent="0.25">
      <c r="B459" s="89">
        <v>11977250000</v>
      </c>
      <c r="C459" s="89">
        <v>-103.50436000000001</v>
      </c>
      <c r="D459" s="89">
        <v>-92.922234000000003</v>
      </c>
      <c r="J459" s="89">
        <v>11977250000</v>
      </c>
      <c r="K459" s="89">
        <v>-112.27636</v>
      </c>
      <c r="L459" s="89">
        <v>-102.28934</v>
      </c>
    </row>
    <row r="460" spans="2:16" x14ac:dyDescent="0.25">
      <c r="B460" s="89" t="s">
        <v>21</v>
      </c>
      <c r="J460" s="89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5Rx1L dBc Log Mag(dB)</v>
      </c>
      <c r="H462" s="35">
        <v>5</v>
      </c>
      <c r="N462" s="6" t="s">
        <v>19</v>
      </c>
      <c r="O462" s="6" t="str">
        <f t="shared" ref="O462:O481" si="77">L488</f>
        <v>5Rx1L dBc Log Mag(dB)</v>
      </c>
      <c r="P462" s="35">
        <v>5</v>
      </c>
    </row>
    <row r="463" spans="2:16" ht="15.75" x14ac:dyDescent="0.25">
      <c r="B463" s="89" t="s">
        <v>61</v>
      </c>
      <c r="F463" s="6">
        <f t="shared" ref="F463:F481" si="78">B489/1000000000</f>
        <v>2</v>
      </c>
      <c r="G463" s="6">
        <f t="shared" si="76"/>
        <v>-74.525101000000006</v>
      </c>
      <c r="H463" s="36">
        <f>ABS(AVERAGE(G463:G481)-(H462-1)*15)</f>
        <v>139.50142984210527</v>
      </c>
      <c r="J463" s="89" t="s">
        <v>61</v>
      </c>
      <c r="N463" s="6">
        <f t="shared" ref="N463:N481" si="79">J489/1000000000</f>
        <v>2</v>
      </c>
      <c r="O463" s="6">
        <f t="shared" si="77"/>
        <v>-71.080146999999997</v>
      </c>
      <c r="P463" s="36">
        <f>ABS(AVERAGE(O463:O481)-(P462-1)*15)</f>
        <v>144.40207431578949</v>
      </c>
    </row>
    <row r="464" spans="2:16" x14ac:dyDescent="0.25">
      <c r="B464" s="89" t="s">
        <v>19</v>
      </c>
      <c r="C464" s="89" t="s">
        <v>140</v>
      </c>
      <c r="D464" s="89" t="s">
        <v>62</v>
      </c>
      <c r="F464" s="6">
        <f t="shared" si="78"/>
        <v>2.0212111111111</v>
      </c>
      <c r="G464" s="6">
        <f t="shared" si="76"/>
        <v>-76.977706999999995</v>
      </c>
      <c r="J464" s="89" t="s">
        <v>19</v>
      </c>
      <c r="K464" s="89" t="s">
        <v>140</v>
      </c>
      <c r="L464" s="89" t="s">
        <v>62</v>
      </c>
      <c r="N464" s="6">
        <f t="shared" si="79"/>
        <v>2.0212111111111</v>
      </c>
      <c r="O464" s="6">
        <f t="shared" si="77"/>
        <v>-82.077483999999998</v>
      </c>
    </row>
    <row r="465" spans="2:15" x14ac:dyDescent="0.25">
      <c r="B465" s="89">
        <v>2477250000</v>
      </c>
      <c r="C465" s="89">
        <v>-64.931458000000006</v>
      </c>
      <c r="D465" s="89">
        <v>-56.813338999999999</v>
      </c>
      <c r="F465" s="6">
        <f t="shared" si="78"/>
        <v>2.0424222222221999</v>
      </c>
      <c r="G465" s="6">
        <f t="shared" si="76"/>
        <v>-78.227844000000005</v>
      </c>
      <c r="J465" s="89">
        <v>2477250000</v>
      </c>
      <c r="K465" s="89">
        <v>-73.328484000000003</v>
      </c>
      <c r="L465" s="89">
        <v>-59.944363000000003</v>
      </c>
      <c r="N465" s="6">
        <f t="shared" si="79"/>
        <v>2.0424222222221999</v>
      </c>
      <c r="O465" s="6">
        <f t="shared" si="77"/>
        <v>-85.792793000000003</v>
      </c>
    </row>
    <row r="466" spans="2:15" x14ac:dyDescent="0.25">
      <c r="B466" s="89">
        <v>3006291666.6666999</v>
      </c>
      <c r="C466" s="89">
        <v>-79.175392000000002</v>
      </c>
      <c r="D466" s="89">
        <v>-71.216132999999999</v>
      </c>
      <c r="F466" s="6">
        <f t="shared" si="78"/>
        <v>2.0636333333332999</v>
      </c>
      <c r="G466" s="6">
        <f t="shared" si="76"/>
        <v>-76.490127999999999</v>
      </c>
      <c r="J466" s="89">
        <v>3006291666.6666999</v>
      </c>
      <c r="K466" s="89">
        <v>-64.175240000000002</v>
      </c>
      <c r="L466" s="89">
        <v>-56.233162</v>
      </c>
      <c r="N466" s="6">
        <f t="shared" si="79"/>
        <v>2.0636333333332999</v>
      </c>
      <c r="O466" s="6">
        <f t="shared" si="77"/>
        <v>-87.499435000000005</v>
      </c>
    </row>
    <row r="467" spans="2:15" x14ac:dyDescent="0.25">
      <c r="B467" s="89">
        <v>3535333333.3333001</v>
      </c>
      <c r="C467" s="89">
        <v>-78.809166000000005</v>
      </c>
      <c r="D467" s="89">
        <v>-70.654410999999996</v>
      </c>
      <c r="F467" s="6">
        <f t="shared" si="78"/>
        <v>2.0848444444443999</v>
      </c>
      <c r="G467" s="6">
        <f t="shared" si="76"/>
        <v>-79.592911000000001</v>
      </c>
      <c r="J467" s="89">
        <v>3535333333.3333001</v>
      </c>
      <c r="K467" s="89">
        <v>-74.982535999999996</v>
      </c>
      <c r="L467" s="89">
        <v>-67.408524</v>
      </c>
      <c r="N467" s="6">
        <f t="shared" si="79"/>
        <v>2.0848444444443999</v>
      </c>
      <c r="O467" s="6">
        <f t="shared" si="77"/>
        <v>-90.205489999999998</v>
      </c>
    </row>
    <row r="468" spans="2:15" x14ac:dyDescent="0.25">
      <c r="B468" s="89">
        <v>4064375000</v>
      </c>
      <c r="C468" s="89">
        <v>-80.513451000000003</v>
      </c>
      <c r="D468" s="89">
        <v>-72.499618999999996</v>
      </c>
      <c r="F468" s="6">
        <f t="shared" si="78"/>
        <v>2.1060555555555998</v>
      </c>
      <c r="G468" s="6">
        <f t="shared" si="76"/>
        <v>-85.340453999999994</v>
      </c>
      <c r="J468" s="89">
        <v>4064375000</v>
      </c>
      <c r="K468" s="89">
        <v>-79.664000999999999</v>
      </c>
      <c r="L468" s="89">
        <v>-71.799781999999993</v>
      </c>
      <c r="N468" s="6">
        <f t="shared" si="79"/>
        <v>2.1060555555555998</v>
      </c>
      <c r="O468" s="6">
        <f t="shared" si="77"/>
        <v>-87.964034999999996</v>
      </c>
    </row>
    <row r="469" spans="2:15" x14ac:dyDescent="0.25">
      <c r="B469" s="89">
        <v>4593416666.6667004</v>
      </c>
      <c r="C469" s="89">
        <v>-92.634079</v>
      </c>
      <c r="D469" s="89">
        <v>-85.265923000000001</v>
      </c>
      <c r="F469" s="6">
        <f t="shared" si="78"/>
        <v>2.1272666666666997</v>
      </c>
      <c r="G469" s="6">
        <f t="shared" si="76"/>
        <v>-86.219954999999999</v>
      </c>
      <c r="J469" s="89">
        <v>4593416666.6667004</v>
      </c>
      <c r="K469" s="89">
        <v>-86.711853000000005</v>
      </c>
      <c r="L469" s="89">
        <v>-78.518394000000001</v>
      </c>
      <c r="N469" s="6">
        <f t="shared" si="79"/>
        <v>2.1272666666666997</v>
      </c>
      <c r="O469" s="6">
        <f t="shared" si="77"/>
        <v>-98.421149999999997</v>
      </c>
    </row>
    <row r="470" spans="2:15" x14ac:dyDescent="0.25">
      <c r="B470" s="89">
        <v>5122458333.3332996</v>
      </c>
      <c r="C470" s="89">
        <v>-84.375854000000004</v>
      </c>
      <c r="D470" s="89">
        <v>-76.869743</v>
      </c>
      <c r="F470" s="6">
        <f t="shared" si="78"/>
        <v>2.1484777777778001</v>
      </c>
      <c r="G470" s="6">
        <f t="shared" si="76"/>
        <v>-83.613380000000006</v>
      </c>
      <c r="J470" s="89">
        <v>5122458333.3332996</v>
      </c>
      <c r="K470" s="89">
        <v>-90.675278000000006</v>
      </c>
      <c r="L470" s="89">
        <v>-82.240959000000004</v>
      </c>
      <c r="N470" s="6">
        <f t="shared" si="79"/>
        <v>2.1484777777778001</v>
      </c>
      <c r="O470" s="6">
        <f t="shared" si="77"/>
        <v>-95.369484</v>
      </c>
    </row>
    <row r="471" spans="2:15" x14ac:dyDescent="0.25">
      <c r="B471" s="89">
        <v>5651500000</v>
      </c>
      <c r="C471" s="89">
        <v>-98.258240000000001</v>
      </c>
      <c r="D471" s="89">
        <v>-90.648848999999998</v>
      </c>
      <c r="F471" s="6">
        <f t="shared" si="78"/>
        <v>2.1696888888888997</v>
      </c>
      <c r="G471" s="6">
        <f t="shared" si="76"/>
        <v>-82.69426</v>
      </c>
      <c r="J471" s="89">
        <v>5651500000</v>
      </c>
      <c r="K471" s="89">
        <v>-93.138428000000005</v>
      </c>
      <c r="L471" s="89">
        <v>-84.378776999999999</v>
      </c>
      <c r="N471" s="6">
        <f t="shared" si="79"/>
        <v>2.1696888888888997</v>
      </c>
      <c r="O471" s="6">
        <f t="shared" si="77"/>
        <v>-82.291411999999994</v>
      </c>
    </row>
    <row r="472" spans="2:15" x14ac:dyDescent="0.25">
      <c r="B472" s="89">
        <v>6180541666.6667004</v>
      </c>
      <c r="C472" s="89">
        <v>-101.1066</v>
      </c>
      <c r="D472" s="89">
        <v>-93.107108999999994</v>
      </c>
      <c r="F472" s="6">
        <f t="shared" si="78"/>
        <v>2.1909000000000001</v>
      </c>
      <c r="G472" s="6">
        <f t="shared" si="76"/>
        <v>-83.71096</v>
      </c>
      <c r="J472" s="89">
        <v>6180541666.6667004</v>
      </c>
      <c r="K472" s="89">
        <v>-85.437736999999998</v>
      </c>
      <c r="L472" s="89">
        <v>-76.222617999999997</v>
      </c>
      <c r="N472" s="6">
        <f t="shared" si="79"/>
        <v>2.1909000000000001</v>
      </c>
      <c r="O472" s="6">
        <f t="shared" si="77"/>
        <v>-81.670113000000001</v>
      </c>
    </row>
    <row r="473" spans="2:15" x14ac:dyDescent="0.25">
      <c r="B473" s="89">
        <v>6709583333.3332996</v>
      </c>
      <c r="C473" s="89">
        <v>-93.047943000000004</v>
      </c>
      <c r="D473" s="89">
        <v>-84.840637000000001</v>
      </c>
      <c r="F473" s="6">
        <f t="shared" si="78"/>
        <v>2.2121111111111</v>
      </c>
      <c r="G473" s="6">
        <f t="shared" si="76"/>
        <v>-84.295219000000003</v>
      </c>
      <c r="J473" s="89">
        <v>6709583333.3332996</v>
      </c>
      <c r="K473" s="89">
        <v>-108.8976</v>
      </c>
      <c r="L473" s="89">
        <v>-99.336242999999996</v>
      </c>
      <c r="N473" s="6">
        <f t="shared" si="79"/>
        <v>2.2121111111111</v>
      </c>
      <c r="O473" s="6">
        <f t="shared" si="77"/>
        <v>-84.931968999999995</v>
      </c>
    </row>
    <row r="474" spans="2:15" x14ac:dyDescent="0.25">
      <c r="B474" s="89">
        <v>7238625000</v>
      </c>
      <c r="C474" s="89">
        <v>-94.434630999999996</v>
      </c>
      <c r="D474" s="89">
        <v>-86.109581000000006</v>
      </c>
      <c r="F474" s="6">
        <f t="shared" si="78"/>
        <v>2.2333222222222</v>
      </c>
      <c r="G474" s="6">
        <f t="shared" si="76"/>
        <v>-79.777152999999998</v>
      </c>
      <c r="J474" s="89">
        <v>7238625000</v>
      </c>
      <c r="K474" s="89">
        <v>-100.25369000000001</v>
      </c>
      <c r="L474" s="89">
        <v>-90.455894000000001</v>
      </c>
      <c r="N474" s="6">
        <f t="shared" si="79"/>
        <v>2.2333222222222</v>
      </c>
      <c r="O474" s="6">
        <f t="shared" si="77"/>
        <v>-84.132110999999995</v>
      </c>
    </row>
    <row r="475" spans="2:15" x14ac:dyDescent="0.25">
      <c r="B475" s="89">
        <v>7767666666.6667004</v>
      </c>
      <c r="C475" s="89">
        <v>-90.930260000000004</v>
      </c>
      <c r="D475" s="89">
        <v>-82.59478</v>
      </c>
      <c r="F475" s="6">
        <f t="shared" si="78"/>
        <v>2.2545333333333</v>
      </c>
      <c r="G475" s="6">
        <f t="shared" si="76"/>
        <v>-76.515472000000003</v>
      </c>
      <c r="J475" s="89">
        <v>7767666666.6667004</v>
      </c>
      <c r="K475" s="89">
        <v>-100.92043</v>
      </c>
      <c r="L475" s="89">
        <v>-91.107605000000007</v>
      </c>
      <c r="N475" s="6">
        <f t="shared" si="79"/>
        <v>2.2545333333333</v>
      </c>
      <c r="O475" s="6">
        <f t="shared" si="77"/>
        <v>-83.518531999999993</v>
      </c>
    </row>
    <row r="476" spans="2:15" x14ac:dyDescent="0.25">
      <c r="B476" s="89">
        <v>8296708333.3332996</v>
      </c>
      <c r="C476" s="89">
        <v>-96.083313000000004</v>
      </c>
      <c r="D476" s="89">
        <v>-87.992301999999995</v>
      </c>
      <c r="F476" s="6">
        <f t="shared" si="78"/>
        <v>2.2757444444443999</v>
      </c>
      <c r="G476" s="6">
        <f t="shared" si="76"/>
        <v>-72.908730000000006</v>
      </c>
      <c r="J476" s="89">
        <v>8296708333.3332996</v>
      </c>
      <c r="K476" s="89">
        <v>-110.24471</v>
      </c>
      <c r="L476" s="89">
        <v>-100.50739</v>
      </c>
      <c r="N476" s="6">
        <f t="shared" si="79"/>
        <v>2.2757444444443999</v>
      </c>
      <c r="O476" s="6">
        <f t="shared" si="77"/>
        <v>-85.672195000000002</v>
      </c>
    </row>
    <row r="477" spans="2:15" x14ac:dyDescent="0.25">
      <c r="B477" s="89">
        <v>8825750000</v>
      </c>
      <c r="C477" s="89">
        <v>-83.310233999999994</v>
      </c>
      <c r="D477" s="89">
        <v>-74.766784999999999</v>
      </c>
      <c r="F477" s="6">
        <f t="shared" si="78"/>
        <v>2.2969555555556003</v>
      </c>
      <c r="G477" s="6">
        <f t="shared" si="76"/>
        <v>-74.176910000000007</v>
      </c>
      <c r="J477" s="89">
        <v>8825750000</v>
      </c>
      <c r="K477" s="89">
        <v>-109.90921</v>
      </c>
      <c r="L477" s="89">
        <v>-99.53537</v>
      </c>
      <c r="N477" s="6">
        <f t="shared" si="79"/>
        <v>2.2969555555556003</v>
      </c>
      <c r="O477" s="6">
        <f t="shared" si="77"/>
        <v>-78.807297000000005</v>
      </c>
    </row>
    <row r="478" spans="2:15" x14ac:dyDescent="0.25">
      <c r="B478" s="89">
        <v>9354791666.6667004</v>
      </c>
      <c r="C478" s="89">
        <v>-90.343613000000005</v>
      </c>
      <c r="D478" s="89">
        <v>-81.374519000000006</v>
      </c>
      <c r="F478" s="6">
        <f t="shared" si="78"/>
        <v>2.3181666666666998</v>
      </c>
      <c r="G478" s="6">
        <f t="shared" si="76"/>
        <v>-78.138015999999993</v>
      </c>
      <c r="J478" s="89">
        <v>9354791666.6667004</v>
      </c>
      <c r="K478" s="89">
        <v>-103.84748999999999</v>
      </c>
      <c r="L478" s="89">
        <v>-93.210564000000005</v>
      </c>
      <c r="N478" s="6">
        <f t="shared" si="79"/>
        <v>2.3181666666666998</v>
      </c>
      <c r="O478" s="6">
        <f t="shared" si="77"/>
        <v>-87.618033999999994</v>
      </c>
    </row>
    <row r="479" spans="2:15" x14ac:dyDescent="0.25">
      <c r="B479" s="89">
        <v>9883833333.3332996</v>
      </c>
      <c r="C479" s="89">
        <v>-89.707397</v>
      </c>
      <c r="D479" s="89">
        <v>-80.658623000000006</v>
      </c>
      <c r="F479" s="6">
        <f t="shared" si="78"/>
        <v>2.3393777777778002</v>
      </c>
      <c r="G479" s="6">
        <f t="shared" si="76"/>
        <v>-77.096039000000005</v>
      </c>
      <c r="J479" s="89">
        <v>9883833333.3332996</v>
      </c>
      <c r="K479" s="89">
        <v>-97.610550000000003</v>
      </c>
      <c r="L479" s="89">
        <v>-86.972397000000001</v>
      </c>
      <c r="N479" s="6">
        <f t="shared" si="79"/>
        <v>2.3393777777778002</v>
      </c>
      <c r="O479" s="6">
        <f t="shared" si="77"/>
        <v>-82.356246999999996</v>
      </c>
    </row>
    <row r="480" spans="2:15" x14ac:dyDescent="0.25">
      <c r="B480" s="89">
        <v>10412875000</v>
      </c>
      <c r="C480" s="89">
        <v>-94.785186999999993</v>
      </c>
      <c r="D480" s="89">
        <v>-85.965537999999995</v>
      </c>
      <c r="F480" s="6">
        <f t="shared" si="78"/>
        <v>2.3605888888888997</v>
      </c>
      <c r="G480" s="6">
        <f t="shared" si="76"/>
        <v>-82.587112000000005</v>
      </c>
      <c r="J480" s="89">
        <v>10412875000</v>
      </c>
      <c r="K480" s="89">
        <v>-100.12093</v>
      </c>
      <c r="L480" s="89">
        <v>-89.995697000000007</v>
      </c>
      <c r="N480" s="6">
        <f t="shared" si="79"/>
        <v>2.3605888888888997</v>
      </c>
      <c r="O480" s="6">
        <f t="shared" si="77"/>
        <v>-77.538894999999997</v>
      </c>
    </row>
    <row r="481" spans="2:16" x14ac:dyDescent="0.25">
      <c r="B481" s="89">
        <v>10941916666.667</v>
      </c>
      <c r="C481" s="89">
        <v>-91.810005000000004</v>
      </c>
      <c r="D481" s="89">
        <v>-82.648621000000006</v>
      </c>
      <c r="F481" s="6">
        <f t="shared" si="78"/>
        <v>2.3818000000000001</v>
      </c>
      <c r="G481" s="6">
        <f t="shared" si="76"/>
        <v>-77.639815999999996</v>
      </c>
      <c r="J481" s="89">
        <v>10941916666.667</v>
      </c>
      <c r="K481" s="89">
        <v>-93.617965999999996</v>
      </c>
      <c r="L481" s="89">
        <v>-83.486862000000002</v>
      </c>
      <c r="N481" s="6">
        <f t="shared" si="79"/>
        <v>2.3818000000000001</v>
      </c>
      <c r="O481" s="6">
        <f t="shared" si="77"/>
        <v>-76.692588999999998</v>
      </c>
    </row>
    <row r="482" spans="2:16" x14ac:dyDescent="0.25">
      <c r="B482" s="89">
        <v>11470958333.333</v>
      </c>
      <c r="C482" s="89">
        <v>-81.510529000000005</v>
      </c>
      <c r="D482" s="89">
        <v>-72.049109999999999</v>
      </c>
      <c r="F482" s="6" t="s">
        <v>21</v>
      </c>
      <c r="J482" s="89">
        <v>11470958333.333</v>
      </c>
      <c r="K482" s="89">
        <v>-91.380547000000007</v>
      </c>
      <c r="L482" s="89">
        <v>-81.329704000000007</v>
      </c>
      <c r="N482" s="6" t="s">
        <v>21</v>
      </c>
    </row>
    <row r="483" spans="2:16" x14ac:dyDescent="0.25">
      <c r="B483" s="89">
        <v>12000000000</v>
      </c>
      <c r="C483" s="89">
        <v>-80.025306999999998</v>
      </c>
      <c r="D483" s="89">
        <v>-69.443175999999994</v>
      </c>
      <c r="J483" s="89">
        <v>12000000000</v>
      </c>
      <c r="K483" s="89">
        <v>-93.137100000000004</v>
      </c>
      <c r="L483" s="89">
        <v>-83.150069999999999</v>
      </c>
    </row>
    <row r="484" spans="2:16" x14ac:dyDescent="0.25">
      <c r="B484" s="89" t="s">
        <v>21</v>
      </c>
      <c r="J484" s="89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5Rx2L dBc Log Mag(dB)</v>
      </c>
      <c r="H486" s="35">
        <v>5</v>
      </c>
      <c r="N486" s="6" t="s">
        <v>19</v>
      </c>
      <c r="O486" s="6" t="str">
        <f t="shared" ref="O486:O505" si="81">L512</f>
        <v>5Rx2L dBc Log Mag(dB)</v>
      </c>
      <c r="P486" s="35">
        <v>5</v>
      </c>
    </row>
    <row r="487" spans="2:16" ht="15.75" x14ac:dyDescent="0.25">
      <c r="B487" s="89" t="s">
        <v>63</v>
      </c>
      <c r="F487" s="6">
        <f t="shared" ref="F487:F505" si="82">B513/1000000000</f>
        <v>3</v>
      </c>
      <c r="G487" s="6">
        <f t="shared" si="80"/>
        <v>-78.382080000000002</v>
      </c>
      <c r="H487" s="36">
        <f>ABS(AVERAGE(G487:G505)-(H486-1)*15)</f>
        <v>143.49228631578944</v>
      </c>
      <c r="J487" s="89" t="s">
        <v>63</v>
      </c>
      <c r="N487" s="6">
        <f t="shared" ref="N487:N505" si="83">J513/1000000000</f>
        <v>3</v>
      </c>
      <c r="O487" s="6">
        <f t="shared" si="81"/>
        <v>-84.017478999999994</v>
      </c>
      <c r="P487" s="36">
        <f>ABS(AVERAGE(O487:O505)-(P486-1)*15)</f>
        <v>146.31824731578948</v>
      </c>
    </row>
    <row r="488" spans="2:16" x14ac:dyDescent="0.25">
      <c r="B488" s="89" t="s">
        <v>19</v>
      </c>
      <c r="C488" s="89" t="s">
        <v>141</v>
      </c>
      <c r="D488" s="89" t="s">
        <v>272</v>
      </c>
      <c r="F488" s="6">
        <f t="shared" si="82"/>
        <v>3.0989888888888997</v>
      </c>
      <c r="G488" s="6">
        <f t="shared" si="80"/>
        <v>-80.984306000000004</v>
      </c>
      <c r="J488" s="89" t="s">
        <v>19</v>
      </c>
      <c r="K488" s="89" t="s">
        <v>141</v>
      </c>
      <c r="L488" s="89" t="s">
        <v>272</v>
      </c>
      <c r="N488" s="6">
        <f t="shared" si="83"/>
        <v>3.0989888888888997</v>
      </c>
      <c r="O488" s="6">
        <f t="shared" si="81"/>
        <v>-87.849097999999998</v>
      </c>
    </row>
    <row r="489" spans="2:16" x14ac:dyDescent="0.25">
      <c r="B489" s="89">
        <v>2000000000</v>
      </c>
      <c r="C489" s="89">
        <v>-82.643219000000002</v>
      </c>
      <c r="D489" s="89">
        <v>-74.525101000000006</v>
      </c>
      <c r="F489" s="6">
        <f t="shared" si="82"/>
        <v>3.1979777777778002</v>
      </c>
      <c r="G489" s="6">
        <f t="shared" si="80"/>
        <v>-75.449791000000005</v>
      </c>
      <c r="J489" s="89">
        <v>2000000000</v>
      </c>
      <c r="K489" s="89">
        <v>-84.464264</v>
      </c>
      <c r="L489" s="89">
        <v>-71.080146999999997</v>
      </c>
      <c r="N489" s="6">
        <f t="shared" si="83"/>
        <v>3.1979777777778002</v>
      </c>
      <c r="O489" s="6">
        <f t="shared" si="81"/>
        <v>-92.17662</v>
      </c>
    </row>
    <row r="490" spans="2:16" x14ac:dyDescent="0.25">
      <c r="B490" s="89">
        <v>2021211111.1111</v>
      </c>
      <c r="C490" s="89">
        <v>-84.936965999999998</v>
      </c>
      <c r="D490" s="89">
        <v>-76.977706999999995</v>
      </c>
      <c r="F490" s="6">
        <f t="shared" si="82"/>
        <v>3.2969666666666999</v>
      </c>
      <c r="G490" s="6">
        <f t="shared" si="80"/>
        <v>-76.149413999999993</v>
      </c>
      <c r="J490" s="89">
        <v>2021211111.1111</v>
      </c>
      <c r="K490" s="89">
        <v>-90.019561999999993</v>
      </c>
      <c r="L490" s="89">
        <v>-82.077483999999998</v>
      </c>
      <c r="N490" s="6">
        <f t="shared" si="83"/>
        <v>3.2969666666666999</v>
      </c>
      <c r="O490" s="6">
        <f t="shared" si="81"/>
        <v>-93.74633</v>
      </c>
    </row>
    <row r="491" spans="2:16" x14ac:dyDescent="0.25">
      <c r="B491" s="89">
        <v>2042422222.2221999</v>
      </c>
      <c r="C491" s="89">
        <v>-86.382598999999999</v>
      </c>
      <c r="D491" s="89">
        <v>-78.227844000000005</v>
      </c>
      <c r="F491" s="6">
        <f t="shared" si="82"/>
        <v>3.3959555555556</v>
      </c>
      <c r="G491" s="6">
        <f t="shared" si="80"/>
        <v>-84.554175999999998</v>
      </c>
      <c r="J491" s="89">
        <v>2042422222.2221999</v>
      </c>
      <c r="K491" s="89">
        <v>-93.366814000000005</v>
      </c>
      <c r="L491" s="89">
        <v>-85.792793000000003</v>
      </c>
      <c r="N491" s="6">
        <f t="shared" si="83"/>
        <v>3.3959555555556</v>
      </c>
      <c r="O491" s="6">
        <f t="shared" si="81"/>
        <v>-86.876380999999995</v>
      </c>
    </row>
    <row r="492" spans="2:16" x14ac:dyDescent="0.25">
      <c r="B492" s="89">
        <v>2063633333.3333001</v>
      </c>
      <c r="C492" s="89">
        <v>-84.503960000000006</v>
      </c>
      <c r="D492" s="89">
        <v>-76.490127999999999</v>
      </c>
      <c r="F492" s="6">
        <f t="shared" si="82"/>
        <v>3.4949444444443998</v>
      </c>
      <c r="G492" s="6">
        <f t="shared" si="80"/>
        <v>-91.433814999999996</v>
      </c>
      <c r="J492" s="89">
        <v>2063633333.3333001</v>
      </c>
      <c r="K492" s="89">
        <v>-95.363654999999994</v>
      </c>
      <c r="L492" s="89">
        <v>-87.499435000000005</v>
      </c>
      <c r="N492" s="6">
        <f t="shared" si="83"/>
        <v>3.4949444444443998</v>
      </c>
      <c r="O492" s="6">
        <f t="shared" si="81"/>
        <v>-92.28389</v>
      </c>
    </row>
    <row r="493" spans="2:16" x14ac:dyDescent="0.25">
      <c r="B493" s="89">
        <v>2084844444.4444001</v>
      </c>
      <c r="C493" s="89">
        <v>-86.961067</v>
      </c>
      <c r="D493" s="89">
        <v>-79.592911000000001</v>
      </c>
      <c r="F493" s="6">
        <f t="shared" si="82"/>
        <v>3.5939333333332999</v>
      </c>
      <c r="G493" s="6">
        <f t="shared" si="80"/>
        <v>-84.754433000000006</v>
      </c>
      <c r="J493" s="89">
        <v>2084844444.4444001</v>
      </c>
      <c r="K493" s="89">
        <v>-98.398949000000002</v>
      </c>
      <c r="L493" s="89">
        <v>-90.205489999999998</v>
      </c>
      <c r="N493" s="6">
        <f t="shared" si="83"/>
        <v>3.5939333333332999</v>
      </c>
      <c r="O493" s="6">
        <f t="shared" si="81"/>
        <v>-91.865409999999997</v>
      </c>
    </row>
    <row r="494" spans="2:16" x14ac:dyDescent="0.25">
      <c r="B494" s="89">
        <v>2106055555.5555999</v>
      </c>
      <c r="C494" s="89">
        <v>-92.846573000000006</v>
      </c>
      <c r="D494" s="89">
        <v>-85.340453999999994</v>
      </c>
      <c r="F494" s="6">
        <f t="shared" si="82"/>
        <v>3.6929222222222</v>
      </c>
      <c r="G494" s="6">
        <f t="shared" si="80"/>
        <v>-87.863983000000005</v>
      </c>
      <c r="J494" s="89">
        <v>2106055555.5555999</v>
      </c>
      <c r="K494" s="89">
        <v>-96.398353999999998</v>
      </c>
      <c r="L494" s="89">
        <v>-87.964034999999996</v>
      </c>
      <c r="N494" s="6">
        <f t="shared" si="83"/>
        <v>3.6929222222222</v>
      </c>
      <c r="O494" s="6">
        <f t="shared" si="81"/>
        <v>-80.542389</v>
      </c>
    </row>
    <row r="495" spans="2:16" x14ac:dyDescent="0.25">
      <c r="B495" s="89">
        <v>2127266666.6666999</v>
      </c>
      <c r="C495" s="89">
        <v>-93.829338000000007</v>
      </c>
      <c r="D495" s="89">
        <v>-86.219954999999999</v>
      </c>
      <c r="F495" s="6">
        <f t="shared" si="82"/>
        <v>3.7919111111111001</v>
      </c>
      <c r="G495" s="6">
        <f t="shared" si="80"/>
        <v>-84.128296000000006</v>
      </c>
      <c r="J495" s="89">
        <v>2127266666.6666999</v>
      </c>
      <c r="K495" s="89">
        <v>-107.1808</v>
      </c>
      <c r="L495" s="89">
        <v>-98.421149999999997</v>
      </c>
      <c r="N495" s="6">
        <f t="shared" si="83"/>
        <v>3.7919111111111001</v>
      </c>
      <c r="O495" s="6">
        <f t="shared" si="81"/>
        <v>-82.111289999999997</v>
      </c>
    </row>
    <row r="496" spans="2:16" x14ac:dyDescent="0.25">
      <c r="B496" s="89">
        <v>2148477777.7778001</v>
      </c>
      <c r="C496" s="89">
        <v>-91.612869000000003</v>
      </c>
      <c r="D496" s="89">
        <v>-83.613380000000006</v>
      </c>
      <c r="F496" s="6">
        <f t="shared" si="82"/>
        <v>3.8908999999999998</v>
      </c>
      <c r="G496" s="6">
        <f t="shared" si="80"/>
        <v>-82.323441000000003</v>
      </c>
      <c r="J496" s="89">
        <v>2148477777.7778001</v>
      </c>
      <c r="K496" s="89">
        <v>-104.58459999999999</v>
      </c>
      <c r="L496" s="89">
        <v>-95.369484</v>
      </c>
      <c r="N496" s="6">
        <f t="shared" si="83"/>
        <v>3.8908999999999998</v>
      </c>
      <c r="O496" s="6">
        <f t="shared" si="81"/>
        <v>-81.603897000000003</v>
      </c>
    </row>
    <row r="497" spans="2:16" x14ac:dyDescent="0.25">
      <c r="B497" s="89">
        <v>2169688888.8888998</v>
      </c>
      <c r="C497" s="89">
        <v>-90.901566000000003</v>
      </c>
      <c r="D497" s="89">
        <v>-82.69426</v>
      </c>
      <c r="F497" s="6">
        <f t="shared" si="82"/>
        <v>3.9898888888888999</v>
      </c>
      <c r="G497" s="6">
        <f t="shared" si="80"/>
        <v>-83.777045999999999</v>
      </c>
      <c r="J497" s="89">
        <v>2169688888.8888998</v>
      </c>
      <c r="K497" s="89">
        <v>-91.852767999999998</v>
      </c>
      <c r="L497" s="89">
        <v>-82.291411999999994</v>
      </c>
      <c r="N497" s="6">
        <f t="shared" si="83"/>
        <v>3.9898888888888999</v>
      </c>
      <c r="O497" s="6">
        <f t="shared" si="81"/>
        <v>-87.316963000000001</v>
      </c>
    </row>
    <row r="498" spans="2:16" x14ac:dyDescent="0.25">
      <c r="B498" s="89">
        <v>2190900000</v>
      </c>
      <c r="C498" s="89">
        <v>-92.036011000000002</v>
      </c>
      <c r="D498" s="89">
        <v>-83.71096</v>
      </c>
      <c r="F498" s="6">
        <f t="shared" si="82"/>
        <v>4.0888777777778005</v>
      </c>
      <c r="G498" s="6">
        <f t="shared" si="80"/>
        <v>-81.056206000000003</v>
      </c>
      <c r="J498" s="89">
        <v>2190900000</v>
      </c>
      <c r="K498" s="89">
        <v>-91.467903000000007</v>
      </c>
      <c r="L498" s="89">
        <v>-81.670113000000001</v>
      </c>
      <c r="N498" s="6">
        <f t="shared" si="83"/>
        <v>4.0888777777778005</v>
      </c>
      <c r="O498" s="6">
        <f t="shared" si="81"/>
        <v>-85.671959000000001</v>
      </c>
    </row>
    <row r="499" spans="2:16" x14ac:dyDescent="0.25">
      <c r="B499" s="89">
        <v>2212111111.1111002</v>
      </c>
      <c r="C499" s="89">
        <v>-92.630707000000001</v>
      </c>
      <c r="D499" s="89">
        <v>-84.295219000000003</v>
      </c>
      <c r="F499" s="6">
        <f t="shared" si="82"/>
        <v>4.1878666666667002</v>
      </c>
      <c r="G499" s="6">
        <f t="shared" si="80"/>
        <v>-77.356560000000002</v>
      </c>
      <c r="J499" s="89">
        <v>2212111111.1111002</v>
      </c>
      <c r="K499" s="89">
        <v>-94.744781000000003</v>
      </c>
      <c r="L499" s="89">
        <v>-84.931968999999995</v>
      </c>
      <c r="N499" s="6">
        <f t="shared" si="83"/>
        <v>4.1878666666667002</v>
      </c>
      <c r="O499" s="6">
        <f t="shared" si="81"/>
        <v>-89.161011000000002</v>
      </c>
    </row>
    <row r="500" spans="2:16" x14ac:dyDescent="0.25">
      <c r="B500" s="89">
        <v>2233322222.2221999</v>
      </c>
      <c r="C500" s="89">
        <v>-87.868163999999993</v>
      </c>
      <c r="D500" s="89">
        <v>-79.777152999999998</v>
      </c>
      <c r="F500" s="6">
        <f t="shared" si="82"/>
        <v>4.2868555555555998</v>
      </c>
      <c r="G500" s="6">
        <f t="shared" si="80"/>
        <v>-85.420897999999994</v>
      </c>
      <c r="J500" s="89">
        <v>2233322222.2221999</v>
      </c>
      <c r="K500" s="89">
        <v>-93.869438000000002</v>
      </c>
      <c r="L500" s="89">
        <v>-84.132110999999995</v>
      </c>
      <c r="N500" s="6">
        <f t="shared" si="83"/>
        <v>4.2868555555555998</v>
      </c>
      <c r="O500" s="6">
        <f t="shared" si="81"/>
        <v>-84.993530000000007</v>
      </c>
    </row>
    <row r="501" spans="2:16" x14ac:dyDescent="0.25">
      <c r="B501" s="89">
        <v>2254533333.3333001</v>
      </c>
      <c r="C501" s="89">
        <v>-85.058914000000001</v>
      </c>
      <c r="D501" s="89">
        <v>-76.515472000000003</v>
      </c>
      <c r="F501" s="6">
        <f t="shared" si="82"/>
        <v>4.3858444444444</v>
      </c>
      <c r="G501" s="6">
        <f t="shared" si="80"/>
        <v>-81.623711</v>
      </c>
      <c r="J501" s="89">
        <v>2254533333.3333001</v>
      </c>
      <c r="K501" s="89">
        <v>-93.892371999999995</v>
      </c>
      <c r="L501" s="89">
        <v>-83.518531999999993</v>
      </c>
      <c r="N501" s="6">
        <f t="shared" si="83"/>
        <v>4.3858444444444</v>
      </c>
      <c r="O501" s="6">
        <f t="shared" si="81"/>
        <v>-81.291336000000001</v>
      </c>
    </row>
    <row r="502" spans="2:16" x14ac:dyDescent="0.25">
      <c r="B502" s="89">
        <v>2275744444.4443998</v>
      </c>
      <c r="C502" s="89">
        <v>-81.877831</v>
      </c>
      <c r="D502" s="89">
        <v>-72.908730000000006</v>
      </c>
      <c r="F502" s="6">
        <f t="shared" si="82"/>
        <v>4.4848333333332997</v>
      </c>
      <c r="G502" s="6">
        <f t="shared" si="80"/>
        <v>-85.452492000000007</v>
      </c>
      <c r="J502" s="89">
        <v>2275744444.4443998</v>
      </c>
      <c r="K502" s="89">
        <v>-96.309119999999993</v>
      </c>
      <c r="L502" s="89">
        <v>-85.672195000000002</v>
      </c>
      <c r="N502" s="6">
        <f t="shared" si="83"/>
        <v>4.4848333333332997</v>
      </c>
      <c r="O502" s="6">
        <f t="shared" si="81"/>
        <v>-90.651825000000002</v>
      </c>
    </row>
    <row r="503" spans="2:16" x14ac:dyDescent="0.25">
      <c r="B503" s="89">
        <v>2296955555.5556002</v>
      </c>
      <c r="C503" s="89">
        <v>-83.225684999999999</v>
      </c>
      <c r="D503" s="89">
        <v>-74.176910000000007</v>
      </c>
      <c r="F503" s="6">
        <f t="shared" si="82"/>
        <v>4.5838222222222003</v>
      </c>
      <c r="G503" s="6">
        <f t="shared" si="80"/>
        <v>-82.980507000000003</v>
      </c>
      <c r="J503" s="89">
        <v>2296955555.5556002</v>
      </c>
      <c r="K503" s="89">
        <v>-89.445457000000005</v>
      </c>
      <c r="L503" s="89">
        <v>-78.807297000000005</v>
      </c>
      <c r="N503" s="6">
        <f t="shared" si="83"/>
        <v>4.5838222222222003</v>
      </c>
      <c r="O503" s="6">
        <f t="shared" si="81"/>
        <v>-85.311385999999999</v>
      </c>
    </row>
    <row r="504" spans="2:16" x14ac:dyDescent="0.25">
      <c r="B504" s="89">
        <v>2318166666.6666999</v>
      </c>
      <c r="C504" s="89">
        <v>-86.957672000000002</v>
      </c>
      <c r="D504" s="89">
        <v>-78.138015999999993</v>
      </c>
      <c r="F504" s="6">
        <f t="shared" si="82"/>
        <v>4.6828111111110999</v>
      </c>
      <c r="G504" s="6">
        <f t="shared" si="80"/>
        <v>-87.875716999999995</v>
      </c>
      <c r="J504" s="89">
        <v>2318166666.6666999</v>
      </c>
      <c r="K504" s="89">
        <v>-97.743270999999993</v>
      </c>
      <c r="L504" s="89">
        <v>-87.618033999999994</v>
      </c>
      <c r="N504" s="6">
        <f t="shared" si="83"/>
        <v>4.6828111111110999</v>
      </c>
      <c r="O504" s="6">
        <f t="shared" si="81"/>
        <v>-81.567436000000001</v>
      </c>
    </row>
    <row r="505" spans="2:16" x14ac:dyDescent="0.25">
      <c r="B505" s="89">
        <v>2339377777.7778001</v>
      </c>
      <c r="C505" s="89">
        <v>-86.257423000000003</v>
      </c>
      <c r="D505" s="89">
        <v>-77.096039000000005</v>
      </c>
      <c r="F505" s="6">
        <f t="shared" si="82"/>
        <v>4.7817999999999996</v>
      </c>
      <c r="G505" s="6">
        <f t="shared" si="80"/>
        <v>-94.786568000000003</v>
      </c>
      <c r="J505" s="89">
        <v>2339377777.7778001</v>
      </c>
      <c r="K505" s="89">
        <v>-92.487350000000006</v>
      </c>
      <c r="L505" s="89">
        <v>-82.356246999999996</v>
      </c>
      <c r="N505" s="6">
        <f t="shared" si="83"/>
        <v>4.7817999999999996</v>
      </c>
      <c r="O505" s="6">
        <f t="shared" si="81"/>
        <v>-81.008469000000005</v>
      </c>
    </row>
    <row r="506" spans="2:16" x14ac:dyDescent="0.25">
      <c r="B506" s="89">
        <v>2360588888.8888998</v>
      </c>
      <c r="C506" s="89">
        <v>-92.048530999999997</v>
      </c>
      <c r="D506" s="89">
        <v>-82.587112000000005</v>
      </c>
      <c r="F506" s="6" t="s">
        <v>21</v>
      </c>
      <c r="J506" s="89">
        <v>2360588888.8888998</v>
      </c>
      <c r="K506" s="89">
        <v>-87.589737</v>
      </c>
      <c r="L506" s="89">
        <v>-77.538894999999997</v>
      </c>
      <c r="N506" s="6" t="s">
        <v>21</v>
      </c>
    </row>
    <row r="507" spans="2:16" x14ac:dyDescent="0.25">
      <c r="B507" s="89">
        <v>2381800000</v>
      </c>
      <c r="C507" s="89">
        <v>-88.221939000000006</v>
      </c>
      <c r="D507" s="89">
        <v>-77.639815999999996</v>
      </c>
      <c r="J507" s="89">
        <v>2381800000</v>
      </c>
      <c r="K507" s="89">
        <v>-86.679610999999994</v>
      </c>
      <c r="L507" s="89">
        <v>-76.692588999999998</v>
      </c>
    </row>
    <row r="508" spans="2:16" x14ac:dyDescent="0.25">
      <c r="B508" s="89" t="s">
        <v>21</v>
      </c>
      <c r="J508" s="89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5Rx3L dBc Log Mag(dB)</v>
      </c>
      <c r="H510" s="35">
        <v>5</v>
      </c>
      <c r="N510" s="6" t="s">
        <v>19</v>
      </c>
      <c r="O510" s="6" t="str">
        <f t="shared" ref="O510:O529" si="85">L536</f>
        <v>5Rx3L dBc Log Mag(dB)</v>
      </c>
      <c r="P510" s="35">
        <v>5</v>
      </c>
    </row>
    <row r="511" spans="2:16" ht="15.75" x14ac:dyDescent="0.25">
      <c r="B511" s="89" t="s">
        <v>64</v>
      </c>
      <c r="F511" s="6">
        <f t="shared" ref="F511:F529" si="86">B537/1000000000</f>
        <v>2</v>
      </c>
      <c r="G511" s="6">
        <f t="shared" si="84"/>
        <v>-55.082892999999999</v>
      </c>
      <c r="H511" s="36">
        <f>ABS(AVERAGE(G511:G529)-(H510-1)*15)</f>
        <v>133.83414831578946</v>
      </c>
      <c r="J511" s="89" t="s">
        <v>64</v>
      </c>
      <c r="N511" s="6">
        <f t="shared" ref="N511:N529" si="87">J537/1000000000</f>
        <v>2</v>
      </c>
      <c r="O511" s="6">
        <f t="shared" si="85"/>
        <v>-64.463852000000003</v>
      </c>
      <c r="P511" s="36">
        <f>ABS(AVERAGE(O511:O529)-(P510-1)*15)</f>
        <v>141.10369542105261</v>
      </c>
    </row>
    <row r="512" spans="2:16" x14ac:dyDescent="0.25">
      <c r="B512" s="89" t="s">
        <v>19</v>
      </c>
      <c r="C512" s="89" t="s">
        <v>142</v>
      </c>
      <c r="D512" s="89" t="s">
        <v>65</v>
      </c>
      <c r="F512" s="6">
        <f t="shared" si="86"/>
        <v>2.2878777777777999</v>
      </c>
      <c r="G512" s="6">
        <f t="shared" si="84"/>
        <v>-58.209269999999997</v>
      </c>
      <c r="J512" s="89" t="s">
        <v>19</v>
      </c>
      <c r="K512" s="89" t="s">
        <v>142</v>
      </c>
      <c r="L512" s="89" t="s">
        <v>65</v>
      </c>
      <c r="N512" s="6">
        <f t="shared" si="87"/>
        <v>2.2878777777777999</v>
      </c>
      <c r="O512" s="6">
        <f t="shared" si="85"/>
        <v>-68.214805999999996</v>
      </c>
    </row>
    <row r="513" spans="2:15" x14ac:dyDescent="0.25">
      <c r="B513" s="89">
        <v>3000000000</v>
      </c>
      <c r="C513" s="89">
        <v>-86.500197999999997</v>
      </c>
      <c r="D513" s="89">
        <v>-78.382080000000002</v>
      </c>
      <c r="F513" s="6">
        <f t="shared" si="86"/>
        <v>2.5757555555556002</v>
      </c>
      <c r="G513" s="6">
        <f t="shared" si="84"/>
        <v>-63.261313999999999</v>
      </c>
      <c r="J513" s="89">
        <v>3000000000</v>
      </c>
      <c r="K513" s="89">
        <v>-97.401595999999998</v>
      </c>
      <c r="L513" s="89">
        <v>-84.017478999999994</v>
      </c>
      <c r="N513" s="6">
        <f t="shared" si="87"/>
        <v>2.5757555555556002</v>
      </c>
      <c r="O513" s="6">
        <f t="shared" si="85"/>
        <v>-71.294548000000006</v>
      </c>
    </row>
    <row r="514" spans="2:15" x14ac:dyDescent="0.25">
      <c r="B514" s="89">
        <v>3098988888.8888998</v>
      </c>
      <c r="C514" s="89">
        <v>-88.943565000000007</v>
      </c>
      <c r="D514" s="89">
        <v>-80.984306000000004</v>
      </c>
      <c r="F514" s="6">
        <f t="shared" si="86"/>
        <v>2.8636333333333002</v>
      </c>
      <c r="G514" s="6">
        <f t="shared" si="84"/>
        <v>-71.677750000000003</v>
      </c>
      <c r="J514" s="89">
        <v>3098988888.8888998</v>
      </c>
      <c r="K514" s="89">
        <v>-95.791167999999999</v>
      </c>
      <c r="L514" s="89">
        <v>-87.849097999999998</v>
      </c>
      <c r="N514" s="6">
        <f t="shared" si="87"/>
        <v>2.8636333333333002</v>
      </c>
      <c r="O514" s="6">
        <f t="shared" si="85"/>
        <v>-73.339995999999999</v>
      </c>
    </row>
    <row r="515" spans="2:15" x14ac:dyDescent="0.25">
      <c r="B515" s="89">
        <v>3197977777.7778001</v>
      </c>
      <c r="C515" s="89">
        <v>-83.604545999999999</v>
      </c>
      <c r="D515" s="89">
        <v>-75.449791000000005</v>
      </c>
      <c r="F515" s="6">
        <f t="shared" si="86"/>
        <v>3.1515111111111</v>
      </c>
      <c r="G515" s="6">
        <f t="shared" si="84"/>
        <v>-79.705177000000006</v>
      </c>
      <c r="J515" s="89">
        <v>3197977777.7778001</v>
      </c>
      <c r="K515" s="89">
        <v>-99.750632999999993</v>
      </c>
      <c r="L515" s="89">
        <v>-92.17662</v>
      </c>
      <c r="N515" s="6">
        <f t="shared" si="87"/>
        <v>3.1515111111111</v>
      </c>
      <c r="O515" s="6">
        <f t="shared" si="85"/>
        <v>-87.601280000000003</v>
      </c>
    </row>
    <row r="516" spans="2:15" x14ac:dyDescent="0.25">
      <c r="B516" s="89">
        <v>3296966666.6666999</v>
      </c>
      <c r="C516" s="89">
        <v>-84.163239000000004</v>
      </c>
      <c r="D516" s="89">
        <v>-76.149413999999993</v>
      </c>
      <c r="F516" s="6">
        <f t="shared" si="86"/>
        <v>3.4393888888888999</v>
      </c>
      <c r="G516" s="6">
        <f t="shared" si="84"/>
        <v>-80.135497999999998</v>
      </c>
      <c r="J516" s="89">
        <v>3296966666.6666999</v>
      </c>
      <c r="K516" s="89">
        <v>-101.61055</v>
      </c>
      <c r="L516" s="89">
        <v>-93.74633</v>
      </c>
      <c r="N516" s="6">
        <f t="shared" si="87"/>
        <v>3.4393888888888999</v>
      </c>
      <c r="O516" s="6">
        <f t="shared" si="85"/>
        <v>-77.083556999999999</v>
      </c>
    </row>
    <row r="517" spans="2:15" x14ac:dyDescent="0.25">
      <c r="B517" s="89">
        <v>3395955555.5556002</v>
      </c>
      <c r="C517" s="89">
        <v>-91.922332999999995</v>
      </c>
      <c r="D517" s="89">
        <v>-84.554175999999998</v>
      </c>
      <c r="F517" s="6">
        <f t="shared" si="86"/>
        <v>3.7272666666666998</v>
      </c>
      <c r="G517" s="6">
        <f t="shared" si="84"/>
        <v>-72.575301999999994</v>
      </c>
      <c r="J517" s="89">
        <v>3395955555.5556002</v>
      </c>
      <c r="K517" s="89">
        <v>-95.069839000000002</v>
      </c>
      <c r="L517" s="89">
        <v>-86.876380999999995</v>
      </c>
      <c r="N517" s="6">
        <f t="shared" si="87"/>
        <v>3.7272666666666998</v>
      </c>
      <c r="O517" s="6">
        <f t="shared" si="85"/>
        <v>-72.290610999999998</v>
      </c>
    </row>
    <row r="518" spans="2:15" x14ac:dyDescent="0.25">
      <c r="B518" s="89">
        <v>3494944444.4443998</v>
      </c>
      <c r="C518" s="89">
        <v>-98.939926</v>
      </c>
      <c r="D518" s="89">
        <v>-91.433814999999996</v>
      </c>
      <c r="F518" s="6">
        <f t="shared" si="86"/>
        <v>4.0151444444443998</v>
      </c>
      <c r="G518" s="6">
        <f t="shared" si="84"/>
        <v>-78.775169000000005</v>
      </c>
      <c r="J518" s="89">
        <v>3494944444.4443998</v>
      </c>
      <c r="K518" s="89">
        <v>-100.7182</v>
      </c>
      <c r="L518" s="89">
        <v>-92.28389</v>
      </c>
      <c r="N518" s="6">
        <f t="shared" si="87"/>
        <v>4.0151444444443998</v>
      </c>
      <c r="O518" s="6">
        <f t="shared" si="85"/>
        <v>-81.109099999999998</v>
      </c>
    </row>
    <row r="519" spans="2:15" x14ac:dyDescent="0.25">
      <c r="B519" s="89">
        <v>3593933333.3333001</v>
      </c>
      <c r="C519" s="89">
        <v>-92.363822999999996</v>
      </c>
      <c r="D519" s="89">
        <v>-84.754433000000006</v>
      </c>
      <c r="F519" s="6">
        <f t="shared" si="86"/>
        <v>4.3030222222222001</v>
      </c>
      <c r="G519" s="6">
        <f t="shared" si="84"/>
        <v>-82.321960000000004</v>
      </c>
      <c r="J519" s="89">
        <v>3593933333.3333001</v>
      </c>
      <c r="K519" s="89">
        <v>-100.62506</v>
      </c>
      <c r="L519" s="89">
        <v>-91.865409999999997</v>
      </c>
      <c r="N519" s="6">
        <f t="shared" si="87"/>
        <v>4.3030222222222001</v>
      </c>
      <c r="O519" s="6">
        <f t="shared" si="85"/>
        <v>-85.225555</v>
      </c>
    </row>
    <row r="520" spans="2:15" x14ac:dyDescent="0.25">
      <c r="B520" s="89">
        <v>3692922222.2221999</v>
      </c>
      <c r="C520" s="89">
        <v>-95.863479999999996</v>
      </c>
      <c r="D520" s="89">
        <v>-87.863983000000005</v>
      </c>
      <c r="F520" s="6">
        <f t="shared" si="86"/>
        <v>4.5909000000000004</v>
      </c>
      <c r="G520" s="6">
        <f t="shared" si="84"/>
        <v>-88.037559999999999</v>
      </c>
      <c r="J520" s="89">
        <v>3692922222.2221999</v>
      </c>
      <c r="K520" s="89">
        <v>-89.757507000000004</v>
      </c>
      <c r="L520" s="89">
        <v>-80.542389</v>
      </c>
      <c r="N520" s="6">
        <f t="shared" si="87"/>
        <v>4.5909000000000004</v>
      </c>
      <c r="O520" s="6">
        <f t="shared" si="85"/>
        <v>-83.272971999999996</v>
      </c>
    </row>
    <row r="521" spans="2:15" x14ac:dyDescent="0.25">
      <c r="B521" s="89">
        <v>3791911111.1111002</v>
      </c>
      <c r="C521" s="89">
        <v>-92.335601999999994</v>
      </c>
      <c r="D521" s="89">
        <v>-84.128296000000006</v>
      </c>
      <c r="F521" s="6">
        <f t="shared" si="86"/>
        <v>4.8787777777777999</v>
      </c>
      <c r="G521" s="6">
        <f t="shared" si="84"/>
        <v>-79.646186999999998</v>
      </c>
      <c r="J521" s="89">
        <v>3791911111.1111002</v>
      </c>
      <c r="K521" s="89">
        <v>-91.672646</v>
      </c>
      <c r="L521" s="89">
        <v>-82.111289999999997</v>
      </c>
      <c r="N521" s="6">
        <f t="shared" si="87"/>
        <v>4.8787777777777999</v>
      </c>
      <c r="O521" s="6">
        <f t="shared" si="85"/>
        <v>-82.643539000000004</v>
      </c>
    </row>
    <row r="522" spans="2:15" x14ac:dyDescent="0.25">
      <c r="B522" s="89">
        <v>3890900000</v>
      </c>
      <c r="C522" s="89">
        <v>-90.648491000000007</v>
      </c>
      <c r="D522" s="89">
        <v>-82.323441000000003</v>
      </c>
      <c r="F522" s="6">
        <f t="shared" si="86"/>
        <v>5.1666555555556002</v>
      </c>
      <c r="G522" s="6">
        <f t="shared" si="84"/>
        <v>-74.743729000000002</v>
      </c>
      <c r="J522" s="89">
        <v>3890900000</v>
      </c>
      <c r="K522" s="89">
        <v>-91.401695000000004</v>
      </c>
      <c r="L522" s="89">
        <v>-81.603897000000003</v>
      </c>
      <c r="N522" s="6">
        <f t="shared" si="87"/>
        <v>5.1666555555556002</v>
      </c>
      <c r="O522" s="6">
        <f t="shared" si="85"/>
        <v>-90.084496000000001</v>
      </c>
    </row>
    <row r="523" spans="2:15" x14ac:dyDescent="0.25">
      <c r="B523" s="89">
        <v>3989888888.8888998</v>
      </c>
      <c r="C523" s="89">
        <v>-92.112533999999997</v>
      </c>
      <c r="D523" s="89">
        <v>-83.777045999999999</v>
      </c>
      <c r="F523" s="6">
        <f t="shared" si="86"/>
        <v>5.4545333333332993</v>
      </c>
      <c r="G523" s="6">
        <f t="shared" si="84"/>
        <v>-68.983192000000003</v>
      </c>
      <c r="J523" s="89">
        <v>3989888888.8888998</v>
      </c>
      <c r="K523" s="89">
        <v>-97.129776000000007</v>
      </c>
      <c r="L523" s="89">
        <v>-87.316963000000001</v>
      </c>
      <c r="N523" s="6">
        <f t="shared" si="87"/>
        <v>5.4545333333332993</v>
      </c>
      <c r="O523" s="6">
        <f t="shared" si="85"/>
        <v>-88.689064000000002</v>
      </c>
    </row>
    <row r="524" spans="2:15" x14ac:dyDescent="0.25">
      <c r="B524" s="89">
        <v>4088877777.7778001</v>
      </c>
      <c r="C524" s="89">
        <v>-89.147216999999998</v>
      </c>
      <c r="D524" s="89">
        <v>-81.056206000000003</v>
      </c>
      <c r="F524" s="6">
        <f t="shared" si="86"/>
        <v>5.7424111111111005</v>
      </c>
      <c r="G524" s="6">
        <f t="shared" si="84"/>
        <v>-67.141266000000002</v>
      </c>
      <c r="J524" s="89">
        <v>4088877777.7778001</v>
      </c>
      <c r="K524" s="89">
        <v>-95.409278999999998</v>
      </c>
      <c r="L524" s="89">
        <v>-85.671959000000001</v>
      </c>
      <c r="N524" s="6">
        <f t="shared" si="87"/>
        <v>5.7424111111111005</v>
      </c>
      <c r="O524" s="6">
        <f t="shared" si="85"/>
        <v>-85.177054999999996</v>
      </c>
    </row>
    <row r="525" spans="2:15" x14ac:dyDescent="0.25">
      <c r="B525" s="89">
        <v>4187866666.6666999</v>
      </c>
      <c r="C525" s="89">
        <v>-85.900002000000001</v>
      </c>
      <c r="D525" s="89">
        <v>-77.356560000000002</v>
      </c>
      <c r="F525" s="6">
        <f t="shared" si="86"/>
        <v>6.0302888888888999</v>
      </c>
      <c r="G525" s="6">
        <f t="shared" si="84"/>
        <v>-71.017951999999994</v>
      </c>
      <c r="J525" s="89">
        <v>4187866666.6666999</v>
      </c>
      <c r="K525" s="89">
        <v>-99.534851000000003</v>
      </c>
      <c r="L525" s="89">
        <v>-89.161011000000002</v>
      </c>
      <c r="N525" s="6">
        <f t="shared" si="87"/>
        <v>6.0302888888888999</v>
      </c>
      <c r="O525" s="6">
        <f t="shared" si="85"/>
        <v>-96.853424000000004</v>
      </c>
    </row>
    <row r="526" spans="2:15" x14ac:dyDescent="0.25">
      <c r="B526" s="89">
        <v>4286855555.5556002</v>
      </c>
      <c r="C526" s="89">
        <v>-94.389992000000007</v>
      </c>
      <c r="D526" s="89">
        <v>-85.420897999999994</v>
      </c>
      <c r="F526" s="6">
        <f t="shared" si="86"/>
        <v>6.3181666666667002</v>
      </c>
      <c r="G526" s="6">
        <f t="shared" si="84"/>
        <v>-79.596855000000005</v>
      </c>
      <c r="J526" s="89">
        <v>4286855555.5556002</v>
      </c>
      <c r="K526" s="89">
        <v>-95.630454999999998</v>
      </c>
      <c r="L526" s="89">
        <v>-84.993530000000007</v>
      </c>
      <c r="N526" s="6">
        <f t="shared" si="87"/>
        <v>6.3181666666667002</v>
      </c>
      <c r="O526" s="6">
        <f t="shared" si="85"/>
        <v>-86.553871000000001</v>
      </c>
    </row>
    <row r="527" spans="2:15" x14ac:dyDescent="0.25">
      <c r="B527" s="89">
        <v>4385844444.4443998</v>
      </c>
      <c r="C527" s="89">
        <v>-90.672484999999995</v>
      </c>
      <c r="D527" s="89">
        <v>-81.623711</v>
      </c>
      <c r="F527" s="6">
        <f t="shared" si="86"/>
        <v>6.6060444444444002</v>
      </c>
      <c r="G527" s="6">
        <f t="shared" si="84"/>
        <v>-80.758644000000004</v>
      </c>
      <c r="J527" s="89">
        <v>4385844444.4443998</v>
      </c>
      <c r="K527" s="89">
        <v>-91.929489000000004</v>
      </c>
      <c r="L527" s="89">
        <v>-81.291336000000001</v>
      </c>
      <c r="N527" s="6">
        <f t="shared" si="87"/>
        <v>6.6060444444444002</v>
      </c>
      <c r="O527" s="6">
        <f t="shared" si="85"/>
        <v>-86.368683000000004</v>
      </c>
    </row>
    <row r="528" spans="2:15" x14ac:dyDescent="0.25">
      <c r="B528" s="89">
        <v>4484833333.3332996</v>
      </c>
      <c r="C528" s="89">
        <v>-94.272141000000005</v>
      </c>
      <c r="D528" s="89">
        <v>-85.452492000000007</v>
      </c>
      <c r="F528" s="6">
        <f t="shared" si="86"/>
        <v>6.8939222222222005</v>
      </c>
      <c r="G528" s="6">
        <f t="shared" si="84"/>
        <v>-77.399169999999998</v>
      </c>
      <c r="J528" s="89">
        <v>4484833333.3332996</v>
      </c>
      <c r="K528" s="89">
        <v>-100.77706999999999</v>
      </c>
      <c r="L528" s="89">
        <v>-90.651825000000002</v>
      </c>
      <c r="N528" s="6">
        <f t="shared" si="87"/>
        <v>6.8939222222222005</v>
      </c>
      <c r="O528" s="6">
        <f t="shared" si="85"/>
        <v>-81.747489999999999</v>
      </c>
    </row>
    <row r="529" spans="2:16" x14ac:dyDescent="0.25">
      <c r="B529" s="89">
        <v>4583822222.2222004</v>
      </c>
      <c r="C529" s="89">
        <v>-92.141891000000001</v>
      </c>
      <c r="D529" s="89">
        <v>-82.980507000000003</v>
      </c>
      <c r="F529" s="6">
        <f t="shared" si="86"/>
        <v>7.1818</v>
      </c>
      <c r="G529" s="6">
        <f t="shared" si="84"/>
        <v>-73.779929999999993</v>
      </c>
      <c r="J529" s="89">
        <v>4583822222.2222004</v>
      </c>
      <c r="K529" s="89">
        <v>-95.442497000000003</v>
      </c>
      <c r="L529" s="89">
        <v>-85.311385999999999</v>
      </c>
      <c r="N529" s="6">
        <f t="shared" si="87"/>
        <v>7.1818</v>
      </c>
      <c r="O529" s="6">
        <f t="shared" si="85"/>
        <v>-78.956314000000006</v>
      </c>
    </row>
    <row r="530" spans="2:16" x14ac:dyDescent="0.25">
      <c r="B530" s="89">
        <v>4682811111.1111002</v>
      </c>
      <c r="C530" s="89">
        <v>-97.337135000000004</v>
      </c>
      <c r="D530" s="89">
        <v>-87.875716999999995</v>
      </c>
      <c r="F530" s="6" t="s">
        <v>21</v>
      </c>
      <c r="J530" s="89">
        <v>4682811111.1111002</v>
      </c>
      <c r="K530" s="89">
        <v>-91.618279000000001</v>
      </c>
      <c r="L530" s="89">
        <v>-81.567436000000001</v>
      </c>
      <c r="N530" s="6" t="s">
        <v>21</v>
      </c>
    </row>
    <row r="531" spans="2:16" x14ac:dyDescent="0.25">
      <c r="B531" s="89">
        <v>4781800000</v>
      </c>
      <c r="C531" s="89">
        <v>-105.36869</v>
      </c>
      <c r="D531" s="89">
        <v>-94.786568000000003</v>
      </c>
      <c r="J531" s="89">
        <v>4781800000</v>
      </c>
      <c r="K531" s="89">
        <v>-90.995498999999995</v>
      </c>
      <c r="L531" s="89">
        <v>-81.008469000000005</v>
      </c>
    </row>
    <row r="532" spans="2:16" x14ac:dyDescent="0.25">
      <c r="B532" s="89" t="s">
        <v>21</v>
      </c>
      <c r="J532" s="89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5Rx4L dBc Log Mag(dB)</v>
      </c>
      <c r="H534" s="35">
        <v>5</v>
      </c>
      <c r="N534" s="6" t="s">
        <v>19</v>
      </c>
      <c r="O534" s="6" t="str">
        <f t="shared" ref="O534:O553" si="89">L560</f>
        <v>5Rx4L dBc Log Mag(dB)</v>
      </c>
      <c r="P534" s="35">
        <v>5</v>
      </c>
    </row>
    <row r="535" spans="2:16" ht="15.75" x14ac:dyDescent="0.25">
      <c r="B535" s="89" t="s">
        <v>66</v>
      </c>
      <c r="F535" s="6">
        <f t="shared" ref="F535:F553" si="90">B561/1000000000</f>
        <v>2</v>
      </c>
      <c r="G535" s="6">
        <f t="shared" si="88"/>
        <v>-83.699448000000004</v>
      </c>
      <c r="H535" s="36">
        <f>ABS(AVERAGE(G535:G553)-(H534-1)*15)</f>
        <v>147.14976947368419</v>
      </c>
      <c r="J535" s="89" t="s">
        <v>66</v>
      </c>
      <c r="N535" s="6">
        <f t="shared" ref="N535:N553" si="91">J561/1000000000</f>
        <v>2</v>
      </c>
      <c r="O535" s="6">
        <f t="shared" si="89"/>
        <v>-87.384308000000004</v>
      </c>
      <c r="P535" s="36">
        <f>ABS(AVERAGE(O535:O553)-(P534-1)*15)</f>
        <v>151.23978152631577</v>
      </c>
    </row>
    <row r="536" spans="2:16" x14ac:dyDescent="0.25">
      <c r="B536" s="89" t="s">
        <v>19</v>
      </c>
      <c r="C536" s="89" t="s">
        <v>143</v>
      </c>
      <c r="D536" s="89" t="s">
        <v>67</v>
      </c>
      <c r="F536" s="6">
        <f t="shared" si="90"/>
        <v>2.4212111111111003</v>
      </c>
      <c r="G536" s="6">
        <f t="shared" si="88"/>
        <v>-79.547577000000004</v>
      </c>
      <c r="J536" s="89" t="s">
        <v>19</v>
      </c>
      <c r="K536" s="89" t="s">
        <v>143</v>
      </c>
      <c r="L536" s="89" t="s">
        <v>67</v>
      </c>
      <c r="N536" s="6">
        <f t="shared" si="91"/>
        <v>2.4212111111111003</v>
      </c>
      <c r="O536" s="6">
        <f t="shared" si="89"/>
        <v>-82.358672999999996</v>
      </c>
    </row>
    <row r="537" spans="2:16" x14ac:dyDescent="0.25">
      <c r="B537" s="89">
        <v>2000000000</v>
      </c>
      <c r="C537" s="89">
        <v>-63.201008000000002</v>
      </c>
      <c r="D537" s="89">
        <v>-55.082892999999999</v>
      </c>
      <c r="F537" s="6">
        <f t="shared" si="90"/>
        <v>2.8424222222221998</v>
      </c>
      <c r="G537" s="6">
        <f t="shared" si="88"/>
        <v>-77.475380000000001</v>
      </c>
      <c r="J537" s="89">
        <v>2000000000</v>
      </c>
      <c r="K537" s="89">
        <v>-77.847969000000006</v>
      </c>
      <c r="L537" s="89">
        <v>-64.463852000000003</v>
      </c>
      <c r="N537" s="6">
        <f t="shared" si="91"/>
        <v>2.8424222222221998</v>
      </c>
      <c r="O537" s="6">
        <f t="shared" si="89"/>
        <v>-85.236808999999994</v>
      </c>
    </row>
    <row r="538" spans="2:16" x14ac:dyDescent="0.25">
      <c r="B538" s="89">
        <v>2287877777.7778001</v>
      </c>
      <c r="C538" s="89">
        <v>-66.168526</v>
      </c>
      <c r="D538" s="89">
        <v>-58.209269999999997</v>
      </c>
      <c r="F538" s="6">
        <f t="shared" si="90"/>
        <v>3.2636333333333001</v>
      </c>
      <c r="G538" s="6">
        <f t="shared" si="88"/>
        <v>-82.700873999999999</v>
      </c>
      <c r="J538" s="89">
        <v>2287877777.7778001</v>
      </c>
      <c r="K538" s="89">
        <v>-76.156882999999993</v>
      </c>
      <c r="L538" s="89">
        <v>-68.214805999999996</v>
      </c>
      <c r="N538" s="6">
        <f t="shared" si="91"/>
        <v>3.2636333333333001</v>
      </c>
      <c r="O538" s="6">
        <f t="shared" si="89"/>
        <v>-92.707847999999998</v>
      </c>
    </row>
    <row r="539" spans="2:16" x14ac:dyDescent="0.25">
      <c r="B539" s="89">
        <v>2575755555.5556002</v>
      </c>
      <c r="C539" s="89">
        <v>-71.416068999999993</v>
      </c>
      <c r="D539" s="89">
        <v>-63.261313999999999</v>
      </c>
      <c r="F539" s="6">
        <f t="shared" si="90"/>
        <v>3.6848444444444</v>
      </c>
      <c r="G539" s="6">
        <f t="shared" si="88"/>
        <v>-85.540824999999998</v>
      </c>
      <c r="J539" s="89">
        <v>2575755555.5556002</v>
      </c>
      <c r="K539" s="89">
        <v>-78.868567999999996</v>
      </c>
      <c r="L539" s="89">
        <v>-71.294548000000006</v>
      </c>
      <c r="N539" s="6">
        <f t="shared" si="91"/>
        <v>3.6848444444444</v>
      </c>
      <c r="O539" s="6">
        <f t="shared" si="89"/>
        <v>-84.466926999999998</v>
      </c>
    </row>
    <row r="540" spans="2:16" x14ac:dyDescent="0.25">
      <c r="B540" s="89">
        <v>2863633333.3333001</v>
      </c>
      <c r="C540" s="89">
        <v>-79.691581999999997</v>
      </c>
      <c r="D540" s="89">
        <v>-71.677750000000003</v>
      </c>
      <c r="F540" s="6">
        <f t="shared" si="90"/>
        <v>4.1060555555556002</v>
      </c>
      <c r="G540" s="6">
        <f t="shared" si="88"/>
        <v>-86.175399999999996</v>
      </c>
      <c r="J540" s="89">
        <v>2863633333.3333001</v>
      </c>
      <c r="K540" s="89">
        <v>-81.204216000000002</v>
      </c>
      <c r="L540" s="89">
        <v>-73.339995999999999</v>
      </c>
      <c r="N540" s="6">
        <f t="shared" si="91"/>
        <v>4.1060555555556002</v>
      </c>
      <c r="O540" s="6">
        <f t="shared" si="89"/>
        <v>-97.745575000000002</v>
      </c>
    </row>
    <row r="541" spans="2:16" x14ac:dyDescent="0.25">
      <c r="B541" s="89">
        <v>3151511111.1111002</v>
      </c>
      <c r="C541" s="89">
        <v>-87.073334000000003</v>
      </c>
      <c r="D541" s="89">
        <v>-79.705177000000006</v>
      </c>
      <c r="F541" s="6">
        <f t="shared" si="90"/>
        <v>4.5272666666667005</v>
      </c>
      <c r="G541" s="6">
        <f t="shared" si="88"/>
        <v>-98.878142999999994</v>
      </c>
      <c r="J541" s="89">
        <v>3151511111.1111002</v>
      </c>
      <c r="K541" s="89">
        <v>-95.794739000000007</v>
      </c>
      <c r="L541" s="89">
        <v>-87.601280000000003</v>
      </c>
      <c r="N541" s="6">
        <f t="shared" si="91"/>
        <v>4.5272666666667005</v>
      </c>
      <c r="O541" s="6">
        <f t="shared" si="89"/>
        <v>-97.417045999999999</v>
      </c>
    </row>
    <row r="542" spans="2:16" x14ac:dyDescent="0.25">
      <c r="B542" s="89">
        <v>3439388888.8888998</v>
      </c>
      <c r="C542" s="89">
        <v>-87.641609000000003</v>
      </c>
      <c r="D542" s="89">
        <v>-80.135497999999998</v>
      </c>
      <c r="F542" s="6">
        <f t="shared" si="90"/>
        <v>4.9484777777778</v>
      </c>
      <c r="G542" s="6">
        <f t="shared" si="88"/>
        <v>-85.313629000000006</v>
      </c>
      <c r="J542" s="89">
        <v>3439388888.8888998</v>
      </c>
      <c r="K542" s="89">
        <v>-85.517876000000001</v>
      </c>
      <c r="L542" s="89">
        <v>-77.083556999999999</v>
      </c>
      <c r="N542" s="6">
        <f t="shared" si="91"/>
        <v>4.9484777777778</v>
      </c>
      <c r="O542" s="6">
        <f t="shared" si="89"/>
        <v>-94.455123999999998</v>
      </c>
    </row>
    <row r="543" spans="2:16" x14ac:dyDescent="0.25">
      <c r="B543" s="89">
        <v>3727266666.6666999</v>
      </c>
      <c r="C543" s="89">
        <v>-80.184685000000002</v>
      </c>
      <c r="D543" s="89">
        <v>-72.575301999999994</v>
      </c>
      <c r="F543" s="6">
        <f t="shared" si="90"/>
        <v>5.3696888888888994</v>
      </c>
      <c r="G543" s="6">
        <f t="shared" si="88"/>
        <v>-87.214523</v>
      </c>
      <c r="J543" s="89">
        <v>3727266666.6666999</v>
      </c>
      <c r="K543" s="89">
        <v>-81.050255000000007</v>
      </c>
      <c r="L543" s="89">
        <v>-72.290610999999998</v>
      </c>
      <c r="N543" s="6">
        <f t="shared" si="91"/>
        <v>5.3696888888888994</v>
      </c>
      <c r="O543" s="6">
        <f t="shared" si="89"/>
        <v>-95.870009999999994</v>
      </c>
    </row>
    <row r="544" spans="2:16" x14ac:dyDescent="0.25">
      <c r="B544" s="89">
        <v>4015144444.4443998</v>
      </c>
      <c r="C544" s="89">
        <v>-86.774658000000002</v>
      </c>
      <c r="D544" s="89">
        <v>-78.775169000000005</v>
      </c>
      <c r="F544" s="6">
        <f t="shared" si="90"/>
        <v>5.7908999999999997</v>
      </c>
      <c r="G544" s="6">
        <f t="shared" si="88"/>
        <v>-85.515968000000001</v>
      </c>
      <c r="J544" s="89">
        <v>4015144444.4443998</v>
      </c>
      <c r="K544" s="89">
        <v>-90.324218999999999</v>
      </c>
      <c r="L544" s="89">
        <v>-81.109099999999998</v>
      </c>
      <c r="N544" s="6">
        <f t="shared" si="91"/>
        <v>5.7908999999999997</v>
      </c>
      <c r="O544" s="6">
        <f t="shared" si="89"/>
        <v>-88.307654999999997</v>
      </c>
    </row>
    <row r="545" spans="2:16" x14ac:dyDescent="0.25">
      <c r="B545" s="89">
        <v>4303022222.2222004</v>
      </c>
      <c r="C545" s="89">
        <v>-90.529266000000007</v>
      </c>
      <c r="D545" s="89">
        <v>-82.321960000000004</v>
      </c>
      <c r="F545" s="6">
        <f t="shared" si="90"/>
        <v>6.2121111111111</v>
      </c>
      <c r="G545" s="6">
        <f t="shared" si="88"/>
        <v>-86.373847999999995</v>
      </c>
      <c r="J545" s="89">
        <v>4303022222.2222004</v>
      </c>
      <c r="K545" s="89">
        <v>-94.786911000000003</v>
      </c>
      <c r="L545" s="89">
        <v>-85.225555</v>
      </c>
      <c r="N545" s="6">
        <f t="shared" si="91"/>
        <v>6.2121111111111</v>
      </c>
      <c r="O545" s="6">
        <f t="shared" si="89"/>
        <v>-94.767807000000005</v>
      </c>
    </row>
    <row r="546" spans="2:16" x14ac:dyDescent="0.25">
      <c r="B546" s="89">
        <v>4590900000</v>
      </c>
      <c r="C546" s="89">
        <v>-96.362601999999995</v>
      </c>
      <c r="D546" s="89">
        <v>-88.037559999999999</v>
      </c>
      <c r="F546" s="6">
        <f t="shared" si="90"/>
        <v>6.6333222222222004</v>
      </c>
      <c r="G546" s="6">
        <f t="shared" si="88"/>
        <v>-83.780906999999999</v>
      </c>
      <c r="J546" s="89">
        <v>4590900000</v>
      </c>
      <c r="K546" s="89">
        <v>-93.070769999999996</v>
      </c>
      <c r="L546" s="89">
        <v>-83.272971999999996</v>
      </c>
      <c r="N546" s="6">
        <f t="shared" si="91"/>
        <v>6.6333222222222004</v>
      </c>
      <c r="O546" s="6">
        <f t="shared" si="89"/>
        <v>-83.020256000000003</v>
      </c>
    </row>
    <row r="547" spans="2:16" x14ac:dyDescent="0.25">
      <c r="B547" s="89">
        <v>4878777777.7777996</v>
      </c>
      <c r="C547" s="89">
        <v>-87.981673999999998</v>
      </c>
      <c r="D547" s="89">
        <v>-79.646186999999998</v>
      </c>
      <c r="F547" s="6">
        <f t="shared" si="90"/>
        <v>7.0545333333332998</v>
      </c>
      <c r="G547" s="6">
        <f t="shared" si="88"/>
        <v>-85.139045999999993</v>
      </c>
      <c r="J547" s="89">
        <v>4878777777.7777996</v>
      </c>
      <c r="K547" s="89">
        <v>-92.456351999999995</v>
      </c>
      <c r="L547" s="89">
        <v>-82.643539000000004</v>
      </c>
      <c r="N547" s="6">
        <f t="shared" si="91"/>
        <v>7.0545333333332998</v>
      </c>
      <c r="O547" s="6">
        <f t="shared" si="89"/>
        <v>-92.858542999999997</v>
      </c>
    </row>
    <row r="548" spans="2:16" x14ac:dyDescent="0.25">
      <c r="B548" s="89">
        <v>5166655555.5556002</v>
      </c>
      <c r="C548" s="89">
        <v>-82.834739999999996</v>
      </c>
      <c r="D548" s="89">
        <v>-74.743729000000002</v>
      </c>
      <c r="F548" s="6">
        <f t="shared" si="90"/>
        <v>7.4757444444444001</v>
      </c>
      <c r="G548" s="6">
        <f t="shared" si="88"/>
        <v>-84.282302999999999</v>
      </c>
      <c r="J548" s="89">
        <v>5166655555.5556002</v>
      </c>
      <c r="K548" s="89">
        <v>-99.821815000000001</v>
      </c>
      <c r="L548" s="89">
        <v>-90.084496000000001</v>
      </c>
      <c r="N548" s="6">
        <f t="shared" si="91"/>
        <v>7.4757444444444001</v>
      </c>
      <c r="O548" s="6">
        <f t="shared" si="89"/>
        <v>-90.497344999999996</v>
      </c>
    </row>
    <row r="549" spans="2:16" x14ac:dyDescent="0.25">
      <c r="B549" s="89">
        <v>5454533333.3332996</v>
      </c>
      <c r="C549" s="89">
        <v>-77.526634000000001</v>
      </c>
      <c r="D549" s="89">
        <v>-68.983192000000003</v>
      </c>
      <c r="F549" s="6">
        <f t="shared" si="90"/>
        <v>7.8969555555555999</v>
      </c>
      <c r="G549" s="6">
        <f t="shared" si="88"/>
        <v>-97.443023999999994</v>
      </c>
      <c r="J549" s="89">
        <v>5454533333.3332996</v>
      </c>
      <c r="K549" s="89">
        <v>-99.062904000000003</v>
      </c>
      <c r="L549" s="89">
        <v>-88.689064000000002</v>
      </c>
      <c r="N549" s="6">
        <f t="shared" si="91"/>
        <v>7.8969555555555999</v>
      </c>
      <c r="O549" s="6">
        <f t="shared" si="89"/>
        <v>-90.173088000000007</v>
      </c>
    </row>
    <row r="550" spans="2:16" x14ac:dyDescent="0.25">
      <c r="B550" s="89">
        <v>5742411111.1111002</v>
      </c>
      <c r="C550" s="89">
        <v>-76.110366999999997</v>
      </c>
      <c r="D550" s="89">
        <v>-67.141266000000002</v>
      </c>
      <c r="F550" s="6">
        <f t="shared" si="90"/>
        <v>8.3181666666667002</v>
      </c>
      <c r="G550" s="6">
        <f t="shared" si="88"/>
        <v>-98.03125</v>
      </c>
      <c r="J550" s="89">
        <v>5742411111.1111002</v>
      </c>
      <c r="K550" s="89">
        <v>-95.813980000000001</v>
      </c>
      <c r="L550" s="89">
        <v>-85.177054999999996</v>
      </c>
      <c r="N550" s="6">
        <f t="shared" si="91"/>
        <v>8.3181666666667002</v>
      </c>
      <c r="O550" s="6">
        <f t="shared" si="89"/>
        <v>-89.668982999999997</v>
      </c>
    </row>
    <row r="551" spans="2:16" x14ac:dyDescent="0.25">
      <c r="B551" s="89">
        <v>6030288888.8888998</v>
      </c>
      <c r="C551" s="89">
        <v>-80.066727</v>
      </c>
      <c r="D551" s="89">
        <v>-71.017951999999994</v>
      </c>
      <c r="F551" s="6">
        <f t="shared" si="90"/>
        <v>8.7393777777777988</v>
      </c>
      <c r="G551" s="6">
        <f t="shared" si="88"/>
        <v>-88.868599000000003</v>
      </c>
      <c r="J551" s="89">
        <v>6030288888.8888998</v>
      </c>
      <c r="K551" s="89">
        <v>-107.49158</v>
      </c>
      <c r="L551" s="89">
        <v>-96.853424000000004</v>
      </c>
      <c r="N551" s="6">
        <f t="shared" si="91"/>
        <v>8.7393777777777988</v>
      </c>
      <c r="O551" s="6">
        <f t="shared" si="89"/>
        <v>-100.11296</v>
      </c>
    </row>
    <row r="552" spans="2:16" x14ac:dyDescent="0.25">
      <c r="B552" s="89">
        <v>6318166666.6667004</v>
      </c>
      <c r="C552" s="89">
        <v>-88.416504000000003</v>
      </c>
      <c r="D552" s="89">
        <v>-79.596855000000005</v>
      </c>
      <c r="F552" s="6">
        <f t="shared" si="90"/>
        <v>9.1605888888889009</v>
      </c>
      <c r="G552" s="6">
        <f t="shared" si="88"/>
        <v>-91.293518000000006</v>
      </c>
      <c r="J552" s="89">
        <v>6318166666.6667004</v>
      </c>
      <c r="K552" s="89">
        <v>-96.679114999999996</v>
      </c>
      <c r="L552" s="89">
        <v>-86.553871000000001</v>
      </c>
      <c r="N552" s="6">
        <f t="shared" si="91"/>
        <v>9.1605888888889009</v>
      </c>
      <c r="O552" s="6">
        <f t="shared" si="89"/>
        <v>-86.481812000000005</v>
      </c>
    </row>
    <row r="553" spans="2:16" x14ac:dyDescent="0.25">
      <c r="B553" s="89">
        <v>6606044444.4443998</v>
      </c>
      <c r="C553" s="89">
        <v>-89.920029</v>
      </c>
      <c r="D553" s="89">
        <v>-80.758644000000004</v>
      </c>
      <c r="F553" s="6">
        <f t="shared" si="90"/>
        <v>9.5817999999999994</v>
      </c>
      <c r="G553" s="6">
        <f t="shared" si="88"/>
        <v>-88.571358000000004</v>
      </c>
      <c r="J553" s="89">
        <v>6606044444.4443998</v>
      </c>
      <c r="K553" s="89">
        <v>-96.499786</v>
      </c>
      <c r="L553" s="89">
        <v>-86.368683000000004</v>
      </c>
      <c r="N553" s="6">
        <f t="shared" si="91"/>
        <v>9.5817999999999994</v>
      </c>
      <c r="O553" s="6">
        <f t="shared" si="89"/>
        <v>-100.02508</v>
      </c>
    </row>
    <row r="554" spans="2:16" x14ac:dyDescent="0.25">
      <c r="B554" s="89">
        <v>6893922222.2222004</v>
      </c>
      <c r="C554" s="89">
        <v>-86.860588000000007</v>
      </c>
      <c r="D554" s="89">
        <v>-77.399169999999998</v>
      </c>
      <c r="F554" s="6" t="s">
        <v>21</v>
      </c>
      <c r="J554" s="89">
        <v>6893922222.2222004</v>
      </c>
      <c r="K554" s="89">
        <v>-91.798332000000002</v>
      </c>
      <c r="L554" s="89">
        <v>-81.747489999999999</v>
      </c>
      <c r="N554" s="6" t="s">
        <v>21</v>
      </c>
    </row>
    <row r="555" spans="2:16" x14ac:dyDescent="0.25">
      <c r="B555" s="89">
        <v>7181800000</v>
      </c>
      <c r="C555" s="89">
        <v>-84.362053000000003</v>
      </c>
      <c r="D555" s="89">
        <v>-73.779929999999993</v>
      </c>
      <c r="J555" s="89">
        <v>7181800000</v>
      </c>
      <c r="K555" s="89">
        <v>-88.943343999999996</v>
      </c>
      <c r="L555" s="89">
        <v>-78.956314000000006</v>
      </c>
    </row>
    <row r="556" spans="2:16" x14ac:dyDescent="0.25">
      <c r="B556" s="89" t="s">
        <v>21</v>
      </c>
      <c r="J556" s="89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5Rx5L dBc Log Mag(dB)</v>
      </c>
      <c r="H558" s="35">
        <v>5</v>
      </c>
      <c r="N558" s="6" t="s">
        <v>19</v>
      </c>
      <c r="O558" s="6" t="str">
        <f t="shared" ref="O558:O577" si="93">L584</f>
        <v>5Rx5L dBc Log Mag(dB)</v>
      </c>
      <c r="P558" s="35">
        <v>5</v>
      </c>
    </row>
    <row r="559" spans="2:16" ht="15.75" x14ac:dyDescent="0.25">
      <c r="B559" s="89" t="s">
        <v>68</v>
      </c>
      <c r="F559" s="6">
        <f t="shared" ref="F559:F577" si="94">B585/1000000000</f>
        <v>2</v>
      </c>
      <c r="G559" s="6">
        <f t="shared" si="92"/>
        <v>-53.989887000000003</v>
      </c>
      <c r="H559" s="36">
        <f>ABS(AVERAGE(G559:G577)-(H558-1)*15)</f>
        <v>139.75582352631579</v>
      </c>
      <c r="J559" s="89" t="s">
        <v>68</v>
      </c>
      <c r="N559" s="6">
        <f t="shared" ref="N559:N577" si="95">J585/1000000000</f>
        <v>2</v>
      </c>
      <c r="O559" s="6">
        <f t="shared" si="93"/>
        <v>-77.897270000000006</v>
      </c>
      <c r="P559" s="36">
        <f>ABS(AVERAGE(O559:O577)-(P558-1)*15)</f>
        <v>146.29256921052632</v>
      </c>
    </row>
    <row r="560" spans="2:16" x14ac:dyDescent="0.25">
      <c r="B560" s="89" t="s">
        <v>19</v>
      </c>
      <c r="C560" s="89" t="s">
        <v>144</v>
      </c>
      <c r="D560" s="89" t="s">
        <v>69</v>
      </c>
      <c r="F560" s="6">
        <f t="shared" si="94"/>
        <v>2.5545444444443999</v>
      </c>
      <c r="G560" s="6">
        <f t="shared" si="92"/>
        <v>-57.227801999999997</v>
      </c>
      <c r="J560" s="89" t="s">
        <v>19</v>
      </c>
      <c r="K560" s="89" t="s">
        <v>144</v>
      </c>
      <c r="L560" s="89" t="s">
        <v>69</v>
      </c>
      <c r="N560" s="6">
        <f t="shared" si="95"/>
        <v>2.5545444444443999</v>
      </c>
      <c r="O560" s="6">
        <f t="shared" si="93"/>
        <v>-65.347358999999997</v>
      </c>
    </row>
    <row r="561" spans="2:15" x14ac:dyDescent="0.25">
      <c r="B561" s="89">
        <v>2000000000</v>
      </c>
      <c r="C561" s="89">
        <v>-91.817565999999999</v>
      </c>
      <c r="D561" s="89">
        <v>-83.699448000000004</v>
      </c>
      <c r="F561" s="6">
        <f t="shared" si="94"/>
        <v>3.1090888888888997</v>
      </c>
      <c r="G561" s="6">
        <f t="shared" si="92"/>
        <v>-70.405074999999997</v>
      </c>
      <c r="J561" s="89">
        <v>2000000000</v>
      </c>
      <c r="K561" s="89">
        <v>-100.76842000000001</v>
      </c>
      <c r="L561" s="89">
        <v>-87.384308000000004</v>
      </c>
      <c r="N561" s="6">
        <f t="shared" si="95"/>
        <v>3.1090888888888997</v>
      </c>
      <c r="O561" s="6">
        <f t="shared" si="93"/>
        <v>-61.930790000000002</v>
      </c>
    </row>
    <row r="562" spans="2:15" x14ac:dyDescent="0.25">
      <c r="B562" s="89">
        <v>2421211111.1111002</v>
      </c>
      <c r="C562" s="89">
        <v>-87.506836000000007</v>
      </c>
      <c r="D562" s="89">
        <v>-79.547577000000004</v>
      </c>
      <c r="F562" s="6">
        <f t="shared" si="94"/>
        <v>3.6636333333333</v>
      </c>
      <c r="G562" s="6">
        <f t="shared" si="92"/>
        <v>-78.278960999999995</v>
      </c>
      <c r="J562" s="89">
        <v>2421211111.1111002</v>
      </c>
      <c r="K562" s="89">
        <v>-90.300751000000005</v>
      </c>
      <c r="L562" s="89">
        <v>-82.358672999999996</v>
      </c>
      <c r="N562" s="6">
        <f t="shared" si="95"/>
        <v>3.6636333333333</v>
      </c>
      <c r="O562" s="6">
        <f t="shared" si="93"/>
        <v>-75.063468999999998</v>
      </c>
    </row>
    <row r="563" spans="2:15" x14ac:dyDescent="0.25">
      <c r="B563" s="89">
        <v>2842422222.2221999</v>
      </c>
      <c r="C563" s="89">
        <v>-85.630134999999996</v>
      </c>
      <c r="D563" s="89">
        <v>-77.475380000000001</v>
      </c>
      <c r="F563" s="6">
        <f t="shared" si="94"/>
        <v>4.2181777777778002</v>
      </c>
      <c r="G563" s="6">
        <f t="shared" si="92"/>
        <v>-72.036818999999994</v>
      </c>
      <c r="J563" s="89">
        <v>2842422222.2221999</v>
      </c>
      <c r="K563" s="89">
        <v>-92.810828999999998</v>
      </c>
      <c r="L563" s="89">
        <v>-85.236808999999994</v>
      </c>
      <c r="N563" s="6">
        <f t="shared" si="95"/>
        <v>4.2181777777778002</v>
      </c>
      <c r="O563" s="6">
        <f t="shared" si="93"/>
        <v>-81.882828000000003</v>
      </c>
    </row>
    <row r="564" spans="2:15" x14ac:dyDescent="0.25">
      <c r="B564" s="89">
        <v>3263633333.3333001</v>
      </c>
      <c r="C564" s="89">
        <v>-90.714706000000007</v>
      </c>
      <c r="D564" s="89">
        <v>-82.700873999999999</v>
      </c>
      <c r="F564" s="6">
        <f t="shared" si="94"/>
        <v>4.7727222222222005</v>
      </c>
      <c r="G564" s="6">
        <f t="shared" si="92"/>
        <v>-87.898926000000003</v>
      </c>
      <c r="J564" s="89">
        <v>3263633333.3333001</v>
      </c>
      <c r="K564" s="89">
        <v>-100.57207</v>
      </c>
      <c r="L564" s="89">
        <v>-92.707847999999998</v>
      </c>
      <c r="N564" s="6">
        <f t="shared" si="95"/>
        <v>4.7727222222222005</v>
      </c>
      <c r="O564" s="6">
        <f t="shared" si="93"/>
        <v>-83.819289999999995</v>
      </c>
    </row>
    <row r="565" spans="2:15" x14ac:dyDescent="0.25">
      <c r="B565" s="89">
        <v>3684844444.4443998</v>
      </c>
      <c r="C565" s="89">
        <v>-92.908980999999997</v>
      </c>
      <c r="D565" s="89">
        <v>-85.540824999999998</v>
      </c>
      <c r="F565" s="6">
        <f t="shared" si="94"/>
        <v>5.3272666666667003</v>
      </c>
      <c r="G565" s="6">
        <f t="shared" si="92"/>
        <v>-84.017914000000005</v>
      </c>
      <c r="J565" s="89">
        <v>3684844444.4443998</v>
      </c>
      <c r="K565" s="89">
        <v>-92.660385000000005</v>
      </c>
      <c r="L565" s="89">
        <v>-84.466926999999998</v>
      </c>
      <c r="N565" s="6">
        <f t="shared" si="95"/>
        <v>5.3272666666667003</v>
      </c>
      <c r="O565" s="6">
        <f t="shared" si="93"/>
        <v>-93.437591999999995</v>
      </c>
    </row>
    <row r="566" spans="2:15" x14ac:dyDescent="0.25">
      <c r="B566" s="89">
        <v>4106055555.5556002</v>
      </c>
      <c r="C566" s="89">
        <v>-93.681511</v>
      </c>
      <c r="D566" s="89">
        <v>-86.175399999999996</v>
      </c>
      <c r="F566" s="6">
        <f t="shared" si="94"/>
        <v>5.8818111111110998</v>
      </c>
      <c r="G566" s="6">
        <f t="shared" si="92"/>
        <v>-78.888191000000006</v>
      </c>
      <c r="J566" s="89">
        <v>4106055555.5556002</v>
      </c>
      <c r="K566" s="89">
        <v>-106.17989</v>
      </c>
      <c r="L566" s="89">
        <v>-97.745575000000002</v>
      </c>
      <c r="N566" s="6">
        <f t="shared" si="95"/>
        <v>5.8818111111110998</v>
      </c>
      <c r="O566" s="6">
        <f t="shared" si="93"/>
        <v>-88.265991</v>
      </c>
    </row>
    <row r="567" spans="2:15" x14ac:dyDescent="0.25">
      <c r="B567" s="89">
        <v>4527266666.6667004</v>
      </c>
      <c r="C567" s="89">
        <v>-106.48753000000001</v>
      </c>
      <c r="D567" s="89">
        <v>-98.878142999999994</v>
      </c>
      <c r="F567" s="6">
        <f t="shared" si="94"/>
        <v>6.4363555555556005</v>
      </c>
      <c r="G567" s="6">
        <f t="shared" si="92"/>
        <v>-77.928787</v>
      </c>
      <c r="J567" s="89">
        <v>4527266666.6667004</v>
      </c>
      <c r="K567" s="89">
        <v>-106.17668999999999</v>
      </c>
      <c r="L567" s="89">
        <v>-97.417045999999999</v>
      </c>
      <c r="N567" s="6">
        <f t="shared" si="95"/>
        <v>6.4363555555556005</v>
      </c>
      <c r="O567" s="6">
        <f t="shared" si="93"/>
        <v>-83.437988000000004</v>
      </c>
    </row>
    <row r="568" spans="2:15" x14ac:dyDescent="0.25">
      <c r="B568" s="89">
        <v>4948477777.7777996</v>
      </c>
      <c r="C568" s="89">
        <v>-93.313118000000003</v>
      </c>
      <c r="D568" s="89">
        <v>-85.313629000000006</v>
      </c>
      <c r="F568" s="6">
        <f t="shared" si="94"/>
        <v>6.9908999999999999</v>
      </c>
      <c r="G568" s="6">
        <f t="shared" si="92"/>
        <v>-82.801795999999996</v>
      </c>
      <c r="J568" s="89">
        <v>4948477777.7777996</v>
      </c>
      <c r="K568" s="89">
        <v>-103.67023</v>
      </c>
      <c r="L568" s="89">
        <v>-94.455123999999998</v>
      </c>
      <c r="N568" s="6">
        <f t="shared" si="95"/>
        <v>6.9908999999999999</v>
      </c>
      <c r="O568" s="6">
        <f t="shared" si="93"/>
        <v>-90.147163000000006</v>
      </c>
    </row>
    <row r="569" spans="2:15" x14ac:dyDescent="0.25">
      <c r="B569" s="89">
        <v>5369688888.8888998</v>
      </c>
      <c r="C569" s="89">
        <v>-95.421829000000002</v>
      </c>
      <c r="D569" s="89">
        <v>-87.214523</v>
      </c>
      <c r="F569" s="6">
        <f t="shared" si="94"/>
        <v>7.5454444444444002</v>
      </c>
      <c r="G569" s="6">
        <f t="shared" si="92"/>
        <v>-73.432907</v>
      </c>
      <c r="J569" s="89">
        <v>5369688888.8888998</v>
      </c>
      <c r="K569" s="89">
        <v>-105.43137</v>
      </c>
      <c r="L569" s="89">
        <v>-95.870009999999994</v>
      </c>
      <c r="N569" s="6">
        <f t="shared" si="95"/>
        <v>7.5454444444444002</v>
      </c>
      <c r="O569" s="6">
        <f t="shared" si="93"/>
        <v>-87.333954000000006</v>
      </c>
    </row>
    <row r="570" spans="2:15" x14ac:dyDescent="0.25">
      <c r="B570" s="89">
        <v>5790900000</v>
      </c>
      <c r="C570" s="89">
        <v>-93.841019000000003</v>
      </c>
      <c r="D570" s="89">
        <v>-85.515968000000001</v>
      </c>
      <c r="F570" s="6">
        <f t="shared" si="94"/>
        <v>8.0999888888889</v>
      </c>
      <c r="G570" s="6">
        <f t="shared" si="92"/>
        <v>-75.537116999999995</v>
      </c>
      <c r="J570" s="89">
        <v>5790900000</v>
      </c>
      <c r="K570" s="89">
        <v>-98.105452999999997</v>
      </c>
      <c r="L570" s="89">
        <v>-88.307654999999997</v>
      </c>
      <c r="N570" s="6">
        <f t="shared" si="95"/>
        <v>8.0999888888889</v>
      </c>
      <c r="O570" s="6">
        <f t="shared" si="93"/>
        <v>-89.536704999999998</v>
      </c>
    </row>
    <row r="571" spans="2:15" x14ac:dyDescent="0.25">
      <c r="B571" s="89">
        <v>6212111111.1111002</v>
      </c>
      <c r="C571" s="89">
        <v>-94.709327999999999</v>
      </c>
      <c r="D571" s="89">
        <v>-86.373847999999995</v>
      </c>
      <c r="F571" s="6">
        <f t="shared" si="94"/>
        <v>8.6545333333332994</v>
      </c>
      <c r="G571" s="6">
        <f t="shared" si="92"/>
        <v>-98.199370999999999</v>
      </c>
      <c r="J571" s="89">
        <v>6212111111.1111002</v>
      </c>
      <c r="K571" s="89">
        <v>-104.58063</v>
      </c>
      <c r="L571" s="89">
        <v>-94.767807000000005</v>
      </c>
      <c r="N571" s="6">
        <f t="shared" si="95"/>
        <v>8.6545333333332994</v>
      </c>
      <c r="O571" s="6">
        <f t="shared" si="93"/>
        <v>-100.47609</v>
      </c>
    </row>
    <row r="572" spans="2:15" x14ac:dyDescent="0.25">
      <c r="B572" s="89">
        <v>6633322222.2222004</v>
      </c>
      <c r="C572" s="89">
        <v>-91.871917999999994</v>
      </c>
      <c r="D572" s="89">
        <v>-83.780906999999999</v>
      </c>
      <c r="F572" s="6">
        <f t="shared" si="94"/>
        <v>9.2090777777778001</v>
      </c>
      <c r="G572" s="6">
        <f t="shared" si="92"/>
        <v>-82.933952000000005</v>
      </c>
      <c r="J572" s="89">
        <v>6633322222.2222004</v>
      </c>
      <c r="K572" s="89">
        <v>-92.757583999999994</v>
      </c>
      <c r="L572" s="89">
        <v>-83.020256000000003</v>
      </c>
      <c r="N572" s="6">
        <f t="shared" si="95"/>
        <v>9.2090777777778001</v>
      </c>
      <c r="O572" s="6">
        <f t="shared" si="93"/>
        <v>-94.748221999999998</v>
      </c>
    </row>
    <row r="573" spans="2:15" x14ac:dyDescent="0.25">
      <c r="B573" s="89">
        <v>7054533333.3332996</v>
      </c>
      <c r="C573" s="89">
        <v>-93.682486999999995</v>
      </c>
      <c r="D573" s="89">
        <v>-85.139045999999993</v>
      </c>
      <c r="F573" s="6">
        <f t="shared" si="94"/>
        <v>9.7636222222221996</v>
      </c>
      <c r="G573" s="6">
        <f t="shared" si="92"/>
        <v>-81.430381999999994</v>
      </c>
      <c r="J573" s="89">
        <v>7054533333.3332996</v>
      </c>
      <c r="K573" s="89">
        <v>-103.23238000000001</v>
      </c>
      <c r="L573" s="89">
        <v>-92.858542999999997</v>
      </c>
      <c r="N573" s="6">
        <f t="shared" si="95"/>
        <v>9.7636222222221996</v>
      </c>
      <c r="O573" s="6">
        <f t="shared" si="93"/>
        <v>-94.257309000000006</v>
      </c>
    </row>
    <row r="574" spans="2:15" x14ac:dyDescent="0.25">
      <c r="B574" s="89">
        <v>7475744444.4443998</v>
      </c>
      <c r="C574" s="89">
        <v>-93.251403999999994</v>
      </c>
      <c r="D574" s="89">
        <v>-84.282302999999999</v>
      </c>
      <c r="F574" s="6">
        <f t="shared" si="94"/>
        <v>10.318166666667</v>
      </c>
      <c r="G574" s="6">
        <f t="shared" si="92"/>
        <v>-84.075653000000003</v>
      </c>
      <c r="J574" s="89">
        <v>7475744444.4443998</v>
      </c>
      <c r="K574" s="89">
        <v>-101.13427</v>
      </c>
      <c r="L574" s="89">
        <v>-90.497344999999996</v>
      </c>
      <c r="N574" s="6">
        <f t="shared" si="95"/>
        <v>10.318166666667</v>
      </c>
      <c r="O574" s="6">
        <f t="shared" si="93"/>
        <v>-90.800849999999997</v>
      </c>
    </row>
    <row r="575" spans="2:15" x14ac:dyDescent="0.25">
      <c r="B575" s="89">
        <v>7896955555.5556002</v>
      </c>
      <c r="C575" s="89">
        <v>-106.4918</v>
      </c>
      <c r="D575" s="89">
        <v>-97.443023999999994</v>
      </c>
      <c r="F575" s="6">
        <f t="shared" si="94"/>
        <v>10.872711111111</v>
      </c>
      <c r="G575" s="6">
        <f t="shared" si="92"/>
        <v>-90.409522999999993</v>
      </c>
      <c r="J575" s="89">
        <v>7896955555.5556002</v>
      </c>
      <c r="K575" s="89">
        <v>-100.81124</v>
      </c>
      <c r="L575" s="89">
        <v>-90.173088000000007</v>
      </c>
      <c r="N575" s="6">
        <f t="shared" si="95"/>
        <v>10.872711111111</v>
      </c>
      <c r="O575" s="6">
        <f t="shared" si="93"/>
        <v>-100.23933</v>
      </c>
    </row>
    <row r="576" spans="2:15" x14ac:dyDescent="0.25">
      <c r="B576" s="89">
        <v>8318166666.6667004</v>
      </c>
      <c r="C576" s="89">
        <v>-106.8509</v>
      </c>
      <c r="D576" s="89">
        <v>-98.03125</v>
      </c>
      <c r="F576" s="6">
        <f t="shared" si="94"/>
        <v>11.427255555556</v>
      </c>
      <c r="G576" s="6">
        <f t="shared" si="92"/>
        <v>-98.030174000000002</v>
      </c>
      <c r="J576" s="89">
        <v>8318166666.6667004</v>
      </c>
      <c r="K576" s="89">
        <v>-99.794228000000004</v>
      </c>
      <c r="L576" s="89">
        <v>-89.668982999999997</v>
      </c>
      <c r="N576" s="6">
        <f t="shared" si="95"/>
        <v>11.427255555556</v>
      </c>
      <c r="O576" s="6">
        <f t="shared" si="93"/>
        <v>-95.324782999999996</v>
      </c>
    </row>
    <row r="577" spans="2:15" x14ac:dyDescent="0.25">
      <c r="B577" s="89">
        <v>8739377777.7777996</v>
      </c>
      <c r="C577" s="89">
        <v>-98.029983999999999</v>
      </c>
      <c r="D577" s="89">
        <v>-88.868599000000003</v>
      </c>
      <c r="F577" s="6">
        <f t="shared" si="94"/>
        <v>11.9818</v>
      </c>
      <c r="G577" s="6">
        <f t="shared" si="92"/>
        <v>-87.837410000000006</v>
      </c>
      <c r="J577" s="89">
        <v>8739377777.7777996</v>
      </c>
      <c r="K577" s="89">
        <v>-110.24406</v>
      </c>
      <c r="L577" s="89">
        <v>-100.11296</v>
      </c>
      <c r="N577" s="6">
        <f t="shared" si="95"/>
        <v>11.9818</v>
      </c>
      <c r="O577" s="6">
        <f t="shared" si="93"/>
        <v>-85.611832000000007</v>
      </c>
    </row>
    <row r="578" spans="2:15" x14ac:dyDescent="0.25">
      <c r="B578" s="89">
        <v>9160588888.8889008</v>
      </c>
      <c r="C578" s="89">
        <v>-100.75494</v>
      </c>
      <c r="D578" s="89">
        <v>-91.293518000000006</v>
      </c>
      <c r="F578" s="6" t="s">
        <v>21</v>
      </c>
      <c r="J578" s="89">
        <v>9160588888.8889008</v>
      </c>
      <c r="K578" s="89">
        <v>-96.532653999999994</v>
      </c>
      <c r="L578" s="89">
        <v>-86.481812000000005</v>
      </c>
      <c r="N578" s="6" t="s">
        <v>21</v>
      </c>
    </row>
    <row r="579" spans="2:15" x14ac:dyDescent="0.25">
      <c r="B579" s="89">
        <v>9581800000</v>
      </c>
      <c r="C579" s="89">
        <v>-99.153480999999999</v>
      </c>
      <c r="D579" s="89">
        <v>-88.571358000000004</v>
      </c>
      <c r="J579" s="89">
        <v>9581800000</v>
      </c>
      <c r="K579" s="89">
        <v>-110.01211000000001</v>
      </c>
      <c r="L579" s="89">
        <v>-100.02508</v>
      </c>
    </row>
    <row r="580" spans="2:15" x14ac:dyDescent="0.25">
      <c r="B580" s="89" t="s">
        <v>21</v>
      </c>
      <c r="J580" s="89" t="s">
        <v>21</v>
      </c>
    </row>
    <row r="583" spans="2:15" x14ac:dyDescent="0.25">
      <c r="B583" s="89" t="s">
        <v>70</v>
      </c>
      <c r="J583" s="89" t="s">
        <v>70</v>
      </c>
    </row>
    <row r="584" spans="2:15" x14ac:dyDescent="0.25">
      <c r="B584" s="89" t="s">
        <v>19</v>
      </c>
      <c r="C584" s="89" t="s">
        <v>145</v>
      </c>
      <c r="D584" s="89" t="s">
        <v>71</v>
      </c>
      <c r="J584" s="89" t="s">
        <v>19</v>
      </c>
      <c r="K584" s="89" t="s">
        <v>145</v>
      </c>
      <c r="L584" s="89" t="s">
        <v>71</v>
      </c>
    </row>
    <row r="585" spans="2:15" x14ac:dyDescent="0.25">
      <c r="B585" s="89">
        <v>2000000000</v>
      </c>
      <c r="C585" s="89">
        <v>-62.108001999999999</v>
      </c>
      <c r="D585" s="89">
        <v>-53.989887000000003</v>
      </c>
      <c r="J585" s="89">
        <v>2000000000</v>
      </c>
      <c r="K585" s="89">
        <v>-91.281386999999995</v>
      </c>
      <c r="L585" s="89">
        <v>-77.897270000000006</v>
      </c>
    </row>
    <row r="586" spans="2:15" x14ac:dyDescent="0.25">
      <c r="B586" s="89">
        <v>2554544444.4443998</v>
      </c>
      <c r="C586" s="89">
        <v>-65.187065000000004</v>
      </c>
      <c r="D586" s="89">
        <v>-57.227801999999997</v>
      </c>
      <c r="J586" s="89">
        <v>2554544444.4443998</v>
      </c>
      <c r="K586" s="89">
        <v>-73.289435999999995</v>
      </c>
      <c r="L586" s="89">
        <v>-65.347358999999997</v>
      </c>
    </row>
    <row r="587" spans="2:15" x14ac:dyDescent="0.25">
      <c r="B587" s="89">
        <v>3109088888.8888998</v>
      </c>
      <c r="C587" s="89">
        <v>-78.559830000000005</v>
      </c>
      <c r="D587" s="89">
        <v>-70.405074999999997</v>
      </c>
      <c r="J587" s="89">
        <v>3109088888.8888998</v>
      </c>
      <c r="K587" s="89">
        <v>-69.504807</v>
      </c>
      <c r="L587" s="89">
        <v>-61.930790000000002</v>
      </c>
    </row>
    <row r="588" spans="2:15" x14ac:dyDescent="0.25">
      <c r="B588" s="89">
        <v>3663633333.3333001</v>
      </c>
      <c r="C588" s="89">
        <v>-86.292786000000007</v>
      </c>
      <c r="D588" s="89">
        <v>-78.278960999999995</v>
      </c>
      <c r="J588" s="89">
        <v>3663633333.3333001</v>
      </c>
      <c r="K588" s="89">
        <v>-82.927689000000001</v>
      </c>
      <c r="L588" s="89">
        <v>-75.063468999999998</v>
      </c>
    </row>
    <row r="589" spans="2:15" x14ac:dyDescent="0.25">
      <c r="B589" s="89">
        <v>4218177777.7778001</v>
      </c>
      <c r="C589" s="89">
        <v>-79.404976000000005</v>
      </c>
      <c r="D589" s="89">
        <v>-72.036818999999994</v>
      </c>
      <c r="J589" s="89">
        <v>4218177777.7778001</v>
      </c>
      <c r="K589" s="89">
        <v>-90.076285999999996</v>
      </c>
      <c r="L589" s="89">
        <v>-81.882828000000003</v>
      </c>
    </row>
    <row r="590" spans="2:15" x14ac:dyDescent="0.25">
      <c r="B590" s="89">
        <v>4772722222.2222004</v>
      </c>
      <c r="C590" s="89">
        <v>-95.405036999999993</v>
      </c>
      <c r="D590" s="89">
        <v>-87.898926000000003</v>
      </c>
      <c r="J590" s="89">
        <v>4772722222.2222004</v>
      </c>
      <c r="K590" s="89">
        <v>-92.253601000000003</v>
      </c>
      <c r="L590" s="89">
        <v>-83.819289999999995</v>
      </c>
    </row>
    <row r="591" spans="2:15" x14ac:dyDescent="0.25">
      <c r="B591" s="89">
        <v>5327266666.6667004</v>
      </c>
      <c r="C591" s="89">
        <v>-91.627303999999995</v>
      </c>
      <c r="D591" s="89">
        <v>-84.017914000000005</v>
      </c>
      <c r="J591" s="89">
        <v>5327266666.6667004</v>
      </c>
      <c r="K591" s="89">
        <v>-102.19723999999999</v>
      </c>
      <c r="L591" s="89">
        <v>-93.437591999999995</v>
      </c>
    </row>
    <row r="592" spans="2:15" x14ac:dyDescent="0.25">
      <c r="B592" s="89">
        <v>5881811111.1111002</v>
      </c>
      <c r="C592" s="89">
        <v>-86.887687999999997</v>
      </c>
      <c r="D592" s="89">
        <v>-78.888191000000006</v>
      </c>
      <c r="J592" s="89">
        <v>5881811111.1111002</v>
      </c>
      <c r="K592" s="89">
        <v>-97.481110000000001</v>
      </c>
      <c r="L592" s="89">
        <v>-88.265991</v>
      </c>
    </row>
    <row r="593" spans="2:12" x14ac:dyDescent="0.25">
      <c r="B593" s="89">
        <v>6436355555.5556002</v>
      </c>
      <c r="C593" s="89">
        <v>-86.136093000000002</v>
      </c>
      <c r="D593" s="89">
        <v>-77.928787</v>
      </c>
      <c r="J593" s="89">
        <v>6436355555.5556002</v>
      </c>
      <c r="K593" s="89">
        <v>-92.999343999999994</v>
      </c>
      <c r="L593" s="89">
        <v>-83.437988000000004</v>
      </c>
    </row>
    <row r="594" spans="2:12" x14ac:dyDescent="0.25">
      <c r="B594" s="89">
        <v>6990900000</v>
      </c>
      <c r="C594" s="89">
        <v>-91.126846</v>
      </c>
      <c r="D594" s="89">
        <v>-82.801795999999996</v>
      </c>
      <c r="J594" s="89">
        <v>6990900000</v>
      </c>
      <c r="K594" s="89">
        <v>-99.944962000000004</v>
      </c>
      <c r="L594" s="89">
        <v>-90.147163000000006</v>
      </c>
    </row>
    <row r="595" spans="2:12" x14ac:dyDescent="0.25">
      <c r="B595" s="89">
        <v>7545444444.4443998</v>
      </c>
      <c r="C595" s="89">
        <v>-81.768394000000001</v>
      </c>
      <c r="D595" s="89">
        <v>-73.432907</v>
      </c>
      <c r="J595" s="89">
        <v>7545444444.4443998</v>
      </c>
      <c r="K595" s="89">
        <v>-97.146773999999994</v>
      </c>
      <c r="L595" s="89">
        <v>-87.333954000000006</v>
      </c>
    </row>
    <row r="596" spans="2:12" x14ac:dyDescent="0.25">
      <c r="B596" s="89">
        <v>8099988888.8888998</v>
      </c>
      <c r="C596" s="89">
        <v>-83.628128000000004</v>
      </c>
      <c r="D596" s="89">
        <v>-75.537116999999995</v>
      </c>
      <c r="J596" s="89">
        <v>8099988888.8888998</v>
      </c>
      <c r="K596" s="89">
        <v>-99.274024999999995</v>
      </c>
      <c r="L596" s="89">
        <v>-89.536704999999998</v>
      </c>
    </row>
    <row r="597" spans="2:12" x14ac:dyDescent="0.25">
      <c r="B597" s="89">
        <v>8654533333.3332996</v>
      </c>
      <c r="C597" s="89">
        <v>-106.74281999999999</v>
      </c>
      <c r="D597" s="89">
        <v>-98.199370999999999</v>
      </c>
      <c r="J597" s="89">
        <v>8654533333.3332996</v>
      </c>
      <c r="K597" s="89">
        <v>-110.84993</v>
      </c>
      <c r="L597" s="89">
        <v>-100.47609</v>
      </c>
    </row>
    <row r="598" spans="2:12" x14ac:dyDescent="0.25">
      <c r="B598" s="89">
        <v>9209077777.7777996</v>
      </c>
      <c r="C598" s="89">
        <v>-91.903046000000003</v>
      </c>
      <c r="D598" s="89">
        <v>-82.933952000000005</v>
      </c>
      <c r="J598" s="89">
        <v>9209077777.7777996</v>
      </c>
      <c r="K598" s="89">
        <v>-105.38515</v>
      </c>
      <c r="L598" s="89">
        <v>-94.748221999999998</v>
      </c>
    </row>
    <row r="599" spans="2:12" x14ac:dyDescent="0.25">
      <c r="B599" s="89">
        <v>9763622222.2222004</v>
      </c>
      <c r="C599" s="89">
        <v>-90.479149000000007</v>
      </c>
      <c r="D599" s="89">
        <v>-81.430381999999994</v>
      </c>
      <c r="J599" s="89">
        <v>9763622222.2222004</v>
      </c>
      <c r="K599" s="89">
        <v>-104.89546</v>
      </c>
      <c r="L599" s="89">
        <v>-94.257309000000006</v>
      </c>
    </row>
    <row r="600" spans="2:12" x14ac:dyDescent="0.25">
      <c r="B600" s="89">
        <v>10318166666.667</v>
      </c>
      <c r="C600" s="89">
        <v>-92.895308999999997</v>
      </c>
      <c r="D600" s="89">
        <v>-84.075653000000003</v>
      </c>
      <c r="J600" s="89">
        <v>10318166666.667</v>
      </c>
      <c r="K600" s="89">
        <v>-100.92609</v>
      </c>
      <c r="L600" s="89">
        <v>-90.800849999999997</v>
      </c>
    </row>
    <row r="601" spans="2:12" x14ac:dyDescent="0.25">
      <c r="B601" s="89">
        <v>10872711111.111</v>
      </c>
      <c r="C601" s="89">
        <v>-99.570908000000003</v>
      </c>
      <c r="D601" s="89">
        <v>-90.409522999999993</v>
      </c>
      <c r="J601" s="89">
        <v>10872711111.111</v>
      </c>
      <c r="K601" s="89">
        <v>-110.37043</v>
      </c>
      <c r="L601" s="89">
        <v>-100.23933</v>
      </c>
    </row>
    <row r="602" spans="2:12" x14ac:dyDescent="0.25">
      <c r="B602" s="89">
        <v>11427255555.556</v>
      </c>
      <c r="C602" s="89">
        <v>-107.49160000000001</v>
      </c>
      <c r="D602" s="89">
        <v>-98.030174000000002</v>
      </c>
      <c r="J602" s="89">
        <v>11427255555.556</v>
      </c>
      <c r="K602" s="89">
        <v>-105.37563</v>
      </c>
      <c r="L602" s="89">
        <v>-95.324782999999996</v>
      </c>
    </row>
    <row r="603" spans="2:12" x14ac:dyDescent="0.25">
      <c r="B603" s="89">
        <v>11981800000</v>
      </c>
      <c r="C603" s="89">
        <v>-98.419533000000001</v>
      </c>
      <c r="D603" s="89">
        <v>-87.837410000000006</v>
      </c>
      <c r="J603" s="89">
        <v>11981800000</v>
      </c>
      <c r="K603" s="89">
        <v>-95.598861999999997</v>
      </c>
      <c r="L603" s="89">
        <v>-85.611832000000007</v>
      </c>
    </row>
    <row r="604" spans="2:12" x14ac:dyDescent="0.25">
      <c r="B604" s="89" t="s">
        <v>21</v>
      </c>
      <c r="J604" s="89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48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style="89" bestFit="1" customWidth="1"/>
    <col min="9" max="9" width="13.7109375" style="40" customWidth="1"/>
    <col min="10" max="12" width="9.140625" style="89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9" bestFit="1" customWidth="1"/>
    <col min="17" max="17" width="2" style="7" customWidth="1"/>
  </cols>
  <sheetData>
    <row r="1" spans="1:17" x14ac:dyDescent="0.25">
      <c r="B1" s="89" t="s">
        <v>95</v>
      </c>
      <c r="E1" s="10"/>
      <c r="G1" s="41" t="s">
        <v>16</v>
      </c>
      <c r="J1" s="89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274</v>
      </c>
      <c r="D2" s="89" t="s">
        <v>275</v>
      </c>
      <c r="E2" s="10"/>
      <c r="G2" s="82" t="s">
        <v>288</v>
      </c>
      <c r="I2" s="50" t="s">
        <v>108</v>
      </c>
      <c r="J2" s="89" t="s">
        <v>257</v>
      </c>
      <c r="K2" s="89" t="s">
        <v>274</v>
      </c>
      <c r="L2" s="89" t="s">
        <v>275</v>
      </c>
      <c r="M2" s="10"/>
      <c r="O2" s="82" t="s">
        <v>288</v>
      </c>
      <c r="Q2" s="10"/>
    </row>
    <row r="3" spans="1:17" x14ac:dyDescent="0.25">
      <c r="B3" s="89" t="s">
        <v>278</v>
      </c>
      <c r="C3" s="89" t="s">
        <v>279</v>
      </c>
      <c r="D3" s="89" t="s">
        <v>308</v>
      </c>
      <c r="E3" s="10"/>
      <c r="G3" s="13"/>
      <c r="J3" s="89" t="s">
        <v>278</v>
      </c>
      <c r="K3" s="89" t="s">
        <v>279</v>
      </c>
      <c r="L3" s="89" t="s">
        <v>309</v>
      </c>
      <c r="M3" s="10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88"/>
      <c r="M5" s="10"/>
      <c r="N5" s="6" t="s">
        <v>18</v>
      </c>
      <c r="P5" s="88"/>
      <c r="Q5" s="10"/>
    </row>
    <row r="6" spans="1:17" ht="15.75" x14ac:dyDescent="0.25">
      <c r="E6" s="10"/>
      <c r="F6" s="6" t="s">
        <v>19</v>
      </c>
      <c r="G6" s="6" t="str">
        <f t="shared" ref="G6:G25" si="0">D32</f>
        <v>1Ix0L dBc Log Mag(dB)</v>
      </c>
      <c r="H6" s="35">
        <v>1</v>
      </c>
      <c r="M6" s="10"/>
      <c r="N6" s="6" t="s">
        <v>19</v>
      </c>
      <c r="O6" s="6" t="str">
        <f t="shared" ref="O6:O25" si="1">L32</f>
        <v>1Ix0L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2</v>
      </c>
      <c r="G7" s="6">
        <f t="shared" si="0"/>
        <v>-30.276433999999998</v>
      </c>
      <c r="H7" s="36">
        <f>ABS(AVERAGE(G7:G25)-(H6-1)*5)</f>
        <v>29.11698084210526</v>
      </c>
      <c r="J7" s="89" t="s">
        <v>99</v>
      </c>
      <c r="M7" s="10"/>
      <c r="N7" s="6">
        <f t="shared" ref="N7:N25" si="3">J33/1000000000</f>
        <v>2</v>
      </c>
      <c r="O7" s="6">
        <f t="shared" si="1"/>
        <v>-25.657129000000001</v>
      </c>
      <c r="P7" s="36">
        <f>ABS(AVERAGE(O7:O25)-(P6-1)*5)</f>
        <v>18.487876263157894</v>
      </c>
      <c r="Q7" s="10"/>
    </row>
    <row r="8" spans="1:17" x14ac:dyDescent="0.25">
      <c r="B8" s="89" t="s">
        <v>19</v>
      </c>
      <c r="C8" s="89" t="s">
        <v>116</v>
      </c>
      <c r="E8" s="10"/>
      <c r="F8" s="6">
        <f t="shared" si="2"/>
        <v>2.0555555555555998</v>
      </c>
      <c r="G8" s="6">
        <f t="shared" si="0"/>
        <v>-30.585978000000001</v>
      </c>
      <c r="H8" s="88"/>
      <c r="J8" s="89" t="s">
        <v>19</v>
      </c>
      <c r="K8" s="89" t="s">
        <v>116</v>
      </c>
      <c r="M8" s="10"/>
      <c r="N8" s="6">
        <f t="shared" si="3"/>
        <v>2.0555555555555998</v>
      </c>
      <c r="O8" s="6">
        <f t="shared" si="1"/>
        <v>-24.598856000000001</v>
      </c>
      <c r="P8" s="88"/>
      <c r="Q8" s="10"/>
    </row>
    <row r="9" spans="1:17" x14ac:dyDescent="0.25">
      <c r="B9" s="89">
        <v>10000000</v>
      </c>
      <c r="C9" s="89">
        <v>-8.2109612999999992</v>
      </c>
      <c r="E9" s="10"/>
      <c r="F9" s="6">
        <f t="shared" si="2"/>
        <v>2.1111111111111001</v>
      </c>
      <c r="G9" s="6">
        <f t="shared" si="0"/>
        <v>-30.238095999999999</v>
      </c>
      <c r="H9" s="88"/>
      <c r="J9" s="89">
        <v>10000000</v>
      </c>
      <c r="K9" s="89">
        <v>-9.9698992000000004</v>
      </c>
      <c r="M9" s="10"/>
      <c r="N9" s="6">
        <f t="shared" si="3"/>
        <v>2.1111111111111001</v>
      </c>
      <c r="O9" s="6">
        <f t="shared" si="1"/>
        <v>-23.585215000000002</v>
      </c>
      <c r="P9" s="88"/>
      <c r="Q9" s="10"/>
    </row>
    <row r="10" spans="1:17" x14ac:dyDescent="0.25">
      <c r="B10" s="89">
        <v>176111111.11111</v>
      </c>
      <c r="C10" s="89">
        <v>-8.5135030999999994</v>
      </c>
      <c r="E10" s="10"/>
      <c r="F10" s="6">
        <f t="shared" si="2"/>
        <v>2.1666666666666998</v>
      </c>
      <c r="G10" s="6">
        <f t="shared" si="0"/>
        <v>-31.156417999999999</v>
      </c>
      <c r="H10" s="88"/>
      <c r="J10" s="89">
        <v>176111111.11111</v>
      </c>
      <c r="K10" s="89">
        <v>-10.344791000000001</v>
      </c>
      <c r="M10" s="10"/>
      <c r="N10" s="6">
        <f t="shared" si="3"/>
        <v>2.1666666666666998</v>
      </c>
      <c r="O10" s="6">
        <f t="shared" si="1"/>
        <v>-23.763473999999999</v>
      </c>
      <c r="P10" s="88"/>
      <c r="Q10" s="10"/>
    </row>
    <row r="11" spans="1:17" x14ac:dyDescent="0.25">
      <c r="B11" s="89">
        <v>342222222.22222</v>
      </c>
      <c r="C11" s="89">
        <v>-8.6025580999999995</v>
      </c>
      <c r="E11" s="10"/>
      <c r="F11" s="6">
        <f t="shared" si="2"/>
        <v>2.2222222222222001</v>
      </c>
      <c r="G11" s="6">
        <f t="shared" si="0"/>
        <v>-31.582563</v>
      </c>
      <c r="H11" s="88"/>
      <c r="J11" s="89">
        <v>342222222.22222</v>
      </c>
      <c r="K11" s="89">
        <v>-10.311344</v>
      </c>
      <c r="M11" s="10"/>
      <c r="N11" s="6">
        <f t="shared" si="3"/>
        <v>2.2222222222222001</v>
      </c>
      <c r="O11" s="6">
        <f t="shared" si="1"/>
        <v>-22.827950999999999</v>
      </c>
      <c r="P11" s="88"/>
      <c r="Q11" s="10"/>
    </row>
    <row r="12" spans="1:17" x14ac:dyDescent="0.25">
      <c r="B12" s="89">
        <v>508333333.33332998</v>
      </c>
      <c r="C12" s="89">
        <v>-8.6083393000000008</v>
      </c>
      <c r="E12" s="10"/>
      <c r="F12" s="6">
        <f t="shared" si="2"/>
        <v>2.2777777777777999</v>
      </c>
      <c r="G12" s="6">
        <f t="shared" si="0"/>
        <v>-31.430471000000001</v>
      </c>
      <c r="H12" s="88"/>
      <c r="J12" s="89">
        <v>508333333.33332998</v>
      </c>
      <c r="K12" s="89">
        <v>-10.348694</v>
      </c>
      <c r="M12" s="10"/>
      <c r="N12" s="6">
        <f t="shared" si="3"/>
        <v>2.2777777777777999</v>
      </c>
      <c r="O12" s="6">
        <f t="shared" si="1"/>
        <v>-22.017378000000001</v>
      </c>
      <c r="P12" s="88"/>
      <c r="Q12" s="10"/>
    </row>
    <row r="13" spans="1:17" x14ac:dyDescent="0.25">
      <c r="B13" s="89">
        <v>674444444.44444001</v>
      </c>
      <c r="C13" s="89">
        <v>-8.5719680999999994</v>
      </c>
      <c r="E13" s="10"/>
      <c r="F13" s="6">
        <f t="shared" si="2"/>
        <v>2.3333333333333002</v>
      </c>
      <c r="G13" s="6">
        <f t="shared" si="0"/>
        <v>-32.399624000000003</v>
      </c>
      <c r="H13" s="88"/>
      <c r="J13" s="89">
        <v>674444444.44444001</v>
      </c>
      <c r="K13" s="89">
        <v>-10.236940000000001</v>
      </c>
      <c r="M13" s="10"/>
      <c r="N13" s="6">
        <f t="shared" si="3"/>
        <v>2.3333333333333002</v>
      </c>
      <c r="O13" s="6">
        <f t="shared" si="1"/>
        <v>-21.302548999999999</v>
      </c>
      <c r="P13" s="88"/>
      <c r="Q13" s="10"/>
    </row>
    <row r="14" spans="1:17" x14ac:dyDescent="0.25">
      <c r="B14" s="89">
        <v>840555555.55555999</v>
      </c>
      <c r="C14" s="89">
        <v>-8.708539</v>
      </c>
      <c r="E14" s="10"/>
      <c r="F14" s="6">
        <f t="shared" si="2"/>
        <v>2.3888888888888999</v>
      </c>
      <c r="G14" s="6">
        <f t="shared" si="0"/>
        <v>-31.574297000000001</v>
      </c>
      <c r="H14" s="88"/>
      <c r="J14" s="89">
        <v>840555555.55555999</v>
      </c>
      <c r="K14" s="89">
        <v>-10.381378</v>
      </c>
      <c r="M14" s="10"/>
      <c r="N14" s="6">
        <f t="shared" si="3"/>
        <v>2.3888888888888999</v>
      </c>
      <c r="O14" s="6">
        <f t="shared" si="1"/>
        <v>-20.281351000000001</v>
      </c>
      <c r="P14" s="88"/>
      <c r="Q14" s="10"/>
    </row>
    <row r="15" spans="1:17" x14ac:dyDescent="0.25">
      <c r="B15" s="89">
        <v>1006666666.6667</v>
      </c>
      <c r="C15" s="89">
        <v>-8.7229691000000003</v>
      </c>
      <c r="E15" s="10"/>
      <c r="F15" s="6">
        <f t="shared" si="2"/>
        <v>2.4444444444443998</v>
      </c>
      <c r="G15" s="6">
        <f t="shared" si="0"/>
        <v>-31.978649000000001</v>
      </c>
      <c r="H15" s="88"/>
      <c r="J15" s="89">
        <v>1006666666.6667</v>
      </c>
      <c r="K15" s="89">
        <v>-10.29241</v>
      </c>
      <c r="M15" s="10"/>
      <c r="N15" s="6">
        <f t="shared" si="3"/>
        <v>2.4444444444443998</v>
      </c>
      <c r="O15" s="6">
        <f t="shared" si="1"/>
        <v>-19.893633000000001</v>
      </c>
      <c r="P15" s="88"/>
      <c r="Q15" s="10"/>
    </row>
    <row r="16" spans="1:17" x14ac:dyDescent="0.25">
      <c r="B16" s="89">
        <v>1172777777.7778001</v>
      </c>
      <c r="C16" s="89">
        <v>-8.8646440999999996</v>
      </c>
      <c r="E16" s="10"/>
      <c r="F16" s="6">
        <f t="shared" si="2"/>
        <v>2.5</v>
      </c>
      <c r="G16" s="6">
        <f t="shared" si="0"/>
        <v>-30.914459000000001</v>
      </c>
      <c r="H16" s="88"/>
      <c r="J16" s="89">
        <v>1172777777.7778001</v>
      </c>
      <c r="K16" s="89">
        <v>-10.556369999999999</v>
      </c>
      <c r="M16" s="10"/>
      <c r="N16" s="6">
        <f t="shared" si="3"/>
        <v>2.5</v>
      </c>
      <c r="O16" s="6">
        <f t="shared" si="1"/>
        <v>-18.485067000000001</v>
      </c>
      <c r="P16" s="88"/>
      <c r="Q16" s="10"/>
    </row>
    <row r="17" spans="2:17" x14ac:dyDescent="0.25">
      <c r="B17" s="89">
        <v>1338888888.8889</v>
      </c>
      <c r="C17" s="89">
        <v>-8.9505576999999992</v>
      </c>
      <c r="E17" s="10"/>
      <c r="F17" s="6">
        <f t="shared" si="2"/>
        <v>2.5555555555556002</v>
      </c>
      <c r="G17" s="6">
        <f t="shared" si="0"/>
        <v>-29.946545</v>
      </c>
      <c r="H17" s="88"/>
      <c r="J17" s="89">
        <v>1338888888.8889</v>
      </c>
      <c r="K17" s="89">
        <v>-10.497661000000001</v>
      </c>
      <c r="M17" s="10"/>
      <c r="N17" s="6">
        <f t="shared" si="3"/>
        <v>2.5555555555556002</v>
      </c>
      <c r="O17" s="6">
        <f t="shared" si="1"/>
        <v>-18.045597000000001</v>
      </c>
      <c r="P17" s="88"/>
      <c r="Q17" s="10"/>
    </row>
    <row r="18" spans="2:17" x14ac:dyDescent="0.25">
      <c r="B18" s="89">
        <v>1505000000</v>
      </c>
      <c r="C18" s="89">
        <v>-9.0649042000000009</v>
      </c>
      <c r="E18" s="10"/>
      <c r="F18" s="6">
        <f t="shared" si="2"/>
        <v>2.6111111111111001</v>
      </c>
      <c r="G18" s="6">
        <f t="shared" si="0"/>
        <v>-29.448484000000001</v>
      </c>
      <c r="H18" s="88"/>
      <c r="J18" s="89">
        <v>1505000000</v>
      </c>
      <c r="K18" s="89">
        <v>-10.780836000000001</v>
      </c>
      <c r="M18" s="10"/>
      <c r="N18" s="6">
        <f t="shared" si="3"/>
        <v>2.6111111111111001</v>
      </c>
      <c r="O18" s="6">
        <f t="shared" si="1"/>
        <v>-17.028416</v>
      </c>
      <c r="P18" s="88"/>
      <c r="Q18" s="10"/>
    </row>
    <row r="19" spans="2:17" x14ac:dyDescent="0.25">
      <c r="B19" s="89">
        <v>1671111111.1111</v>
      </c>
      <c r="C19" s="89">
        <v>-9.1985034999999993</v>
      </c>
      <c r="E19" s="10"/>
      <c r="F19" s="6">
        <f t="shared" si="2"/>
        <v>2.6666666666666998</v>
      </c>
      <c r="G19" s="6">
        <f t="shared" si="0"/>
        <v>-28.797815</v>
      </c>
      <c r="H19" s="88"/>
      <c r="J19" s="89">
        <v>1671111111.1111</v>
      </c>
      <c r="K19" s="89">
        <v>-10.674037</v>
      </c>
      <c r="M19" s="10"/>
      <c r="N19" s="6">
        <f t="shared" si="3"/>
        <v>2.6666666666666998</v>
      </c>
      <c r="O19" s="6">
        <f t="shared" si="1"/>
        <v>-16.244942000000002</v>
      </c>
      <c r="P19" s="88"/>
      <c r="Q19" s="10"/>
    </row>
    <row r="20" spans="2:17" x14ac:dyDescent="0.25">
      <c r="B20" s="89">
        <v>1837222222.2221999</v>
      </c>
      <c r="C20" s="89">
        <v>-9.3363695</v>
      </c>
      <c r="E20" s="10"/>
      <c r="F20" s="6">
        <f t="shared" si="2"/>
        <v>2.7222222222222001</v>
      </c>
      <c r="G20" s="6">
        <f t="shared" si="0"/>
        <v>-27.464410999999998</v>
      </c>
      <c r="H20" s="88"/>
      <c r="J20" s="89">
        <v>1837222222.2221999</v>
      </c>
      <c r="K20" s="89">
        <v>-10.959073999999999</v>
      </c>
      <c r="M20" s="10"/>
      <c r="N20" s="6">
        <f t="shared" si="3"/>
        <v>2.7222222222222001</v>
      </c>
      <c r="O20" s="6">
        <f t="shared" si="1"/>
        <v>-15.369465999999999</v>
      </c>
      <c r="P20" s="88"/>
      <c r="Q20" s="10"/>
    </row>
    <row r="21" spans="2:17" x14ac:dyDescent="0.25">
      <c r="B21" s="89">
        <v>2003333333.3333001</v>
      </c>
      <c r="C21" s="89">
        <v>-9.3466892000000001</v>
      </c>
      <c r="E21" s="10"/>
      <c r="F21" s="6">
        <f t="shared" si="2"/>
        <v>2.7777777777777999</v>
      </c>
      <c r="G21" s="6">
        <f t="shared" si="0"/>
        <v>-27.046164000000001</v>
      </c>
      <c r="H21" s="88"/>
      <c r="J21" s="89">
        <v>2003333333.3333001</v>
      </c>
      <c r="K21" s="89">
        <v>-10.980174999999999</v>
      </c>
      <c r="M21" s="10"/>
      <c r="N21" s="6">
        <f t="shared" si="3"/>
        <v>2.7777777777777999</v>
      </c>
      <c r="O21" s="6">
        <f t="shared" si="1"/>
        <v>-14.555261</v>
      </c>
      <c r="P21" s="88"/>
      <c r="Q21" s="10"/>
    </row>
    <row r="22" spans="2:17" x14ac:dyDescent="0.25">
      <c r="B22" s="89">
        <v>2169444444.4443998</v>
      </c>
      <c r="C22" s="89">
        <v>-9.6697501999999993</v>
      </c>
      <c r="E22" s="10"/>
      <c r="F22" s="6">
        <f t="shared" si="2"/>
        <v>2.8333333333333002</v>
      </c>
      <c r="G22" s="6">
        <f t="shared" si="0"/>
        <v>-25.840669999999999</v>
      </c>
      <c r="H22" s="88"/>
      <c r="J22" s="89">
        <v>2169444444.4443998</v>
      </c>
      <c r="K22" s="89">
        <v>-11.178902000000001</v>
      </c>
      <c r="M22" s="10"/>
      <c r="N22" s="6">
        <f t="shared" si="3"/>
        <v>2.8333333333333002</v>
      </c>
      <c r="O22" s="6">
        <f t="shared" si="1"/>
        <v>-13.500261</v>
      </c>
      <c r="P22" s="88"/>
      <c r="Q22" s="10"/>
    </row>
    <row r="23" spans="2:17" x14ac:dyDescent="0.25">
      <c r="B23" s="89">
        <v>2335555555.5556002</v>
      </c>
      <c r="C23" s="89">
        <v>-9.7176303999999991</v>
      </c>
      <c r="E23" s="10"/>
      <c r="F23" s="6">
        <f t="shared" si="2"/>
        <v>2.8888888888888999</v>
      </c>
      <c r="G23" s="6">
        <f t="shared" si="0"/>
        <v>-25.424765000000001</v>
      </c>
      <c r="H23" s="88"/>
      <c r="J23" s="89">
        <v>2335555555.5556002</v>
      </c>
      <c r="K23" s="89">
        <v>-11.293645</v>
      </c>
      <c r="M23" s="10"/>
      <c r="N23" s="6">
        <f t="shared" si="3"/>
        <v>2.8888888888888999</v>
      </c>
      <c r="O23" s="6">
        <f t="shared" si="1"/>
        <v>-12.446706000000001</v>
      </c>
      <c r="P23" s="88"/>
      <c r="Q23" s="10"/>
    </row>
    <row r="24" spans="2:17" x14ac:dyDescent="0.25">
      <c r="B24" s="89">
        <v>2501666666.6666999</v>
      </c>
      <c r="C24" s="89">
        <v>-10.162053</v>
      </c>
      <c r="E24" s="10"/>
      <c r="F24" s="6">
        <f t="shared" si="2"/>
        <v>2.9444444444443998</v>
      </c>
      <c r="G24" s="6">
        <f t="shared" si="0"/>
        <v>-24.095832999999999</v>
      </c>
      <c r="H24" s="88"/>
      <c r="J24" s="89">
        <v>2501666666.6666999</v>
      </c>
      <c r="K24" s="89">
        <v>-11.705145</v>
      </c>
      <c r="M24" s="10"/>
      <c r="N24" s="6">
        <f t="shared" si="3"/>
        <v>2.9444444444443998</v>
      </c>
      <c r="O24" s="6">
        <f t="shared" si="1"/>
        <v>-11.308059</v>
      </c>
      <c r="P24" s="88"/>
      <c r="Q24" s="10"/>
    </row>
    <row r="25" spans="2:17" x14ac:dyDescent="0.25">
      <c r="B25" s="89">
        <v>2667777777.7778001</v>
      </c>
      <c r="C25" s="89">
        <v>-10.455244</v>
      </c>
      <c r="E25" s="10"/>
      <c r="F25" s="6">
        <f t="shared" si="2"/>
        <v>3</v>
      </c>
      <c r="G25" s="6">
        <f t="shared" si="0"/>
        <v>-23.020959999999999</v>
      </c>
      <c r="H25" s="88"/>
      <c r="J25" s="89">
        <v>2667777777.7778001</v>
      </c>
      <c r="K25" s="89">
        <v>-12.134606</v>
      </c>
      <c r="M25" s="10"/>
      <c r="N25" s="6">
        <f t="shared" si="3"/>
        <v>3</v>
      </c>
      <c r="O25" s="6">
        <f t="shared" si="1"/>
        <v>-10.358338</v>
      </c>
      <c r="P25" s="88"/>
      <c r="Q25" s="10"/>
    </row>
    <row r="26" spans="2:17" x14ac:dyDescent="0.25">
      <c r="B26" s="89">
        <v>2833888888.8888998</v>
      </c>
      <c r="C26" s="89">
        <v>-10.900366</v>
      </c>
      <c r="E26" s="10"/>
      <c r="F26" s="6" t="s">
        <v>21</v>
      </c>
      <c r="H26" s="88"/>
      <c r="J26" s="89">
        <v>2833888888.8888998</v>
      </c>
      <c r="K26" s="89">
        <v>-12.583664000000001</v>
      </c>
      <c r="M26" s="10"/>
      <c r="N26" s="6" t="s">
        <v>21</v>
      </c>
      <c r="P26" s="88"/>
      <c r="Q26" s="10"/>
    </row>
    <row r="27" spans="2:17" x14ac:dyDescent="0.25">
      <c r="B27" s="89">
        <v>3000000000</v>
      </c>
      <c r="C27" s="89">
        <v>-11.506529</v>
      </c>
      <c r="E27" s="10"/>
      <c r="H27" s="88"/>
      <c r="J27" s="89">
        <v>3000000000</v>
      </c>
      <c r="K27" s="89">
        <v>-13.171362999999999</v>
      </c>
      <c r="M27" s="10"/>
      <c r="P27" s="88"/>
      <c r="Q27" s="10"/>
    </row>
    <row r="28" spans="2:17" x14ac:dyDescent="0.25">
      <c r="B28" s="89" t="s">
        <v>21</v>
      </c>
      <c r="E28" s="10"/>
      <c r="H28" s="88"/>
      <c r="J28" s="89" t="s">
        <v>21</v>
      </c>
      <c r="M28" s="10"/>
      <c r="P28" s="88"/>
      <c r="Q28" s="10"/>
    </row>
    <row r="29" spans="2:17" x14ac:dyDescent="0.25">
      <c r="E29" s="10"/>
      <c r="F29" s="6" t="s">
        <v>22</v>
      </c>
      <c r="H29" s="88"/>
      <c r="M29" s="10"/>
      <c r="N29" s="6" t="s">
        <v>22</v>
      </c>
      <c r="P29" s="88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2Ix0L dBc Log Mag(dB)</v>
      </c>
      <c r="H30" s="35">
        <v>2</v>
      </c>
      <c r="M30" s="10"/>
      <c r="N30" s="6" t="s">
        <v>19</v>
      </c>
      <c r="O30" s="6" t="str">
        <f t="shared" ref="O30:O49" si="5">L56</f>
        <v>2Ix0L dBc Log Mag(dB)</v>
      </c>
      <c r="P30" s="35">
        <v>2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1</v>
      </c>
      <c r="G31" s="6">
        <f t="shared" si="4"/>
        <v>-62.085586999999997</v>
      </c>
      <c r="H31" s="36">
        <f>ABS(AVERAGE(G31:G49)-(H30-1)*5)</f>
        <v>62.017828315789473</v>
      </c>
      <c r="J31" s="89" t="s">
        <v>18</v>
      </c>
      <c r="M31" s="10"/>
      <c r="N31" s="6">
        <f t="shared" ref="N31:N49" si="7">J57/1000000000</f>
        <v>1</v>
      </c>
      <c r="O31" s="6">
        <f t="shared" si="5"/>
        <v>-68.113228000000007</v>
      </c>
      <c r="P31" s="36">
        <f>ABS(AVERAGE(O31:O49)-(P30-1)*5)</f>
        <v>68.584373421052646</v>
      </c>
      <c r="Q31" s="10"/>
    </row>
    <row r="32" spans="2:17" x14ac:dyDescent="0.25">
      <c r="B32" s="89" t="s">
        <v>19</v>
      </c>
      <c r="C32" s="89" t="s">
        <v>118</v>
      </c>
      <c r="D32" s="89" t="s">
        <v>26</v>
      </c>
      <c r="E32" s="10"/>
      <c r="F32" s="6">
        <f t="shared" si="6"/>
        <v>1.1111111111111001</v>
      </c>
      <c r="G32" s="6">
        <f t="shared" si="4"/>
        <v>-62.140377000000001</v>
      </c>
      <c r="H32" s="88"/>
      <c r="J32" s="89" t="s">
        <v>19</v>
      </c>
      <c r="K32" s="89" t="s">
        <v>118</v>
      </c>
      <c r="L32" s="89" t="s">
        <v>26</v>
      </c>
      <c r="M32" s="10"/>
      <c r="N32" s="6">
        <f t="shared" si="7"/>
        <v>1.1111111111111001</v>
      </c>
      <c r="O32" s="6">
        <f t="shared" si="5"/>
        <v>-67.205314999999999</v>
      </c>
      <c r="P32" s="88"/>
      <c r="Q32" s="10"/>
    </row>
    <row r="33" spans="2:17" x14ac:dyDescent="0.25">
      <c r="B33" s="89">
        <v>2000000000</v>
      </c>
      <c r="C33" s="89">
        <v>-38.487395999999997</v>
      </c>
      <c r="D33" s="89">
        <v>-30.276433999999998</v>
      </c>
      <c r="E33" s="10"/>
      <c r="F33" s="6">
        <f t="shared" si="6"/>
        <v>1.2222222222221999</v>
      </c>
      <c r="G33" s="6">
        <f t="shared" si="4"/>
        <v>-64.631866000000002</v>
      </c>
      <c r="H33" s="88"/>
      <c r="J33" s="89">
        <v>2000000000</v>
      </c>
      <c r="K33" s="89">
        <v>-35.627029</v>
      </c>
      <c r="L33" s="89">
        <v>-25.657129000000001</v>
      </c>
      <c r="M33" s="10"/>
      <c r="N33" s="6">
        <f t="shared" si="7"/>
        <v>1.2222222222221999</v>
      </c>
      <c r="O33" s="6">
        <f t="shared" si="5"/>
        <v>-66.425903000000005</v>
      </c>
      <c r="P33" s="88"/>
      <c r="Q33" s="10"/>
    </row>
    <row r="34" spans="2:17" x14ac:dyDescent="0.25">
      <c r="B34" s="89">
        <v>2055555555.5555999</v>
      </c>
      <c r="C34" s="89">
        <v>-39.09948</v>
      </c>
      <c r="D34" s="89">
        <v>-30.585978000000001</v>
      </c>
      <c r="E34" s="10"/>
      <c r="F34" s="6">
        <f t="shared" si="6"/>
        <v>1.3333333333333002</v>
      </c>
      <c r="G34" s="6">
        <f t="shared" si="4"/>
        <v>-64.868256000000002</v>
      </c>
      <c r="H34" s="88"/>
      <c r="J34" s="89">
        <v>2055555555.5555999</v>
      </c>
      <c r="K34" s="89">
        <v>-34.943649000000001</v>
      </c>
      <c r="L34" s="89">
        <v>-24.598856000000001</v>
      </c>
      <c r="M34" s="10"/>
      <c r="N34" s="6">
        <f t="shared" si="7"/>
        <v>1.3333333333333002</v>
      </c>
      <c r="O34" s="6">
        <f t="shared" si="5"/>
        <v>-62.386642000000002</v>
      </c>
      <c r="P34" s="88"/>
      <c r="Q34" s="10"/>
    </row>
    <row r="35" spans="2:17" x14ac:dyDescent="0.25">
      <c r="B35" s="89">
        <v>2111111111.1111</v>
      </c>
      <c r="C35" s="89">
        <v>-38.840656000000003</v>
      </c>
      <c r="D35" s="89">
        <v>-30.238095999999999</v>
      </c>
      <c r="E35" s="10"/>
      <c r="F35" s="6">
        <f t="shared" si="6"/>
        <v>1.4444444444444</v>
      </c>
      <c r="G35" s="6">
        <f t="shared" si="4"/>
        <v>-62.043098000000001</v>
      </c>
      <c r="H35" s="88"/>
      <c r="J35" s="89">
        <v>2111111111.1111</v>
      </c>
      <c r="K35" s="89">
        <v>-33.896557000000001</v>
      </c>
      <c r="L35" s="89">
        <v>-23.585215000000002</v>
      </c>
      <c r="M35" s="10"/>
      <c r="N35" s="6">
        <f t="shared" si="7"/>
        <v>1.4444444444444</v>
      </c>
      <c r="O35" s="6">
        <f t="shared" si="5"/>
        <v>-63.105041999999997</v>
      </c>
      <c r="P35" s="88"/>
      <c r="Q35" s="10"/>
    </row>
    <row r="36" spans="2:17" x14ac:dyDescent="0.25">
      <c r="B36" s="89">
        <v>2166666666.6666999</v>
      </c>
      <c r="C36" s="89">
        <v>-39.764755000000001</v>
      </c>
      <c r="D36" s="89">
        <v>-31.156417999999999</v>
      </c>
      <c r="E36" s="10"/>
      <c r="F36" s="6">
        <f t="shared" si="6"/>
        <v>1.5555555555556</v>
      </c>
      <c r="G36" s="6">
        <f t="shared" si="4"/>
        <v>-64.889747999999997</v>
      </c>
      <c r="H36" s="88"/>
      <c r="J36" s="89">
        <v>2166666666.6666999</v>
      </c>
      <c r="K36" s="89">
        <v>-34.112166999999999</v>
      </c>
      <c r="L36" s="89">
        <v>-23.763473999999999</v>
      </c>
      <c r="M36" s="10"/>
      <c r="N36" s="6">
        <f t="shared" si="7"/>
        <v>1.5555555555556</v>
      </c>
      <c r="O36" s="6">
        <f t="shared" si="5"/>
        <v>-62.005302</v>
      </c>
      <c r="P36" s="88"/>
      <c r="Q36" s="10"/>
    </row>
    <row r="37" spans="2:17" x14ac:dyDescent="0.25">
      <c r="B37" s="89">
        <v>2222222222.2221999</v>
      </c>
      <c r="C37" s="89">
        <v>-40.154530000000001</v>
      </c>
      <c r="D37" s="89">
        <v>-31.582563</v>
      </c>
      <c r="E37" s="10"/>
      <c r="F37" s="6">
        <f t="shared" si="6"/>
        <v>1.6666666666666998</v>
      </c>
      <c r="G37" s="6">
        <f t="shared" si="4"/>
        <v>-62.531944000000003</v>
      </c>
      <c r="H37" s="88"/>
      <c r="J37" s="89">
        <v>2222222222.2221999</v>
      </c>
      <c r="K37" s="89">
        <v>-33.064892</v>
      </c>
      <c r="L37" s="89">
        <v>-22.827950999999999</v>
      </c>
      <c r="M37" s="10"/>
      <c r="N37" s="6">
        <f t="shared" si="7"/>
        <v>1.6666666666666998</v>
      </c>
      <c r="O37" s="6">
        <f t="shared" si="5"/>
        <v>-63.040503999999999</v>
      </c>
      <c r="P37" s="88"/>
      <c r="Q37" s="10"/>
    </row>
    <row r="38" spans="2:17" x14ac:dyDescent="0.25">
      <c r="B38" s="89">
        <v>2277777777.7778001</v>
      </c>
      <c r="C38" s="89">
        <v>-40.139011000000004</v>
      </c>
      <c r="D38" s="89">
        <v>-31.430471000000001</v>
      </c>
      <c r="E38" s="10"/>
      <c r="F38" s="6">
        <f t="shared" si="6"/>
        <v>1.7777777777778001</v>
      </c>
      <c r="G38" s="6">
        <f t="shared" si="4"/>
        <v>-58.068717999999997</v>
      </c>
      <c r="H38" s="88"/>
      <c r="J38" s="89">
        <v>2277777777.7778001</v>
      </c>
      <c r="K38" s="89">
        <v>-32.398753999999997</v>
      </c>
      <c r="L38" s="89">
        <v>-22.017378000000001</v>
      </c>
      <c r="M38" s="10"/>
      <c r="N38" s="6">
        <f t="shared" si="7"/>
        <v>1.7777777777778001</v>
      </c>
      <c r="O38" s="6">
        <f t="shared" si="5"/>
        <v>-64.060760000000002</v>
      </c>
      <c r="P38" s="88"/>
      <c r="Q38" s="10"/>
    </row>
    <row r="39" spans="2:17" x14ac:dyDescent="0.25">
      <c r="B39" s="89">
        <v>2333333333.3333001</v>
      </c>
      <c r="C39" s="89">
        <v>-41.122593000000002</v>
      </c>
      <c r="D39" s="89">
        <v>-32.399624000000003</v>
      </c>
      <c r="E39" s="10"/>
      <c r="F39" s="6">
        <f t="shared" si="6"/>
        <v>1.8888888888888999</v>
      </c>
      <c r="G39" s="6">
        <f t="shared" si="4"/>
        <v>-56.574992999999999</v>
      </c>
      <c r="H39" s="88"/>
      <c r="J39" s="89">
        <v>2333333333.3333001</v>
      </c>
      <c r="K39" s="89">
        <v>-31.594958999999999</v>
      </c>
      <c r="L39" s="89">
        <v>-21.302548999999999</v>
      </c>
      <c r="M39" s="10"/>
      <c r="N39" s="6">
        <f t="shared" si="7"/>
        <v>1.8888888888888999</v>
      </c>
      <c r="O39" s="6">
        <f t="shared" si="5"/>
        <v>-60.233573999999997</v>
      </c>
      <c r="P39" s="88"/>
      <c r="Q39" s="10"/>
    </row>
    <row r="40" spans="2:17" x14ac:dyDescent="0.25">
      <c r="B40" s="89">
        <v>2388888888.8888998</v>
      </c>
      <c r="C40" s="89">
        <v>-40.438938</v>
      </c>
      <c r="D40" s="89">
        <v>-31.574297000000001</v>
      </c>
      <c r="E40" s="10"/>
      <c r="F40" s="6">
        <f t="shared" si="6"/>
        <v>2</v>
      </c>
      <c r="G40" s="6">
        <f t="shared" si="4"/>
        <v>-54.072006000000002</v>
      </c>
      <c r="H40" s="88"/>
      <c r="J40" s="89">
        <v>2388888888.8888998</v>
      </c>
      <c r="K40" s="89">
        <v>-30.837720999999998</v>
      </c>
      <c r="L40" s="89">
        <v>-20.281351000000001</v>
      </c>
      <c r="M40" s="10"/>
      <c r="N40" s="6">
        <f t="shared" si="7"/>
        <v>2</v>
      </c>
      <c r="O40" s="6">
        <f t="shared" si="5"/>
        <v>-61.123286999999998</v>
      </c>
      <c r="P40" s="88"/>
      <c r="Q40" s="10"/>
    </row>
    <row r="41" spans="2:17" x14ac:dyDescent="0.25">
      <c r="B41" s="89">
        <v>2444444444.4443998</v>
      </c>
      <c r="C41" s="89">
        <v>-40.929206999999998</v>
      </c>
      <c r="D41" s="89">
        <v>-31.978649000000001</v>
      </c>
      <c r="E41" s="10"/>
      <c r="F41" s="6">
        <f t="shared" si="6"/>
        <v>2.1111111111111001</v>
      </c>
      <c r="G41" s="6">
        <f t="shared" si="4"/>
        <v>-53.657798999999997</v>
      </c>
      <c r="H41" s="88"/>
      <c r="J41" s="89">
        <v>2444444444.4443998</v>
      </c>
      <c r="K41" s="89">
        <v>-30.391293999999998</v>
      </c>
      <c r="L41" s="89">
        <v>-19.893633000000001</v>
      </c>
      <c r="M41" s="10"/>
      <c r="N41" s="6">
        <f t="shared" si="7"/>
        <v>2.1111111111111001</v>
      </c>
      <c r="O41" s="6">
        <f t="shared" si="5"/>
        <v>-64.441032000000007</v>
      </c>
      <c r="P41" s="88"/>
      <c r="Q41" s="10"/>
    </row>
    <row r="42" spans="2:17" x14ac:dyDescent="0.25">
      <c r="B42" s="89">
        <v>2500000000</v>
      </c>
      <c r="C42" s="89">
        <v>-39.979365999999999</v>
      </c>
      <c r="D42" s="89">
        <v>-30.914459000000001</v>
      </c>
      <c r="E42" s="10"/>
      <c r="F42" s="6">
        <f t="shared" si="6"/>
        <v>2.2222222222222001</v>
      </c>
      <c r="G42" s="6">
        <f t="shared" si="4"/>
        <v>-53.054718000000001</v>
      </c>
      <c r="H42" s="88"/>
      <c r="J42" s="89">
        <v>2500000000</v>
      </c>
      <c r="K42" s="89">
        <v>-29.265903000000002</v>
      </c>
      <c r="L42" s="89">
        <v>-18.485067000000001</v>
      </c>
      <c r="M42" s="10"/>
      <c r="N42" s="6">
        <f t="shared" si="7"/>
        <v>2.2222222222222001</v>
      </c>
      <c r="O42" s="6">
        <f t="shared" si="5"/>
        <v>-63.905642999999998</v>
      </c>
      <c r="P42" s="88"/>
      <c r="Q42" s="10"/>
    </row>
    <row r="43" spans="2:17" x14ac:dyDescent="0.25">
      <c r="B43" s="89">
        <v>2555555555.5556002</v>
      </c>
      <c r="C43" s="89">
        <v>-39.145046000000001</v>
      </c>
      <c r="D43" s="89">
        <v>-29.946545</v>
      </c>
      <c r="E43" s="10"/>
      <c r="F43" s="6">
        <f t="shared" si="6"/>
        <v>2.3333333333333002</v>
      </c>
      <c r="G43" s="6">
        <f t="shared" si="4"/>
        <v>-52.536957000000001</v>
      </c>
      <c r="H43" s="88"/>
      <c r="J43" s="89">
        <v>2555555555.5556002</v>
      </c>
      <c r="K43" s="89">
        <v>-28.719635</v>
      </c>
      <c r="L43" s="89">
        <v>-18.045597000000001</v>
      </c>
      <c r="M43" s="10"/>
      <c r="N43" s="6">
        <f t="shared" si="7"/>
        <v>2.3333333333333002</v>
      </c>
      <c r="O43" s="6">
        <f t="shared" si="5"/>
        <v>-64.831565999999995</v>
      </c>
      <c r="P43" s="88"/>
      <c r="Q43" s="10"/>
    </row>
    <row r="44" spans="2:17" x14ac:dyDescent="0.25">
      <c r="B44" s="89">
        <v>2611111111.1111002</v>
      </c>
      <c r="C44" s="89">
        <v>-38.784855</v>
      </c>
      <c r="D44" s="89">
        <v>-29.448484000000001</v>
      </c>
      <c r="E44" s="10"/>
      <c r="F44" s="6">
        <f t="shared" si="6"/>
        <v>2.4444444444443998</v>
      </c>
      <c r="G44" s="6">
        <f t="shared" si="4"/>
        <v>-52.713120000000004</v>
      </c>
      <c r="H44" s="88"/>
      <c r="J44" s="89">
        <v>2611111111.1111002</v>
      </c>
      <c r="K44" s="89">
        <v>-27.987490000000001</v>
      </c>
      <c r="L44" s="89">
        <v>-17.028416</v>
      </c>
      <c r="M44" s="10"/>
      <c r="N44" s="6">
        <f t="shared" si="7"/>
        <v>2.4444444444443998</v>
      </c>
      <c r="O44" s="6">
        <f t="shared" si="5"/>
        <v>-62.959465000000002</v>
      </c>
      <c r="P44" s="88"/>
      <c r="Q44" s="10"/>
    </row>
    <row r="45" spans="2:17" x14ac:dyDescent="0.25">
      <c r="B45" s="89">
        <v>2666666666.6666999</v>
      </c>
      <c r="C45" s="89">
        <v>-38.144505000000002</v>
      </c>
      <c r="D45" s="89">
        <v>-28.797815</v>
      </c>
      <c r="E45" s="10"/>
      <c r="F45" s="6">
        <f t="shared" si="6"/>
        <v>2.5555555555556002</v>
      </c>
      <c r="G45" s="6">
        <f t="shared" si="4"/>
        <v>-51.726058999999999</v>
      </c>
      <c r="H45" s="88"/>
      <c r="J45" s="89">
        <v>2666666666.6666999</v>
      </c>
      <c r="K45" s="89">
        <v>-27.225117000000001</v>
      </c>
      <c r="L45" s="89">
        <v>-16.244942000000002</v>
      </c>
      <c r="M45" s="10"/>
      <c r="N45" s="6">
        <f t="shared" si="7"/>
        <v>2.5555555555556002</v>
      </c>
      <c r="O45" s="6">
        <f t="shared" si="5"/>
        <v>-61.252330999999998</v>
      </c>
      <c r="P45" s="88"/>
      <c r="Q45" s="10"/>
    </row>
    <row r="46" spans="2:17" x14ac:dyDescent="0.25">
      <c r="B46" s="89">
        <v>2722222222.2221999</v>
      </c>
      <c r="C46" s="89">
        <v>-37.134163000000001</v>
      </c>
      <c r="D46" s="89">
        <v>-27.464410999999998</v>
      </c>
      <c r="E46" s="10"/>
      <c r="F46" s="6">
        <f t="shared" si="6"/>
        <v>2.6666666666666998</v>
      </c>
      <c r="G46" s="6">
        <f t="shared" si="4"/>
        <v>-52.366973999999999</v>
      </c>
      <c r="H46" s="88"/>
      <c r="J46" s="89">
        <v>2722222222.2221999</v>
      </c>
      <c r="K46" s="89">
        <v>-26.548366999999999</v>
      </c>
      <c r="L46" s="89">
        <v>-15.369465999999999</v>
      </c>
      <c r="M46" s="10"/>
      <c r="N46" s="6">
        <f t="shared" si="7"/>
        <v>2.6666666666666998</v>
      </c>
      <c r="O46" s="6">
        <f t="shared" si="5"/>
        <v>-64.413475000000005</v>
      </c>
      <c r="P46" s="88"/>
      <c r="Q46" s="10"/>
    </row>
    <row r="47" spans="2:17" x14ac:dyDescent="0.25">
      <c r="B47" s="89">
        <v>2777777777.7778001</v>
      </c>
      <c r="C47" s="89">
        <v>-36.763793999999997</v>
      </c>
      <c r="D47" s="89">
        <v>-27.046164000000001</v>
      </c>
      <c r="E47" s="10"/>
      <c r="F47" s="6">
        <f t="shared" si="6"/>
        <v>2.7777777777777999</v>
      </c>
      <c r="G47" s="6">
        <f t="shared" si="4"/>
        <v>-52.561954</v>
      </c>
      <c r="H47" s="88"/>
      <c r="J47" s="89">
        <v>2777777777.7778001</v>
      </c>
      <c r="K47" s="89">
        <v>-25.848905999999999</v>
      </c>
      <c r="L47" s="89">
        <v>-14.555261</v>
      </c>
      <c r="M47" s="10"/>
      <c r="N47" s="6">
        <f t="shared" si="7"/>
        <v>2.7777777777777999</v>
      </c>
      <c r="O47" s="6">
        <f t="shared" si="5"/>
        <v>-62.411262999999998</v>
      </c>
      <c r="P47" s="88"/>
      <c r="Q47" s="10"/>
    </row>
    <row r="48" spans="2:17" x14ac:dyDescent="0.25">
      <c r="B48" s="89">
        <v>2833333333.3333001</v>
      </c>
      <c r="C48" s="89">
        <v>-36.002724000000001</v>
      </c>
      <c r="D48" s="89">
        <v>-25.840669999999999</v>
      </c>
      <c r="E48" s="10"/>
      <c r="F48" s="6">
        <f t="shared" si="6"/>
        <v>2.8888888888888999</v>
      </c>
      <c r="G48" s="6">
        <f t="shared" si="4"/>
        <v>-51.298152999999999</v>
      </c>
      <c r="H48" s="88"/>
      <c r="J48" s="89">
        <v>2833333333.3333001</v>
      </c>
      <c r="K48" s="89">
        <v>-25.205406</v>
      </c>
      <c r="L48" s="89">
        <v>-13.500261</v>
      </c>
      <c r="M48" s="10"/>
      <c r="N48" s="6">
        <f t="shared" si="7"/>
        <v>2.8888888888888999</v>
      </c>
      <c r="O48" s="6">
        <f t="shared" si="5"/>
        <v>-62.351287999999997</v>
      </c>
      <c r="P48" s="88"/>
      <c r="Q48" s="10"/>
    </row>
    <row r="49" spans="2:17" x14ac:dyDescent="0.25">
      <c r="B49" s="89">
        <v>2888888888.8888998</v>
      </c>
      <c r="C49" s="89">
        <v>-35.880009000000001</v>
      </c>
      <c r="D49" s="89">
        <v>-25.424765000000001</v>
      </c>
      <c r="E49" s="10"/>
      <c r="F49" s="6">
        <f t="shared" si="6"/>
        <v>3</v>
      </c>
      <c r="G49" s="6">
        <f t="shared" si="4"/>
        <v>-51.516410999999998</v>
      </c>
      <c r="H49" s="88"/>
      <c r="J49" s="89">
        <v>2888888888.8888998</v>
      </c>
      <c r="K49" s="89">
        <v>-24.581312</v>
      </c>
      <c r="L49" s="89">
        <v>-12.446706000000001</v>
      </c>
      <c r="M49" s="10"/>
      <c r="N49" s="6">
        <f t="shared" si="7"/>
        <v>3</v>
      </c>
      <c r="O49" s="6">
        <f t="shared" si="5"/>
        <v>-63.837474999999998</v>
      </c>
      <c r="P49" s="88"/>
      <c r="Q49" s="10"/>
    </row>
    <row r="50" spans="2:17" x14ac:dyDescent="0.25">
      <c r="B50" s="89">
        <v>2944444444.4443998</v>
      </c>
      <c r="C50" s="89">
        <v>-34.996197000000002</v>
      </c>
      <c r="D50" s="89">
        <v>-24.095832999999999</v>
      </c>
      <c r="E50" s="10"/>
      <c r="F50" s="6" t="s">
        <v>21</v>
      </c>
      <c r="H50" s="88"/>
      <c r="J50" s="89">
        <v>2944444444.4443998</v>
      </c>
      <c r="K50" s="89">
        <v>-23.891724</v>
      </c>
      <c r="L50" s="89">
        <v>-11.308059</v>
      </c>
      <c r="M50" s="10"/>
      <c r="N50" s="6" t="s">
        <v>21</v>
      </c>
      <c r="P50" s="88"/>
      <c r="Q50" s="10"/>
    </row>
    <row r="51" spans="2:17" x14ac:dyDescent="0.25">
      <c r="B51" s="89">
        <v>3000000000</v>
      </c>
      <c r="C51" s="89">
        <v>-34.527489000000003</v>
      </c>
      <c r="D51" s="89">
        <v>-23.020959999999999</v>
      </c>
      <c r="E51" s="10"/>
      <c r="H51" s="88"/>
      <c r="J51" s="89">
        <v>3000000000</v>
      </c>
      <c r="K51" s="89">
        <v>-23.529700999999999</v>
      </c>
      <c r="L51" s="89">
        <v>-10.358338</v>
      </c>
      <c r="M51" s="10"/>
      <c r="P51" s="88"/>
      <c r="Q51" s="10"/>
    </row>
    <row r="52" spans="2:17" x14ac:dyDescent="0.25">
      <c r="B52" s="89" t="s">
        <v>21</v>
      </c>
      <c r="E52" s="8"/>
      <c r="H52" s="88"/>
      <c r="J52" s="89" t="s">
        <v>21</v>
      </c>
      <c r="M52" s="8"/>
      <c r="P52" s="88"/>
      <c r="Q52" s="8"/>
    </row>
    <row r="53" spans="2:17" x14ac:dyDescent="0.25">
      <c r="E53" s="8"/>
      <c r="F53" s="6" t="s">
        <v>23</v>
      </c>
      <c r="H53" s="88"/>
      <c r="M53" s="8"/>
      <c r="N53" s="6" t="s">
        <v>23</v>
      </c>
      <c r="P53" s="88"/>
      <c r="Q53" s="8"/>
    </row>
    <row r="54" spans="2:17" ht="15.75" x14ac:dyDescent="0.25">
      <c r="E54" s="8"/>
      <c r="F54" s="6" t="s">
        <v>19</v>
      </c>
      <c r="G54" s="6" t="str">
        <f>D80</f>
        <v>3Ix0L dBc Log Mag(dB)</v>
      </c>
      <c r="H54" s="35">
        <v>3</v>
      </c>
      <c r="M54" s="8"/>
      <c r="N54" s="6" t="s">
        <v>19</v>
      </c>
      <c r="O54" s="6" t="str">
        <f>L80</f>
        <v>3Ix0L dBc Log Mag(dB)</v>
      </c>
      <c r="P54" s="35">
        <v>3</v>
      </c>
      <c r="Q54" s="8"/>
    </row>
    <row r="55" spans="2:17" ht="15.75" x14ac:dyDescent="0.25">
      <c r="B55" s="89" t="s">
        <v>22</v>
      </c>
      <c r="E55" s="8"/>
      <c r="F55" s="6">
        <f>B81/1000000000</f>
        <v>2</v>
      </c>
      <c r="G55" s="6">
        <f>D81</f>
        <v>-64.699898000000005</v>
      </c>
      <c r="H55" s="36">
        <f>ABS(AVERAGE(G55:G73)-(H54-1)*15)</f>
        <v>95.500571789473682</v>
      </c>
      <c r="J55" s="89" t="s">
        <v>22</v>
      </c>
      <c r="M55" s="8"/>
      <c r="N55" s="6">
        <f>J81/1000000000</f>
        <v>2</v>
      </c>
      <c r="O55" s="6">
        <f>L81</f>
        <v>-66.810142999999997</v>
      </c>
      <c r="P55" s="36">
        <f>ABS(AVERAGE(O55:O73)-(P54-1)*15)</f>
        <v>93.081620736842098</v>
      </c>
      <c r="Q55" s="8"/>
    </row>
    <row r="56" spans="2:17" x14ac:dyDescent="0.25">
      <c r="B56" s="89" t="s">
        <v>19</v>
      </c>
      <c r="C56" s="89" t="s">
        <v>119</v>
      </c>
      <c r="D56" s="89" t="s">
        <v>27</v>
      </c>
      <c r="E56" s="8"/>
      <c r="F56" s="6">
        <v>19805555555.556</v>
      </c>
      <c r="G56" s="84">
        <f t="shared" ref="G56:G73" si="8">D82</f>
        <v>-64.611289999999997</v>
      </c>
      <c r="H56" s="88"/>
      <c r="J56" s="89" t="s">
        <v>19</v>
      </c>
      <c r="K56" s="89" t="s">
        <v>119</v>
      </c>
      <c r="L56" s="89" t="s">
        <v>27</v>
      </c>
      <c r="M56" s="8"/>
      <c r="N56" s="6">
        <v>19805555555.556</v>
      </c>
      <c r="O56" s="84">
        <f t="shared" ref="O56:O73" si="9">L82</f>
        <v>-65.980072000000007</v>
      </c>
      <c r="P56" s="88"/>
      <c r="Q56" s="8"/>
    </row>
    <row r="57" spans="2:17" x14ac:dyDescent="0.25">
      <c r="B57" s="89">
        <v>1000000000</v>
      </c>
      <c r="C57" s="89">
        <v>-70.296547000000004</v>
      </c>
      <c r="D57" s="89">
        <v>-62.085586999999997</v>
      </c>
      <c r="E57" s="8"/>
      <c r="F57" s="6">
        <v>20111111111.111</v>
      </c>
      <c r="G57" s="84">
        <f t="shared" si="8"/>
        <v>-64.032829000000007</v>
      </c>
      <c r="H57" s="88"/>
      <c r="J57" s="89">
        <v>1000000000</v>
      </c>
      <c r="K57" s="89">
        <v>-78.083129999999997</v>
      </c>
      <c r="L57" s="89">
        <v>-68.113228000000007</v>
      </c>
      <c r="M57" s="8"/>
      <c r="N57" s="6">
        <v>20111111111.111</v>
      </c>
      <c r="O57" s="84">
        <f t="shared" si="9"/>
        <v>-66.702270999999996</v>
      </c>
      <c r="P57" s="88"/>
      <c r="Q57" s="8"/>
    </row>
    <row r="58" spans="2:17" x14ac:dyDescent="0.25">
      <c r="B58" s="89">
        <v>1111111111.1111</v>
      </c>
      <c r="C58" s="89">
        <v>-70.653885000000002</v>
      </c>
      <c r="D58" s="89">
        <v>-62.140377000000001</v>
      </c>
      <c r="E58" s="8"/>
      <c r="F58" s="6">
        <v>20416666666.667</v>
      </c>
      <c r="G58" s="84">
        <f t="shared" si="8"/>
        <v>-64.826378000000005</v>
      </c>
      <c r="H58" s="88"/>
      <c r="J58" s="89">
        <v>1111111111.1111</v>
      </c>
      <c r="K58" s="89">
        <v>-77.550110000000004</v>
      </c>
      <c r="L58" s="89">
        <v>-67.205314999999999</v>
      </c>
      <c r="M58" s="8"/>
      <c r="N58" s="6">
        <v>20416666666.667</v>
      </c>
      <c r="O58" s="84">
        <f t="shared" si="9"/>
        <v>-66.340812999999997</v>
      </c>
      <c r="P58" s="88"/>
      <c r="Q58" s="8"/>
    </row>
    <row r="59" spans="2:17" x14ac:dyDescent="0.25">
      <c r="B59" s="89">
        <v>1222222222.2221999</v>
      </c>
      <c r="C59" s="89">
        <v>-73.234420999999998</v>
      </c>
      <c r="D59" s="89">
        <v>-64.631866000000002</v>
      </c>
      <c r="E59" s="8"/>
      <c r="F59" s="6">
        <v>20722222222.222</v>
      </c>
      <c r="G59" s="84">
        <f t="shared" si="8"/>
        <v>-65.571860999999998</v>
      </c>
      <c r="H59" s="88"/>
      <c r="J59" s="89">
        <v>1222222222.2221999</v>
      </c>
      <c r="K59" s="89">
        <v>-76.737244000000004</v>
      </c>
      <c r="L59" s="89">
        <v>-66.425903000000005</v>
      </c>
      <c r="M59" s="8"/>
      <c r="N59" s="6">
        <v>20722222222.222</v>
      </c>
      <c r="O59" s="84">
        <f t="shared" si="9"/>
        <v>-68.316505000000006</v>
      </c>
      <c r="P59" s="88"/>
      <c r="Q59" s="8"/>
    </row>
    <row r="60" spans="2:17" x14ac:dyDescent="0.25">
      <c r="B60" s="89">
        <v>1333333333.3333001</v>
      </c>
      <c r="C60" s="89">
        <v>-73.476592999999994</v>
      </c>
      <c r="D60" s="89">
        <v>-64.868256000000002</v>
      </c>
      <c r="E60" s="8"/>
      <c r="F60" s="6">
        <v>21027777777.778</v>
      </c>
      <c r="G60" s="84">
        <f t="shared" si="8"/>
        <v>-67.387557999999999</v>
      </c>
      <c r="H60" s="88"/>
      <c r="J60" s="89">
        <v>1333333333.3333001</v>
      </c>
      <c r="K60" s="89">
        <v>-72.735336000000004</v>
      </c>
      <c r="L60" s="89">
        <v>-62.386642000000002</v>
      </c>
      <c r="M60" s="8"/>
      <c r="N60" s="6">
        <v>21027777777.778</v>
      </c>
      <c r="O60" s="84">
        <f t="shared" si="9"/>
        <v>-66.033660999999995</v>
      </c>
      <c r="P60" s="88"/>
      <c r="Q60" s="8"/>
    </row>
    <row r="61" spans="2:17" x14ac:dyDescent="0.25">
      <c r="B61" s="89">
        <v>1444444444.4444001</v>
      </c>
      <c r="C61" s="89">
        <v>-70.615066999999996</v>
      </c>
      <c r="D61" s="89">
        <v>-62.043098000000001</v>
      </c>
      <c r="E61" s="8"/>
      <c r="F61" s="6">
        <v>21333333333.333</v>
      </c>
      <c r="G61" s="84">
        <f t="shared" si="8"/>
        <v>-65.936301999999998</v>
      </c>
      <c r="H61" s="88"/>
      <c r="J61" s="89">
        <v>1444444444.4444001</v>
      </c>
      <c r="K61" s="89">
        <v>-73.341980000000007</v>
      </c>
      <c r="L61" s="89">
        <v>-63.105041999999997</v>
      </c>
      <c r="M61" s="8"/>
      <c r="N61" s="6">
        <v>21333333333.333</v>
      </c>
      <c r="O61" s="84">
        <f t="shared" si="9"/>
        <v>-64.981178</v>
      </c>
      <c r="P61" s="88"/>
      <c r="Q61" s="8"/>
    </row>
    <row r="62" spans="2:17" x14ac:dyDescent="0.25">
      <c r="B62" s="89">
        <v>1555555555.5555999</v>
      </c>
      <c r="C62" s="89">
        <v>-73.598288999999994</v>
      </c>
      <c r="D62" s="89">
        <v>-64.889747999999997</v>
      </c>
      <c r="E62" s="8"/>
      <c r="F62" s="6">
        <v>21638888888.889</v>
      </c>
      <c r="G62" s="84">
        <f t="shared" si="8"/>
        <v>-65.268005000000002</v>
      </c>
      <c r="H62" s="88"/>
      <c r="J62" s="89">
        <v>1555555555.5555999</v>
      </c>
      <c r="K62" s="89">
        <v>-72.386680999999996</v>
      </c>
      <c r="L62" s="89">
        <v>-62.005302</v>
      </c>
      <c r="M62" s="8"/>
      <c r="N62" s="6">
        <v>21638888888.889</v>
      </c>
      <c r="O62" s="84">
        <f t="shared" si="9"/>
        <v>-65.916152999999994</v>
      </c>
      <c r="P62" s="88"/>
      <c r="Q62" s="8"/>
    </row>
    <row r="63" spans="2:17" x14ac:dyDescent="0.25">
      <c r="B63" s="89">
        <v>1666666666.6666999</v>
      </c>
      <c r="C63" s="89">
        <v>-71.254913000000002</v>
      </c>
      <c r="D63" s="89">
        <v>-62.531944000000003</v>
      </c>
      <c r="E63" s="8"/>
      <c r="F63" s="6">
        <v>21944444444.444</v>
      </c>
      <c r="G63" s="84">
        <f t="shared" si="8"/>
        <v>-65.677322000000004</v>
      </c>
      <c r="H63" s="88"/>
      <c r="J63" s="89">
        <v>1666666666.6666999</v>
      </c>
      <c r="K63" s="89">
        <v>-73.332915999999997</v>
      </c>
      <c r="L63" s="89">
        <v>-63.040503999999999</v>
      </c>
      <c r="M63" s="8"/>
      <c r="N63" s="6">
        <v>21944444444.444</v>
      </c>
      <c r="O63" s="84">
        <f t="shared" si="9"/>
        <v>-67.108886999999996</v>
      </c>
      <c r="P63" s="88"/>
      <c r="Q63" s="8"/>
    </row>
    <row r="64" spans="2:17" x14ac:dyDescent="0.25">
      <c r="B64" s="89">
        <v>1777777777.7778001</v>
      </c>
      <c r="C64" s="89">
        <v>-66.933357000000001</v>
      </c>
      <c r="D64" s="89">
        <v>-58.068717999999997</v>
      </c>
      <c r="E64" s="8"/>
      <c r="F64" s="6">
        <v>22250000000</v>
      </c>
      <c r="G64" s="84">
        <f t="shared" si="8"/>
        <v>-66.635955999999993</v>
      </c>
      <c r="H64" s="88"/>
      <c r="J64" s="89">
        <v>1777777777.7778001</v>
      </c>
      <c r="K64" s="89">
        <v>-74.617125999999999</v>
      </c>
      <c r="L64" s="89">
        <v>-64.060760000000002</v>
      </c>
      <c r="M64" s="8"/>
      <c r="N64" s="6">
        <v>22250000000</v>
      </c>
      <c r="O64" s="84">
        <f t="shared" si="9"/>
        <v>-64.515418999999994</v>
      </c>
      <c r="P64" s="88"/>
      <c r="Q64" s="8"/>
    </row>
    <row r="65" spans="2:17" x14ac:dyDescent="0.25">
      <c r="B65" s="89">
        <v>1888888888.8889</v>
      </c>
      <c r="C65" s="89">
        <v>-65.525550999999993</v>
      </c>
      <c r="D65" s="89">
        <v>-56.574992999999999</v>
      </c>
      <c r="E65" s="8"/>
      <c r="F65" s="6">
        <v>22555555555.556</v>
      </c>
      <c r="G65" s="84">
        <f t="shared" si="8"/>
        <v>-65.824737999999996</v>
      </c>
      <c r="H65" s="88"/>
      <c r="J65" s="89">
        <v>1888888888.8889</v>
      </c>
      <c r="K65" s="89">
        <v>-70.731232000000006</v>
      </c>
      <c r="L65" s="89">
        <v>-60.233573999999997</v>
      </c>
      <c r="M65" s="8"/>
      <c r="N65" s="6">
        <v>22555555555.556</v>
      </c>
      <c r="O65" s="84">
        <f t="shared" si="9"/>
        <v>-61.352294999999998</v>
      </c>
      <c r="P65" s="88"/>
      <c r="Q65" s="8"/>
    </row>
    <row r="66" spans="2:17" x14ac:dyDescent="0.25">
      <c r="B66" s="89">
        <v>2000000000</v>
      </c>
      <c r="C66" s="89">
        <v>-63.136909000000003</v>
      </c>
      <c r="D66" s="89">
        <v>-54.072006000000002</v>
      </c>
      <c r="E66" s="8"/>
      <c r="F66" s="6">
        <v>22861111111.111</v>
      </c>
      <c r="G66" s="84">
        <f t="shared" si="8"/>
        <v>-64.959220999999999</v>
      </c>
      <c r="H66" s="88"/>
      <c r="J66" s="89">
        <v>2000000000</v>
      </c>
      <c r="K66" s="89">
        <v>-71.904121000000004</v>
      </c>
      <c r="L66" s="89">
        <v>-61.123286999999998</v>
      </c>
      <c r="M66" s="8"/>
      <c r="N66" s="6">
        <v>22861111111.111</v>
      </c>
      <c r="O66" s="84">
        <f t="shared" si="9"/>
        <v>-60.696033</v>
      </c>
      <c r="P66" s="88"/>
      <c r="Q66" s="8"/>
    </row>
    <row r="67" spans="2:17" x14ac:dyDescent="0.25">
      <c r="B67" s="89">
        <v>2111111111.1111</v>
      </c>
      <c r="C67" s="89">
        <v>-62.856304000000002</v>
      </c>
      <c r="D67" s="89">
        <v>-53.657798999999997</v>
      </c>
      <c r="E67" s="8"/>
      <c r="F67" s="6">
        <v>23166666666.667</v>
      </c>
      <c r="G67" s="84">
        <f t="shared" si="8"/>
        <v>-64.907570000000007</v>
      </c>
      <c r="H67" s="88"/>
      <c r="J67" s="89">
        <v>2111111111.1111</v>
      </c>
      <c r="K67" s="89">
        <v>-75.115066999999996</v>
      </c>
      <c r="L67" s="89">
        <v>-64.441032000000007</v>
      </c>
      <c r="M67" s="8"/>
      <c r="N67" s="6">
        <v>23166666666.667</v>
      </c>
      <c r="O67" s="84">
        <f t="shared" si="9"/>
        <v>-62.185856000000001</v>
      </c>
      <c r="P67" s="88"/>
      <c r="Q67" s="8"/>
    </row>
    <row r="68" spans="2:17" x14ac:dyDescent="0.25">
      <c r="B68" s="89">
        <v>2222222222.2221999</v>
      </c>
      <c r="C68" s="89">
        <v>-62.391089999999998</v>
      </c>
      <c r="D68" s="89">
        <v>-53.054718000000001</v>
      </c>
      <c r="E68" s="8"/>
      <c r="F68" s="6">
        <v>23472222222.222</v>
      </c>
      <c r="G68" s="84">
        <f t="shared" si="8"/>
        <v>-65.524688999999995</v>
      </c>
      <c r="H68" s="88"/>
      <c r="J68" s="89">
        <v>2222222222.2221999</v>
      </c>
      <c r="K68" s="89">
        <v>-74.864716000000001</v>
      </c>
      <c r="L68" s="89">
        <v>-63.905642999999998</v>
      </c>
      <c r="M68" s="8"/>
      <c r="N68" s="6">
        <v>23472222222.222</v>
      </c>
      <c r="O68" s="84">
        <f t="shared" si="9"/>
        <v>-59.719681000000001</v>
      </c>
      <c r="P68" s="88"/>
      <c r="Q68" s="8"/>
    </row>
    <row r="69" spans="2:17" x14ac:dyDescent="0.25">
      <c r="B69" s="89">
        <v>2333333333.3333001</v>
      </c>
      <c r="C69" s="89">
        <v>-61.883643999999997</v>
      </c>
      <c r="D69" s="89">
        <v>-52.536957000000001</v>
      </c>
      <c r="E69" s="8"/>
      <c r="F69" s="6">
        <v>23777777777.778</v>
      </c>
      <c r="G69" s="84">
        <f t="shared" si="8"/>
        <v>-66.058075000000002</v>
      </c>
      <c r="H69" s="88"/>
      <c r="J69" s="89">
        <v>2333333333.3333001</v>
      </c>
      <c r="K69" s="89">
        <v>-75.811745000000002</v>
      </c>
      <c r="L69" s="89">
        <v>-64.831565999999995</v>
      </c>
      <c r="M69" s="8"/>
      <c r="N69" s="6">
        <v>23777777777.778</v>
      </c>
      <c r="O69" s="84">
        <f t="shared" si="9"/>
        <v>-58.338504999999998</v>
      </c>
      <c r="P69" s="88"/>
      <c r="Q69" s="8"/>
    </row>
    <row r="70" spans="2:17" x14ac:dyDescent="0.25">
      <c r="B70" s="89">
        <v>2444444444.4443998</v>
      </c>
      <c r="C70" s="89">
        <v>-62.382869999999997</v>
      </c>
      <c r="D70" s="89">
        <v>-52.713120000000004</v>
      </c>
      <c r="E70" s="8"/>
      <c r="F70" s="6">
        <v>24083333333.333</v>
      </c>
      <c r="G70" s="84">
        <f t="shared" si="8"/>
        <v>-65.263756000000001</v>
      </c>
      <c r="H70" s="88"/>
      <c r="J70" s="89">
        <v>2444444444.4443998</v>
      </c>
      <c r="K70" s="89">
        <v>-74.138367000000002</v>
      </c>
      <c r="L70" s="89">
        <v>-62.959465000000002</v>
      </c>
      <c r="M70" s="8"/>
      <c r="N70" s="6">
        <v>24083333333.333</v>
      </c>
      <c r="O70" s="84">
        <f t="shared" si="9"/>
        <v>-58.456775999999998</v>
      </c>
      <c r="P70" s="88"/>
      <c r="Q70" s="8"/>
    </row>
    <row r="71" spans="2:17" x14ac:dyDescent="0.25">
      <c r="B71" s="89">
        <v>2555555555.5556002</v>
      </c>
      <c r="C71" s="89">
        <v>-61.443691000000001</v>
      </c>
      <c r="D71" s="89">
        <v>-51.726058999999999</v>
      </c>
      <c r="E71" s="8"/>
      <c r="F71" s="6">
        <v>24388888888.889</v>
      </c>
      <c r="G71" s="84">
        <f t="shared" si="8"/>
        <v>-65.961867999999996</v>
      </c>
      <c r="H71" s="88"/>
      <c r="J71" s="89">
        <v>2555555555.5556002</v>
      </c>
      <c r="K71" s="89">
        <v>-72.545974999999999</v>
      </c>
      <c r="L71" s="89">
        <v>-61.252330999999998</v>
      </c>
      <c r="M71" s="8"/>
      <c r="N71" s="6">
        <v>24388888888.889</v>
      </c>
      <c r="O71" s="84">
        <f t="shared" si="9"/>
        <v>-58.888218000000002</v>
      </c>
      <c r="P71" s="88"/>
      <c r="Q71" s="8"/>
    </row>
    <row r="72" spans="2:17" x14ac:dyDescent="0.25">
      <c r="B72" s="89">
        <v>2666666666.6666999</v>
      </c>
      <c r="C72" s="89">
        <v>-62.529026000000002</v>
      </c>
      <c r="D72" s="89">
        <v>-52.366973999999999</v>
      </c>
      <c r="E72" s="8"/>
      <c r="F72" s="6">
        <v>24694444444.444</v>
      </c>
      <c r="G72" s="84">
        <f t="shared" si="8"/>
        <v>-65.605521999999993</v>
      </c>
      <c r="H72" s="88"/>
      <c r="J72" s="89">
        <v>2666666666.6666999</v>
      </c>
      <c r="K72" s="89">
        <v>-76.118622000000002</v>
      </c>
      <c r="L72" s="89">
        <v>-64.413475000000005</v>
      </c>
      <c r="M72" s="8"/>
      <c r="N72" s="6">
        <v>24694444444.444</v>
      </c>
      <c r="O72" s="84">
        <f t="shared" si="9"/>
        <v>-58.109496999999998</v>
      </c>
      <c r="P72" s="88"/>
      <c r="Q72" s="8"/>
    </row>
    <row r="73" spans="2:17" x14ac:dyDescent="0.25">
      <c r="B73" s="89">
        <v>2777777777.7778001</v>
      </c>
      <c r="C73" s="89">
        <v>-63.017200000000003</v>
      </c>
      <c r="D73" s="89">
        <v>-52.561954</v>
      </c>
      <c r="E73" s="8"/>
      <c r="F73" s="6">
        <v>25000000000</v>
      </c>
      <c r="G73" s="84">
        <f t="shared" si="8"/>
        <v>-65.758026000000001</v>
      </c>
      <c r="H73" s="88"/>
      <c r="J73" s="89">
        <v>2777777777.7778001</v>
      </c>
      <c r="K73" s="89">
        <v>-74.545867999999999</v>
      </c>
      <c r="L73" s="89">
        <v>-62.411262999999998</v>
      </c>
      <c r="M73" s="8"/>
      <c r="N73" s="6">
        <v>25000000000</v>
      </c>
      <c r="O73" s="84">
        <f t="shared" si="9"/>
        <v>-58.098830999999997</v>
      </c>
      <c r="P73" s="88"/>
      <c r="Q73" s="8"/>
    </row>
    <row r="74" spans="2:17" x14ac:dyDescent="0.25">
      <c r="B74" s="89">
        <v>2888888888.8888998</v>
      </c>
      <c r="C74" s="89">
        <v>-62.198517000000002</v>
      </c>
      <c r="D74" s="89">
        <v>-51.298152999999999</v>
      </c>
      <c r="E74" s="8"/>
      <c r="F74" s="6" t="s">
        <v>21</v>
      </c>
      <c r="H74" s="88"/>
      <c r="J74" s="89">
        <v>2888888888.8888998</v>
      </c>
      <c r="K74" s="89">
        <v>-74.934951999999996</v>
      </c>
      <c r="L74" s="89">
        <v>-62.351287999999997</v>
      </c>
      <c r="M74" s="8"/>
      <c r="N74" s="6" t="s">
        <v>21</v>
      </c>
      <c r="P74" s="88"/>
      <c r="Q74" s="8"/>
    </row>
    <row r="75" spans="2:17" x14ac:dyDescent="0.25">
      <c r="B75" s="89">
        <v>3000000000</v>
      </c>
      <c r="C75" s="89">
        <v>-63.022938000000003</v>
      </c>
      <c r="D75" s="89">
        <v>-51.516410999999998</v>
      </c>
      <c r="H75" s="88"/>
      <c r="J75" s="89">
        <v>3000000000</v>
      </c>
      <c r="K75" s="89">
        <v>-77.008842000000001</v>
      </c>
      <c r="L75" s="89">
        <v>-63.837474999999998</v>
      </c>
      <c r="P75" s="88"/>
    </row>
    <row r="76" spans="2:17" x14ac:dyDescent="0.25">
      <c r="B76" s="89" t="s">
        <v>21</v>
      </c>
      <c r="H76" s="88"/>
      <c r="J76" s="89" t="s">
        <v>21</v>
      </c>
      <c r="P76" s="88"/>
    </row>
    <row r="77" spans="2:17" x14ac:dyDescent="0.25">
      <c r="F77" s="6" t="s">
        <v>24</v>
      </c>
      <c r="H77" s="88"/>
      <c r="N77" s="6" t="s">
        <v>24</v>
      </c>
      <c r="P77" s="88"/>
    </row>
    <row r="78" spans="2:17" ht="15.75" x14ac:dyDescent="0.25">
      <c r="F78" s="6" t="s">
        <v>19</v>
      </c>
      <c r="G78" s="6" t="str">
        <f t="shared" ref="G78:G97" si="10">D104</f>
        <v>4Ix0L dBc Log Mag(dB)</v>
      </c>
      <c r="H78" s="35">
        <v>4</v>
      </c>
      <c r="N78" s="6" t="s">
        <v>19</v>
      </c>
      <c r="O78" s="6" t="str">
        <f t="shared" ref="O78:O97" si="11">L104</f>
        <v>4Ix0L dBc Log Mag(dB)</v>
      </c>
      <c r="P78" s="35">
        <v>4</v>
      </c>
    </row>
    <row r="79" spans="2:17" ht="15.75" x14ac:dyDescent="0.25">
      <c r="B79" s="89" t="s">
        <v>23</v>
      </c>
      <c r="F79" s="6">
        <f t="shared" ref="F79:F97" si="12">B105/1000000000</f>
        <v>0.5</v>
      </c>
      <c r="G79" s="6">
        <f t="shared" si="10"/>
        <v>-76.550735000000003</v>
      </c>
      <c r="H79" s="36">
        <f>ABS(AVERAGE(G79:G97)-(H78-1)*15)</f>
        <v>120.82332878947369</v>
      </c>
      <c r="J79" s="89" t="s">
        <v>23</v>
      </c>
      <c r="N79" s="6">
        <f t="shared" ref="N79:N97" si="13">J105/1000000000</f>
        <v>0.5</v>
      </c>
      <c r="O79" s="6">
        <f t="shared" si="11"/>
        <v>-81.510643000000002</v>
      </c>
      <c r="P79" s="36">
        <f>ABS(AVERAGE(O79:O97)-(P78-1)*15)</f>
        <v>128.91612478947366</v>
      </c>
    </row>
    <row r="80" spans="2:17" x14ac:dyDescent="0.25">
      <c r="B80" s="89" t="s">
        <v>19</v>
      </c>
      <c r="C80" s="89" t="s">
        <v>120</v>
      </c>
      <c r="D80" s="89" t="s">
        <v>28</v>
      </c>
      <c r="F80" s="6">
        <f t="shared" si="12"/>
        <v>0.63888888888889006</v>
      </c>
      <c r="G80" s="6">
        <f t="shared" si="10"/>
        <v>-69.343552000000003</v>
      </c>
      <c r="H80" s="88"/>
      <c r="J80" s="89" t="s">
        <v>19</v>
      </c>
      <c r="K80" s="89" t="s">
        <v>120</v>
      </c>
      <c r="L80" s="89" t="s">
        <v>28</v>
      </c>
      <c r="N80" s="6">
        <f t="shared" si="13"/>
        <v>0.63888888888889006</v>
      </c>
      <c r="O80" s="6">
        <f t="shared" si="11"/>
        <v>-74.769881999999996</v>
      </c>
      <c r="P80" s="88"/>
    </row>
    <row r="81" spans="2:16" x14ac:dyDescent="0.25">
      <c r="B81" s="89">
        <v>2000000000</v>
      </c>
      <c r="C81" s="89">
        <v>-72.910858000000005</v>
      </c>
      <c r="D81" s="89">
        <v>-64.699898000000005</v>
      </c>
      <c r="F81" s="6">
        <f t="shared" si="12"/>
        <v>0.77777777777778001</v>
      </c>
      <c r="G81" s="6">
        <f t="shared" si="10"/>
        <v>-70.357123999999999</v>
      </c>
      <c r="H81" s="88"/>
      <c r="J81" s="89">
        <v>2000000000</v>
      </c>
      <c r="K81" s="89">
        <v>-76.780045000000001</v>
      </c>
      <c r="L81" s="89">
        <v>-66.810142999999997</v>
      </c>
      <c r="N81" s="6">
        <f t="shared" si="13"/>
        <v>0.77777777777778001</v>
      </c>
      <c r="O81" s="6">
        <f t="shared" si="11"/>
        <v>-74.055442999999997</v>
      </c>
      <c r="P81" s="88"/>
    </row>
    <row r="82" spans="2:16" x14ac:dyDescent="0.25">
      <c r="B82" s="89">
        <v>2055555555.5555999</v>
      </c>
      <c r="C82" s="89">
        <v>-73.124793999999994</v>
      </c>
      <c r="D82" s="89">
        <v>-64.611289999999997</v>
      </c>
      <c r="F82" s="6">
        <f t="shared" si="12"/>
        <v>0.91666666666666996</v>
      </c>
      <c r="G82" s="6">
        <f t="shared" si="10"/>
        <v>-70.033530999999996</v>
      </c>
      <c r="H82" s="88"/>
      <c r="J82" s="89">
        <v>2055555555.5555999</v>
      </c>
      <c r="K82" s="89">
        <v>-76.324860000000001</v>
      </c>
      <c r="L82" s="89">
        <v>-65.980072000000007</v>
      </c>
      <c r="N82" s="6">
        <f t="shared" si="13"/>
        <v>0.91666666666666996</v>
      </c>
      <c r="O82" s="6">
        <f t="shared" si="11"/>
        <v>-71.485518999999996</v>
      </c>
      <c r="P82" s="88"/>
    </row>
    <row r="83" spans="2:16" x14ac:dyDescent="0.25">
      <c r="B83" s="89">
        <v>2111111111.1111</v>
      </c>
      <c r="C83" s="89">
        <v>-72.635390999999998</v>
      </c>
      <c r="D83" s="89">
        <v>-64.032829000000007</v>
      </c>
      <c r="F83" s="6">
        <f t="shared" si="12"/>
        <v>1.0555555555556</v>
      </c>
      <c r="G83" s="6">
        <f t="shared" si="10"/>
        <v>-75.271431000000007</v>
      </c>
      <c r="H83" s="88"/>
      <c r="J83" s="89">
        <v>2111111111.1111</v>
      </c>
      <c r="K83" s="89">
        <v>-77.013610999999997</v>
      </c>
      <c r="L83" s="89">
        <v>-66.702270999999996</v>
      </c>
      <c r="N83" s="6">
        <f t="shared" si="13"/>
        <v>1.0555555555556</v>
      </c>
      <c r="O83" s="6">
        <f t="shared" si="11"/>
        <v>-74.531433000000007</v>
      </c>
      <c r="P83" s="88"/>
    </row>
    <row r="84" spans="2:16" x14ac:dyDescent="0.25">
      <c r="B84" s="89">
        <v>2166666666.6666999</v>
      </c>
      <c r="C84" s="89">
        <v>-73.434714999999997</v>
      </c>
      <c r="D84" s="89">
        <v>-64.826378000000005</v>
      </c>
      <c r="F84" s="6">
        <f t="shared" si="12"/>
        <v>1.1944444444444</v>
      </c>
      <c r="G84" s="6">
        <f t="shared" si="10"/>
        <v>-96.199409000000003</v>
      </c>
      <c r="H84" s="88"/>
      <c r="J84" s="89">
        <v>2166666666.6666999</v>
      </c>
      <c r="K84" s="89">
        <v>-76.689507000000006</v>
      </c>
      <c r="L84" s="89">
        <v>-66.340812999999997</v>
      </c>
      <c r="N84" s="6">
        <f t="shared" si="13"/>
        <v>1.1944444444444</v>
      </c>
      <c r="O84" s="6">
        <f t="shared" si="11"/>
        <v>-78.873305999999999</v>
      </c>
      <c r="P84" s="88"/>
    </row>
    <row r="85" spans="2:16" x14ac:dyDescent="0.25">
      <c r="B85" s="89">
        <v>2222222222.2221999</v>
      </c>
      <c r="C85" s="89">
        <v>-74.143828999999997</v>
      </c>
      <c r="D85" s="89">
        <v>-65.571860999999998</v>
      </c>
      <c r="F85" s="6">
        <f t="shared" si="12"/>
        <v>1.3333333333333002</v>
      </c>
      <c r="G85" s="6">
        <f t="shared" si="10"/>
        <v>-80.406943999999996</v>
      </c>
      <c r="H85" s="88"/>
      <c r="J85" s="89">
        <v>2222222222.2221999</v>
      </c>
      <c r="K85" s="89">
        <v>-78.553443999999999</v>
      </c>
      <c r="L85" s="89">
        <v>-68.316505000000006</v>
      </c>
      <c r="N85" s="6">
        <f t="shared" si="13"/>
        <v>1.3333333333333002</v>
      </c>
      <c r="O85" s="6">
        <f t="shared" si="11"/>
        <v>-82.800422999999995</v>
      </c>
      <c r="P85" s="88"/>
    </row>
    <row r="86" spans="2:16" x14ac:dyDescent="0.25">
      <c r="B86" s="89">
        <v>2277777777.7778001</v>
      </c>
      <c r="C86" s="89">
        <v>-76.096100000000007</v>
      </c>
      <c r="D86" s="89">
        <v>-67.387557999999999</v>
      </c>
      <c r="F86" s="6">
        <f t="shared" si="12"/>
        <v>1.4722222222221999</v>
      </c>
      <c r="G86" s="6">
        <f t="shared" si="10"/>
        <v>-76.533339999999995</v>
      </c>
      <c r="H86" s="88"/>
      <c r="J86" s="89">
        <v>2277777777.7778001</v>
      </c>
      <c r="K86" s="89">
        <v>-76.415038999999993</v>
      </c>
      <c r="L86" s="89">
        <v>-66.033660999999995</v>
      </c>
      <c r="N86" s="6">
        <f t="shared" si="13"/>
        <v>1.4722222222221999</v>
      </c>
      <c r="O86" s="6">
        <f t="shared" si="11"/>
        <v>-86.961624</v>
      </c>
      <c r="P86" s="88"/>
    </row>
    <row r="87" spans="2:16" x14ac:dyDescent="0.25">
      <c r="B87" s="89">
        <v>2333333333.3333001</v>
      </c>
      <c r="C87" s="89">
        <v>-74.659271000000004</v>
      </c>
      <c r="D87" s="89">
        <v>-65.936301999999998</v>
      </c>
      <c r="F87" s="6">
        <f t="shared" si="12"/>
        <v>1.6111111111111001</v>
      </c>
      <c r="G87" s="6">
        <f t="shared" si="10"/>
        <v>-78.988815000000002</v>
      </c>
      <c r="H87" s="88"/>
      <c r="J87" s="89">
        <v>2333333333.3333001</v>
      </c>
      <c r="K87" s="89">
        <v>-75.273589999999999</v>
      </c>
      <c r="L87" s="89">
        <v>-64.981178</v>
      </c>
      <c r="N87" s="6">
        <f t="shared" si="13"/>
        <v>1.6111111111111001</v>
      </c>
      <c r="O87" s="6">
        <f t="shared" si="11"/>
        <v>-94.110962000000001</v>
      </c>
      <c r="P87" s="88"/>
    </row>
    <row r="88" spans="2:16" x14ac:dyDescent="0.25">
      <c r="B88" s="89">
        <v>2388888888.8888998</v>
      </c>
      <c r="C88" s="89">
        <v>-74.132651999999993</v>
      </c>
      <c r="D88" s="89">
        <v>-65.268005000000002</v>
      </c>
      <c r="F88" s="6">
        <f t="shared" si="12"/>
        <v>1.75</v>
      </c>
      <c r="G88" s="6">
        <f t="shared" si="10"/>
        <v>-74.099579000000006</v>
      </c>
      <c r="H88" s="88"/>
      <c r="J88" s="89">
        <v>2388888888.8888998</v>
      </c>
      <c r="K88" s="89">
        <v>-76.472526999999999</v>
      </c>
      <c r="L88" s="89">
        <v>-65.916152999999994</v>
      </c>
      <c r="N88" s="6">
        <f t="shared" si="13"/>
        <v>1.75</v>
      </c>
      <c r="O88" s="6">
        <f t="shared" si="11"/>
        <v>-90.501891999999998</v>
      </c>
      <c r="P88" s="88"/>
    </row>
    <row r="89" spans="2:16" x14ac:dyDescent="0.25">
      <c r="B89" s="89">
        <v>2444444444.4443998</v>
      </c>
      <c r="C89" s="89">
        <v>-74.627883999999995</v>
      </c>
      <c r="D89" s="89">
        <v>-65.677322000000004</v>
      </c>
      <c r="F89" s="6">
        <f t="shared" si="12"/>
        <v>1.8888888888888999</v>
      </c>
      <c r="G89" s="6">
        <f t="shared" si="10"/>
        <v>-72.566406000000001</v>
      </c>
      <c r="H89" s="88"/>
      <c r="J89" s="89">
        <v>2444444444.4443998</v>
      </c>
      <c r="K89" s="89">
        <v>-77.606544</v>
      </c>
      <c r="L89" s="89">
        <v>-67.108886999999996</v>
      </c>
      <c r="N89" s="6">
        <f t="shared" si="13"/>
        <v>1.8888888888888999</v>
      </c>
      <c r="O89" s="6">
        <f t="shared" si="11"/>
        <v>-82.778792999999993</v>
      </c>
      <c r="P89" s="88"/>
    </row>
    <row r="90" spans="2:16" x14ac:dyDescent="0.25">
      <c r="B90" s="89">
        <v>2500000000</v>
      </c>
      <c r="C90" s="89">
        <v>-75.700867000000002</v>
      </c>
      <c r="D90" s="89">
        <v>-66.635955999999993</v>
      </c>
      <c r="F90" s="6">
        <f t="shared" si="12"/>
        <v>2.0277777777777999</v>
      </c>
      <c r="G90" s="6">
        <f t="shared" si="10"/>
        <v>-70.314232000000004</v>
      </c>
      <c r="H90" s="88"/>
      <c r="J90" s="89">
        <v>2500000000</v>
      </c>
      <c r="K90" s="89">
        <v>-75.296249000000003</v>
      </c>
      <c r="L90" s="89">
        <v>-64.515418999999994</v>
      </c>
      <c r="N90" s="6">
        <f t="shared" si="13"/>
        <v>2.0277777777777999</v>
      </c>
      <c r="O90" s="6">
        <f t="shared" si="11"/>
        <v>-81.448943999999997</v>
      </c>
      <c r="P90" s="88"/>
    </row>
    <row r="91" spans="2:16" x14ac:dyDescent="0.25">
      <c r="B91" s="89">
        <v>2555555555.5556002</v>
      </c>
      <c r="C91" s="89">
        <v>-75.023239000000004</v>
      </c>
      <c r="D91" s="89">
        <v>-65.824737999999996</v>
      </c>
      <c r="F91" s="6">
        <f t="shared" si="12"/>
        <v>2.1666666666666998</v>
      </c>
      <c r="G91" s="6">
        <f t="shared" si="10"/>
        <v>-77.262405000000001</v>
      </c>
      <c r="H91" s="88"/>
      <c r="J91" s="89">
        <v>2555555555.5556002</v>
      </c>
      <c r="K91" s="89">
        <v>-72.026329000000004</v>
      </c>
      <c r="L91" s="89">
        <v>-61.352294999999998</v>
      </c>
      <c r="N91" s="6">
        <f t="shared" si="13"/>
        <v>2.1666666666666998</v>
      </c>
      <c r="O91" s="6">
        <f t="shared" si="11"/>
        <v>-82.672516000000002</v>
      </c>
      <c r="P91" s="88"/>
    </row>
    <row r="92" spans="2:16" x14ac:dyDescent="0.25">
      <c r="B92" s="89">
        <v>2611111111.1111002</v>
      </c>
      <c r="C92" s="89">
        <v>-74.295592999999997</v>
      </c>
      <c r="D92" s="89">
        <v>-64.959220999999999</v>
      </c>
      <c r="F92" s="6">
        <f t="shared" si="12"/>
        <v>2.3055555555556002</v>
      </c>
      <c r="G92" s="6">
        <f t="shared" si="10"/>
        <v>-77.411216999999994</v>
      </c>
      <c r="H92" s="88"/>
      <c r="J92" s="89">
        <v>2611111111.1111002</v>
      </c>
      <c r="K92" s="89">
        <v>-71.655106000000004</v>
      </c>
      <c r="L92" s="89">
        <v>-60.696033</v>
      </c>
      <c r="N92" s="6">
        <f t="shared" si="13"/>
        <v>2.3055555555556002</v>
      </c>
      <c r="O92" s="6">
        <f t="shared" si="11"/>
        <v>-88.605705</v>
      </c>
      <c r="P92" s="88"/>
    </row>
    <row r="93" spans="2:16" x14ac:dyDescent="0.25">
      <c r="B93" s="89">
        <v>2666666666.6666999</v>
      </c>
      <c r="C93" s="89">
        <v>-74.254256999999996</v>
      </c>
      <c r="D93" s="89">
        <v>-64.907570000000007</v>
      </c>
      <c r="F93" s="6">
        <f t="shared" si="12"/>
        <v>2.4444444444443998</v>
      </c>
      <c r="G93" s="6">
        <f t="shared" si="10"/>
        <v>-74.020981000000006</v>
      </c>
      <c r="H93" s="88"/>
      <c r="J93" s="89">
        <v>2666666666.6666999</v>
      </c>
      <c r="K93" s="89">
        <v>-73.166031000000004</v>
      </c>
      <c r="L93" s="89">
        <v>-62.185856000000001</v>
      </c>
      <c r="N93" s="6">
        <f t="shared" si="13"/>
        <v>2.4444444444443998</v>
      </c>
      <c r="O93" s="6">
        <f t="shared" si="11"/>
        <v>-87.503494000000003</v>
      </c>
      <c r="P93" s="88"/>
    </row>
    <row r="94" spans="2:16" x14ac:dyDescent="0.25">
      <c r="B94" s="89">
        <v>2722222222.2221999</v>
      </c>
      <c r="C94" s="89">
        <v>-75.194443000000007</v>
      </c>
      <c r="D94" s="89">
        <v>-65.524688999999995</v>
      </c>
      <c r="F94" s="6">
        <f t="shared" si="12"/>
        <v>2.5833333333333002</v>
      </c>
      <c r="G94" s="6">
        <f t="shared" si="10"/>
        <v>-73.836723000000006</v>
      </c>
      <c r="H94" s="88"/>
      <c r="J94" s="89">
        <v>2722222222.2221999</v>
      </c>
      <c r="K94" s="89">
        <v>-70.898582000000005</v>
      </c>
      <c r="L94" s="89">
        <v>-59.719681000000001</v>
      </c>
      <c r="N94" s="6">
        <f t="shared" si="13"/>
        <v>2.5833333333333002</v>
      </c>
      <c r="O94" s="6">
        <f t="shared" si="11"/>
        <v>-84.578613000000004</v>
      </c>
      <c r="P94" s="88"/>
    </row>
    <row r="95" spans="2:16" x14ac:dyDescent="0.25">
      <c r="B95" s="89">
        <v>2777777777.7778001</v>
      </c>
      <c r="C95" s="89">
        <v>-75.775711000000001</v>
      </c>
      <c r="D95" s="89">
        <v>-66.058075000000002</v>
      </c>
      <c r="F95" s="6">
        <f t="shared" si="12"/>
        <v>2.7222222222222001</v>
      </c>
      <c r="G95" s="6">
        <f t="shared" si="10"/>
        <v>-73.472374000000002</v>
      </c>
      <c r="H95" s="88"/>
      <c r="J95" s="89">
        <v>2777777777.7778001</v>
      </c>
      <c r="K95" s="89">
        <v>-69.632148999999998</v>
      </c>
      <c r="L95" s="89">
        <v>-58.338504999999998</v>
      </c>
      <c r="N95" s="6">
        <f t="shared" si="13"/>
        <v>2.7222222222222001</v>
      </c>
      <c r="O95" s="6">
        <f t="shared" si="11"/>
        <v>-87.672309999999996</v>
      </c>
      <c r="P95" s="88"/>
    </row>
    <row r="96" spans="2:16" x14ac:dyDescent="0.25">
      <c r="B96" s="89">
        <v>2833333333.3333001</v>
      </c>
      <c r="C96" s="89">
        <v>-75.425811999999993</v>
      </c>
      <c r="D96" s="89">
        <v>-65.263756000000001</v>
      </c>
      <c r="F96" s="6">
        <f t="shared" si="12"/>
        <v>2.8611111111111001</v>
      </c>
      <c r="G96" s="6">
        <f t="shared" si="10"/>
        <v>-75.553595999999999</v>
      </c>
      <c r="H96" s="88"/>
      <c r="J96" s="89">
        <v>2833333333.3333001</v>
      </c>
      <c r="K96" s="89">
        <v>-70.161918999999997</v>
      </c>
      <c r="L96" s="89">
        <v>-58.456775999999998</v>
      </c>
      <c r="N96" s="6">
        <f t="shared" si="13"/>
        <v>2.8611111111111001</v>
      </c>
      <c r="O96" s="6">
        <f t="shared" si="11"/>
        <v>-93.210396000000003</v>
      </c>
      <c r="P96" s="88"/>
    </row>
    <row r="97" spans="2:16" x14ac:dyDescent="0.25">
      <c r="B97" s="89">
        <v>2888888888.8888998</v>
      </c>
      <c r="C97" s="89">
        <v>-76.417113999999998</v>
      </c>
      <c r="D97" s="89">
        <v>-65.961867999999996</v>
      </c>
      <c r="F97" s="6">
        <f t="shared" si="12"/>
        <v>3</v>
      </c>
      <c r="G97" s="6">
        <f t="shared" si="10"/>
        <v>-78.420852999999994</v>
      </c>
      <c r="H97" s="88"/>
      <c r="J97" s="89">
        <v>2888888888.8888998</v>
      </c>
      <c r="K97" s="89">
        <v>-71.022827000000007</v>
      </c>
      <c r="L97" s="89">
        <v>-58.888218000000002</v>
      </c>
      <c r="N97" s="6">
        <f t="shared" si="13"/>
        <v>3</v>
      </c>
      <c r="O97" s="6">
        <f t="shared" si="11"/>
        <v>-96.334473000000003</v>
      </c>
      <c r="P97" s="88"/>
    </row>
    <row r="98" spans="2:16" x14ac:dyDescent="0.25">
      <c r="B98" s="89">
        <v>2944444444.4443998</v>
      </c>
      <c r="C98" s="89">
        <v>-76.505889999999994</v>
      </c>
      <c r="D98" s="89">
        <v>-65.605521999999993</v>
      </c>
      <c r="F98" s="6" t="s">
        <v>21</v>
      </c>
      <c r="H98" s="88"/>
      <c r="J98" s="89">
        <v>2944444444.4443998</v>
      </c>
      <c r="K98" s="89">
        <v>-70.693161000000003</v>
      </c>
      <c r="L98" s="89">
        <v>-58.109496999999998</v>
      </c>
      <c r="N98" s="6" t="s">
        <v>21</v>
      </c>
      <c r="P98" s="88"/>
    </row>
    <row r="99" spans="2:16" x14ac:dyDescent="0.25">
      <c r="B99" s="89">
        <v>3000000000</v>
      </c>
      <c r="C99" s="89">
        <v>-77.264556999999996</v>
      </c>
      <c r="D99" s="89">
        <v>-65.758026000000001</v>
      </c>
      <c r="H99" s="88"/>
      <c r="J99" s="89">
        <v>3000000000</v>
      </c>
      <c r="K99" s="89">
        <v>-71.270195000000001</v>
      </c>
      <c r="L99" s="89">
        <v>-58.098830999999997</v>
      </c>
      <c r="P99" s="88"/>
    </row>
    <row r="100" spans="2:16" x14ac:dyDescent="0.25">
      <c r="B100" s="89" t="s">
        <v>21</v>
      </c>
      <c r="H100" s="88"/>
      <c r="J100" s="89" t="s">
        <v>21</v>
      </c>
      <c r="P100" s="88"/>
    </row>
    <row r="101" spans="2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     <c r="F102" s="6" t="s">
        <v>19</v>
      </c>
      <c r="G102" s="6" t="str">
        <f t="shared" ref="G102:G121" si="14">D128</f>
        <v>5Ix0L dBc Log Mag(dB)</v>
      </c>
      <c r="H102" s="35">
        <v>5</v>
      </c>
      <c r="N102" s="6" t="s">
        <v>19</v>
      </c>
      <c r="O102" s="6" t="str">
        <f t="shared" ref="O102:O121" si="15">L128</f>
        <v>5Ix0L dBc Log Mag(dB)</v>
      </c>
      <c r="P102" s="35">
        <v>5</v>
      </c>
    </row>
    <row r="103" spans="2:16" ht="15.75" x14ac:dyDescent="0.25">
      <c r="B103" s="89" t="s">
        <v>24</v>
      </c>
      <c r="F103" s="6">
        <f t="shared" ref="F103:F121" si="16">B129/1000000000</f>
        <v>0.4</v>
      </c>
      <c r="G103" s="6">
        <f t="shared" si="14"/>
        <v>-72.947151000000005</v>
      </c>
      <c r="H103" s="36">
        <f>ABS(AVERAGE(G103:G121)-(H102-1)*15)</f>
        <v>135.64463394736845</v>
      </c>
      <c r="J103" s="89" t="s">
        <v>24</v>
      </c>
      <c r="N103" s="6">
        <f t="shared" ref="N103:N121" si="17">J129/1000000000</f>
        <v>0.4</v>
      </c>
      <c r="O103" s="6">
        <f t="shared" si="15"/>
        <v>-84.423225000000002</v>
      </c>
      <c r="P103" s="36">
        <f>ABS(AVERAGE(O103:O121)-(P102-1)*15)</f>
        <v>149.80850947368421</v>
      </c>
    </row>
    <row r="104" spans="2:16" x14ac:dyDescent="0.25">
      <c r="B104" s="89" t="s">
        <v>19</v>
      </c>
      <c r="C104" s="89" t="s">
        <v>121</v>
      </c>
      <c r="D104" s="89" t="s">
        <v>29</v>
      </c>
      <c r="F104" s="6">
        <f t="shared" si="16"/>
        <v>0.51111111111110996</v>
      </c>
      <c r="G104" s="6">
        <f t="shared" si="14"/>
        <v>-68.140602000000001</v>
      </c>
      <c r="J104" s="89" t="s">
        <v>19</v>
      </c>
      <c r="K104" s="89" t="s">
        <v>121</v>
      </c>
      <c r="L104" s="89" t="s">
        <v>29</v>
      </c>
      <c r="N104" s="6">
        <f t="shared" si="17"/>
        <v>0.51111111111110996</v>
      </c>
      <c r="O104" s="6">
        <f t="shared" si="15"/>
        <v>-89.335091000000006</v>
      </c>
    </row>
    <row r="105" spans="2:16" x14ac:dyDescent="0.25">
      <c r="B105" s="89">
        <v>500000000</v>
      </c>
      <c r="C105" s="89">
        <v>-84.761696000000001</v>
      </c>
      <c r="D105" s="89">
        <v>-76.550735000000003</v>
      </c>
      <c r="F105" s="6">
        <f t="shared" si="16"/>
        <v>0.6222222222222199</v>
      </c>
      <c r="G105" s="6">
        <f t="shared" si="14"/>
        <v>-69.098312000000007</v>
      </c>
      <c r="J105" s="89">
        <v>500000000</v>
      </c>
      <c r="K105" s="89">
        <v>-91.480536999999998</v>
      </c>
      <c r="L105" s="89">
        <v>-81.510643000000002</v>
      </c>
      <c r="N105" s="6">
        <f t="shared" si="17"/>
        <v>0.6222222222222199</v>
      </c>
      <c r="O105" s="6">
        <f t="shared" si="15"/>
        <v>-86.523467999999994</v>
      </c>
    </row>
    <row r="106" spans="2:16" x14ac:dyDescent="0.25">
      <c r="B106" s="89">
        <v>638888888.88889003</v>
      </c>
      <c r="C106" s="89">
        <v>-77.857056</v>
      </c>
      <c r="D106" s="89">
        <v>-69.343552000000003</v>
      </c>
      <c r="F106" s="6">
        <f t="shared" si="16"/>
        <v>0.73333333333333006</v>
      </c>
      <c r="G106" s="6">
        <f t="shared" si="14"/>
        <v>-72.263701999999995</v>
      </c>
      <c r="J106" s="89">
        <v>638888888.88889003</v>
      </c>
      <c r="K106" s="89">
        <v>-85.114677</v>
      </c>
      <c r="L106" s="89">
        <v>-74.769881999999996</v>
      </c>
      <c r="N106" s="6">
        <f t="shared" si="17"/>
        <v>0.73333333333333006</v>
      </c>
      <c r="O106" s="6">
        <f t="shared" si="15"/>
        <v>-83.695273999999998</v>
      </c>
    </row>
    <row r="107" spans="2:16" x14ac:dyDescent="0.25">
      <c r="B107" s="89">
        <v>777777777.77778006</v>
      </c>
      <c r="C107" s="89">
        <v>-78.959678999999994</v>
      </c>
      <c r="D107" s="89">
        <v>-70.357123999999999</v>
      </c>
      <c r="F107" s="6">
        <f t="shared" si="16"/>
        <v>0.84444444444444</v>
      </c>
      <c r="G107" s="6">
        <f t="shared" si="14"/>
        <v>-76.035056999999995</v>
      </c>
      <c r="J107" s="89">
        <v>777777777.77778006</v>
      </c>
      <c r="K107" s="89">
        <v>-84.366782999999998</v>
      </c>
      <c r="L107" s="89">
        <v>-74.055442999999997</v>
      </c>
      <c r="N107" s="6">
        <f t="shared" si="17"/>
        <v>0.84444444444444</v>
      </c>
      <c r="O107" s="6">
        <f t="shared" si="15"/>
        <v>-85.896682999999996</v>
      </c>
    </row>
    <row r="108" spans="2:16" x14ac:dyDescent="0.25">
      <c r="B108" s="89">
        <v>916666666.66666996</v>
      </c>
      <c r="C108" s="89">
        <v>-78.641869</v>
      </c>
      <c r="D108" s="89">
        <v>-70.033530999999996</v>
      </c>
      <c r="F108" s="6">
        <f t="shared" si="16"/>
        <v>0.95555555555556004</v>
      </c>
      <c r="G108" s="6">
        <f t="shared" si="14"/>
        <v>-80.344345000000004</v>
      </c>
      <c r="J108" s="89">
        <v>916666666.66666996</v>
      </c>
      <c r="K108" s="89">
        <v>-81.834213000000005</v>
      </c>
      <c r="L108" s="89">
        <v>-71.485518999999996</v>
      </c>
      <c r="N108" s="6">
        <f t="shared" si="17"/>
        <v>0.95555555555556004</v>
      </c>
      <c r="O108" s="6">
        <f t="shared" si="15"/>
        <v>-89.316710999999998</v>
      </c>
    </row>
    <row r="109" spans="2:16" x14ac:dyDescent="0.25">
      <c r="B109" s="89">
        <v>1055555555.5556</v>
      </c>
      <c r="C109" s="89">
        <v>-83.843399000000005</v>
      </c>
      <c r="D109" s="89">
        <v>-75.271431000000007</v>
      </c>
      <c r="F109" s="6">
        <f t="shared" si="16"/>
        <v>1.0666666666667</v>
      </c>
      <c r="G109" s="6">
        <f t="shared" si="14"/>
        <v>-77.225357000000002</v>
      </c>
      <c r="J109" s="89">
        <v>1055555555.5556</v>
      </c>
      <c r="K109" s="89">
        <v>-84.768371999999999</v>
      </c>
      <c r="L109" s="89">
        <v>-74.531433000000007</v>
      </c>
      <c r="N109" s="6">
        <f t="shared" si="17"/>
        <v>1.0666666666667</v>
      </c>
      <c r="O109" s="6">
        <f t="shared" si="15"/>
        <v>-90.910270999999995</v>
      </c>
    </row>
    <row r="110" spans="2:16" x14ac:dyDescent="0.25">
      <c r="B110" s="89">
        <v>1194444444.4444001</v>
      </c>
      <c r="C110" s="89">
        <v>-104.90795</v>
      </c>
      <c r="D110" s="89">
        <v>-96.199409000000003</v>
      </c>
      <c r="F110" s="6">
        <f t="shared" si="16"/>
        <v>1.1777777777778</v>
      </c>
      <c r="G110" s="6">
        <f t="shared" si="14"/>
        <v>-75.478127000000001</v>
      </c>
      <c r="J110" s="89">
        <v>1194444444.4444001</v>
      </c>
      <c r="K110" s="89">
        <v>-89.254683999999997</v>
      </c>
      <c r="L110" s="89">
        <v>-78.873305999999999</v>
      </c>
      <c r="N110" s="6">
        <f t="shared" si="17"/>
        <v>1.1777777777778</v>
      </c>
      <c r="O110" s="6">
        <f t="shared" si="15"/>
        <v>-88.900954999999996</v>
      </c>
    </row>
    <row r="111" spans="2:16" x14ac:dyDescent="0.25">
      <c r="B111" s="89">
        <v>1333333333.3333001</v>
      </c>
      <c r="C111" s="89">
        <v>-89.129913000000002</v>
      </c>
      <c r="D111" s="89">
        <v>-80.406943999999996</v>
      </c>
      <c r="F111" s="6">
        <f t="shared" si="16"/>
        <v>1.2888888888889001</v>
      </c>
      <c r="G111" s="6">
        <f t="shared" si="14"/>
        <v>-76.101027999999999</v>
      </c>
      <c r="J111" s="89">
        <v>1333333333.3333001</v>
      </c>
      <c r="K111" s="89">
        <v>-93.092827</v>
      </c>
      <c r="L111" s="89">
        <v>-82.800422999999995</v>
      </c>
      <c r="N111" s="6">
        <f t="shared" si="17"/>
        <v>1.2888888888889001</v>
      </c>
      <c r="O111" s="6">
        <f t="shared" si="15"/>
        <v>-92.765418999999994</v>
      </c>
    </row>
    <row r="112" spans="2:16" x14ac:dyDescent="0.25">
      <c r="B112" s="89">
        <v>1472222222.2221999</v>
      </c>
      <c r="C112" s="89">
        <v>-85.397987000000001</v>
      </c>
      <c r="D112" s="89">
        <v>-76.533339999999995</v>
      </c>
      <c r="F112" s="6">
        <f t="shared" si="16"/>
        <v>1.4</v>
      </c>
      <c r="G112" s="6">
        <f t="shared" si="14"/>
        <v>-76.763084000000006</v>
      </c>
      <c r="J112" s="89">
        <v>1472222222.2221999</v>
      </c>
      <c r="K112" s="89">
        <v>-97.517989999999998</v>
      </c>
      <c r="L112" s="89">
        <v>-86.961624</v>
      </c>
      <c r="N112" s="6">
        <f t="shared" si="17"/>
        <v>1.4</v>
      </c>
      <c r="O112" s="6">
        <f t="shared" si="15"/>
        <v>-91.840286000000006</v>
      </c>
    </row>
    <row r="113" spans="2:15" x14ac:dyDescent="0.25">
      <c r="B113" s="89">
        <v>1611111111.1111</v>
      </c>
      <c r="C113" s="89">
        <v>-87.939376999999993</v>
      </c>
      <c r="D113" s="89">
        <v>-78.988815000000002</v>
      </c>
      <c r="F113" s="6">
        <f t="shared" si="16"/>
        <v>1.5111111111111</v>
      </c>
      <c r="G113" s="6">
        <f t="shared" si="14"/>
        <v>-77.770827999999995</v>
      </c>
      <c r="J113" s="89">
        <v>1611111111.1111</v>
      </c>
      <c r="K113" s="89">
        <v>-104.60863000000001</v>
      </c>
      <c r="L113" s="89">
        <v>-94.110962000000001</v>
      </c>
      <c r="N113" s="6">
        <f t="shared" si="17"/>
        <v>1.5111111111111</v>
      </c>
      <c r="O113" s="6">
        <f t="shared" si="15"/>
        <v>-90.167755</v>
      </c>
    </row>
    <row r="114" spans="2:15" x14ac:dyDescent="0.25">
      <c r="B114" s="89">
        <v>1750000000</v>
      </c>
      <c r="C114" s="89">
        <v>-83.164490000000001</v>
      </c>
      <c r="D114" s="89">
        <v>-74.099579000000006</v>
      </c>
      <c r="F114" s="6">
        <f t="shared" si="16"/>
        <v>1.6222222222222</v>
      </c>
      <c r="G114" s="6">
        <f t="shared" si="14"/>
        <v>-75.782859999999999</v>
      </c>
      <c r="J114" s="89">
        <v>1750000000</v>
      </c>
      <c r="K114" s="89">
        <v>-101.28273</v>
      </c>
      <c r="L114" s="89">
        <v>-90.501891999999998</v>
      </c>
      <c r="N114" s="6">
        <f t="shared" si="17"/>
        <v>1.6222222222222</v>
      </c>
      <c r="O114" s="6">
        <f t="shared" si="15"/>
        <v>-87.739768999999995</v>
      </c>
    </row>
    <row r="115" spans="2:15" x14ac:dyDescent="0.25">
      <c r="B115" s="89">
        <v>1888888888.8889</v>
      </c>
      <c r="C115" s="89">
        <v>-81.764908000000005</v>
      </c>
      <c r="D115" s="89">
        <v>-72.566406000000001</v>
      </c>
      <c r="F115" s="6">
        <f t="shared" si="16"/>
        <v>1.7333333333333001</v>
      </c>
      <c r="G115" s="6">
        <f t="shared" si="14"/>
        <v>-76.377098000000004</v>
      </c>
      <c r="J115" s="89">
        <v>1888888888.8889</v>
      </c>
      <c r="K115" s="89">
        <v>-93.452826999999999</v>
      </c>
      <c r="L115" s="89">
        <v>-82.778792999999993</v>
      </c>
      <c r="N115" s="6">
        <f t="shared" si="17"/>
        <v>1.7333333333333001</v>
      </c>
      <c r="O115" s="6">
        <f t="shared" si="15"/>
        <v>-90.962006000000002</v>
      </c>
    </row>
    <row r="116" spans="2:15" x14ac:dyDescent="0.25">
      <c r="B116" s="89">
        <v>2027777777.7778001</v>
      </c>
      <c r="C116" s="89">
        <v>-79.650604000000001</v>
      </c>
      <c r="D116" s="89">
        <v>-70.314232000000004</v>
      </c>
      <c r="F116" s="6">
        <f t="shared" si="16"/>
        <v>1.8444444444444001</v>
      </c>
      <c r="G116" s="6">
        <f t="shared" si="14"/>
        <v>-76.727530999999999</v>
      </c>
      <c r="J116" s="89">
        <v>2027777777.7778001</v>
      </c>
      <c r="K116" s="89">
        <v>-92.408011999999999</v>
      </c>
      <c r="L116" s="89">
        <v>-81.448943999999997</v>
      </c>
      <c r="N116" s="6">
        <f t="shared" si="17"/>
        <v>1.8444444444444001</v>
      </c>
      <c r="O116" s="6">
        <f t="shared" si="15"/>
        <v>-101.98282</v>
      </c>
    </row>
    <row r="117" spans="2:15" x14ac:dyDescent="0.25">
      <c r="B117" s="89">
        <v>2166666666.6666999</v>
      </c>
      <c r="C117" s="89">
        <v>-86.609093000000001</v>
      </c>
      <c r="D117" s="89">
        <v>-77.262405000000001</v>
      </c>
      <c r="F117" s="6">
        <f t="shared" si="16"/>
        <v>1.9555555555555999</v>
      </c>
      <c r="G117" s="6">
        <f t="shared" si="14"/>
        <v>-75.248001000000002</v>
      </c>
      <c r="J117" s="89">
        <v>2166666666.6666999</v>
      </c>
      <c r="K117" s="89">
        <v>-93.652694999999994</v>
      </c>
      <c r="L117" s="89">
        <v>-82.672516000000002</v>
      </c>
      <c r="N117" s="6">
        <f t="shared" si="17"/>
        <v>1.9555555555555999</v>
      </c>
      <c r="O117" s="6">
        <f t="shared" si="15"/>
        <v>-89.038184999999999</v>
      </c>
    </row>
    <row r="118" spans="2:15" x14ac:dyDescent="0.25">
      <c r="B118" s="89">
        <v>2305555555.5556002</v>
      </c>
      <c r="C118" s="89">
        <v>-87.080962999999997</v>
      </c>
      <c r="D118" s="89">
        <v>-77.411216999999994</v>
      </c>
      <c r="F118" s="6">
        <f t="shared" si="16"/>
        <v>2.0666666666666997</v>
      </c>
      <c r="G118" s="6">
        <f t="shared" si="14"/>
        <v>-75.494202000000001</v>
      </c>
      <c r="J118" s="89">
        <v>2305555555.5556002</v>
      </c>
      <c r="K118" s="89">
        <v>-99.784606999999994</v>
      </c>
      <c r="L118" s="89">
        <v>-88.605705</v>
      </c>
      <c r="N118" s="6">
        <f t="shared" si="17"/>
        <v>2.0666666666666997</v>
      </c>
      <c r="O118" s="6">
        <f t="shared" si="15"/>
        <v>-92.936942999999999</v>
      </c>
    </row>
    <row r="119" spans="2:15" x14ac:dyDescent="0.25">
      <c r="B119" s="89">
        <v>2444444444.4443998</v>
      </c>
      <c r="C119" s="89">
        <v>-83.738608999999997</v>
      </c>
      <c r="D119" s="89">
        <v>-74.020981000000006</v>
      </c>
      <c r="F119" s="6">
        <f t="shared" si="16"/>
        <v>2.1777777777778002</v>
      </c>
      <c r="G119" s="6">
        <f t="shared" si="14"/>
        <v>-75.840217999999993</v>
      </c>
      <c r="J119" s="89">
        <v>2444444444.4443998</v>
      </c>
      <c r="K119" s="89">
        <v>-98.797141999999994</v>
      </c>
      <c r="L119" s="89">
        <v>-87.503494000000003</v>
      </c>
      <c r="N119" s="6">
        <f t="shared" si="17"/>
        <v>2.1777777777778002</v>
      </c>
      <c r="O119" s="6">
        <f t="shared" si="15"/>
        <v>-94.365989999999996</v>
      </c>
    </row>
    <row r="120" spans="2:15" x14ac:dyDescent="0.25">
      <c r="B120" s="89">
        <v>2583333333.3333001</v>
      </c>
      <c r="C120" s="89">
        <v>-83.998778999999999</v>
      </c>
      <c r="D120" s="89">
        <v>-73.836723000000006</v>
      </c>
      <c r="F120" s="6">
        <f t="shared" si="16"/>
        <v>2.2888888888888999</v>
      </c>
      <c r="G120" s="6">
        <f t="shared" si="14"/>
        <v>-78.399192999999997</v>
      </c>
      <c r="J120" s="89">
        <v>2583333333.3333001</v>
      </c>
      <c r="K120" s="89">
        <v>-96.283760000000001</v>
      </c>
      <c r="L120" s="89">
        <v>-84.578613000000004</v>
      </c>
      <c r="N120" s="6">
        <f t="shared" si="17"/>
        <v>2.2888888888888999</v>
      </c>
      <c r="O120" s="6">
        <f t="shared" si="15"/>
        <v>-88.970871000000002</v>
      </c>
    </row>
    <row r="121" spans="2:15" x14ac:dyDescent="0.25">
      <c r="B121" s="89">
        <v>2722222222.2221999</v>
      </c>
      <c r="C121" s="89">
        <v>-83.927620000000005</v>
      </c>
      <c r="D121" s="89">
        <v>-73.472374000000002</v>
      </c>
      <c r="F121" s="6">
        <f t="shared" si="16"/>
        <v>2.4</v>
      </c>
      <c r="G121" s="6">
        <f t="shared" si="14"/>
        <v>-81.211348999999998</v>
      </c>
      <c r="J121" s="89">
        <v>2722222222.2221999</v>
      </c>
      <c r="K121" s="89">
        <v>-99.806915000000004</v>
      </c>
      <c r="L121" s="89">
        <v>-87.672309999999996</v>
      </c>
      <c r="N121" s="6">
        <f t="shared" si="17"/>
        <v>2.4</v>
      </c>
      <c r="O121" s="6">
        <f t="shared" si="15"/>
        <v>-86.589957999999996</v>
      </c>
    </row>
    <row r="122" spans="2:15" x14ac:dyDescent="0.25">
      <c r="B122" s="89">
        <v>2861111111.1111002</v>
      </c>
      <c r="C122" s="89">
        <v>-86.453963999999999</v>
      </c>
      <c r="D122" s="89">
        <v>-75.553595999999999</v>
      </c>
      <c r="F122" s="6" t="s">
        <v>21</v>
      </c>
      <c r="J122" s="89">
        <v>2861111111.1111002</v>
      </c>
      <c r="K122" s="89">
        <v>-105.79406</v>
      </c>
      <c r="L122" s="89">
        <v>-93.210396000000003</v>
      </c>
      <c r="N122" s="6" t="s">
        <v>21</v>
      </c>
    </row>
    <row r="123" spans="2:15" x14ac:dyDescent="0.25">
      <c r="B123" s="89">
        <v>3000000000</v>
      </c>
      <c r="C123" s="89">
        <v>-89.927383000000006</v>
      </c>
      <c r="D123" s="89">
        <v>-78.420852999999994</v>
      </c>
      <c r="J123" s="89">
        <v>3000000000</v>
      </c>
      <c r="K123" s="89">
        <v>-109.50584000000001</v>
      </c>
      <c r="L123" s="89">
        <v>-96.334473000000003</v>
      </c>
    </row>
    <row r="124" spans="2:15" x14ac:dyDescent="0.25">
      <c r="B124" s="89" t="s">
        <v>21</v>
      </c>
      <c r="J124" s="89" t="s">
        <v>21</v>
      </c>
    </row>
    <row r="127" spans="2:15" x14ac:dyDescent="0.25">
      <c r="B127" s="89" t="s">
        <v>25</v>
      </c>
      <c r="J127" s="89" t="s">
        <v>25</v>
      </c>
    </row>
    <row r="128" spans="2:15" x14ac:dyDescent="0.25">
      <c r="B128" s="89" t="s">
        <v>19</v>
      </c>
      <c r="C128" s="89" t="s">
        <v>122</v>
      </c>
      <c r="D128" s="89" t="s">
        <v>30</v>
      </c>
      <c r="J128" s="89" t="s">
        <v>19</v>
      </c>
      <c r="K128" s="89" t="s">
        <v>122</v>
      </c>
      <c r="L128" s="89" t="s">
        <v>30</v>
      </c>
    </row>
    <row r="129" spans="2:12" x14ac:dyDescent="0.25">
      <c r="B129" s="89">
        <v>400000000</v>
      </c>
      <c r="C129" s="89">
        <v>-81.158112000000003</v>
      </c>
      <c r="D129" s="89">
        <v>-72.947151000000005</v>
      </c>
      <c r="J129" s="89">
        <v>400000000</v>
      </c>
      <c r="K129" s="89">
        <v>-94.393119999999996</v>
      </c>
      <c r="L129" s="89">
        <v>-84.423225000000002</v>
      </c>
    </row>
    <row r="130" spans="2:12" x14ac:dyDescent="0.25">
      <c r="B130" s="89">
        <v>511111111.11110997</v>
      </c>
      <c r="C130" s="89">
        <v>-76.654105999999999</v>
      </c>
      <c r="D130" s="89">
        <v>-68.140602000000001</v>
      </c>
      <c r="J130" s="89">
        <v>511111111.11110997</v>
      </c>
      <c r="K130" s="89">
        <v>-99.679885999999996</v>
      </c>
      <c r="L130" s="89">
        <v>-89.335091000000006</v>
      </c>
    </row>
    <row r="131" spans="2:12" x14ac:dyDescent="0.25">
      <c r="B131" s="89">
        <v>622222222.22221994</v>
      </c>
      <c r="C131" s="89">
        <v>-77.700873999999999</v>
      </c>
      <c r="D131" s="89">
        <v>-69.098312000000007</v>
      </c>
      <c r="J131" s="89">
        <v>622222222.22221994</v>
      </c>
      <c r="K131" s="89">
        <v>-96.834816000000004</v>
      </c>
      <c r="L131" s="89">
        <v>-86.523467999999994</v>
      </c>
    </row>
    <row r="132" spans="2:12" x14ac:dyDescent="0.25">
      <c r="B132" s="89">
        <v>733333333.33333004</v>
      </c>
      <c r="C132" s="89">
        <v>-80.872039999999998</v>
      </c>
      <c r="D132" s="89">
        <v>-72.263701999999995</v>
      </c>
      <c r="J132" s="89">
        <v>733333333.33333004</v>
      </c>
      <c r="K132" s="89">
        <v>-94.043968000000007</v>
      </c>
      <c r="L132" s="89">
        <v>-83.695273999999998</v>
      </c>
    </row>
    <row r="133" spans="2:12" x14ac:dyDescent="0.25">
      <c r="B133" s="89">
        <v>844444444.44444001</v>
      </c>
      <c r="C133" s="89">
        <v>-84.607024999999993</v>
      </c>
      <c r="D133" s="89">
        <v>-76.035056999999995</v>
      </c>
      <c r="J133" s="89">
        <v>844444444.44444001</v>
      </c>
      <c r="K133" s="89">
        <v>-96.133621000000005</v>
      </c>
      <c r="L133" s="89">
        <v>-85.896682999999996</v>
      </c>
    </row>
    <row r="134" spans="2:12" x14ac:dyDescent="0.25">
      <c r="B134" s="89">
        <v>955555555.55555999</v>
      </c>
      <c r="C134" s="89">
        <v>-89.052886999999998</v>
      </c>
      <c r="D134" s="89">
        <v>-80.344345000000004</v>
      </c>
      <c r="J134" s="89">
        <v>955555555.55555999</v>
      </c>
      <c r="K134" s="89">
        <v>-99.698089999999993</v>
      </c>
      <c r="L134" s="89">
        <v>-89.316710999999998</v>
      </c>
    </row>
    <row r="135" spans="2:12" x14ac:dyDescent="0.25">
      <c r="B135" s="89">
        <v>1066666666.6667</v>
      </c>
      <c r="C135" s="89">
        <v>-85.948318</v>
      </c>
      <c r="D135" s="89">
        <v>-77.225357000000002</v>
      </c>
      <c r="J135" s="89">
        <v>1066666666.6667</v>
      </c>
      <c r="K135" s="89">
        <v>-101.20267</v>
      </c>
      <c r="L135" s="89">
        <v>-90.910270999999995</v>
      </c>
    </row>
    <row r="136" spans="2:12" x14ac:dyDescent="0.25">
      <c r="B136" s="89">
        <v>1177777777.7778001</v>
      </c>
      <c r="C136" s="89">
        <v>-84.342772999999994</v>
      </c>
      <c r="D136" s="89">
        <v>-75.478127000000001</v>
      </c>
      <c r="J136" s="89">
        <v>1177777777.7778001</v>
      </c>
      <c r="K136" s="89">
        <v>-99.457329000000001</v>
      </c>
      <c r="L136" s="89">
        <v>-88.900954999999996</v>
      </c>
    </row>
    <row r="137" spans="2:12" x14ac:dyDescent="0.25">
      <c r="B137" s="89">
        <v>1288888888.8889</v>
      </c>
      <c r="C137" s="89">
        <v>-85.051581999999996</v>
      </c>
      <c r="D137" s="89">
        <v>-76.101027999999999</v>
      </c>
      <c r="J137" s="89">
        <v>1288888888.8889</v>
      </c>
      <c r="K137" s="89">
        <v>-103.26308</v>
      </c>
      <c r="L137" s="89">
        <v>-92.765418999999994</v>
      </c>
    </row>
    <row r="138" spans="2:12" x14ac:dyDescent="0.25">
      <c r="B138" s="89">
        <v>1400000000</v>
      </c>
      <c r="C138" s="89">
        <v>-85.827988000000005</v>
      </c>
      <c r="D138" s="89">
        <v>-76.763084000000006</v>
      </c>
      <c r="J138" s="89">
        <v>1400000000</v>
      </c>
      <c r="K138" s="89">
        <v>-102.62112</v>
      </c>
      <c r="L138" s="89">
        <v>-91.840286000000006</v>
      </c>
    </row>
    <row r="139" spans="2:12" x14ac:dyDescent="0.25">
      <c r="B139" s="89">
        <v>1511111111.1111</v>
      </c>
      <c r="C139" s="89">
        <v>-86.969329999999999</v>
      </c>
      <c r="D139" s="89">
        <v>-77.770827999999995</v>
      </c>
      <c r="J139" s="89">
        <v>1511111111.1111</v>
      </c>
      <c r="K139" s="89">
        <v>-100.84179</v>
      </c>
      <c r="L139" s="89">
        <v>-90.167755</v>
      </c>
    </row>
    <row r="140" spans="2:12" x14ac:dyDescent="0.25">
      <c r="B140" s="89">
        <v>1622222222.2221999</v>
      </c>
      <c r="C140" s="89">
        <v>-85.119225</v>
      </c>
      <c r="D140" s="89">
        <v>-75.782859999999999</v>
      </c>
      <c r="J140" s="89">
        <v>1622222222.2221999</v>
      </c>
      <c r="K140" s="89">
        <v>-98.698836999999997</v>
      </c>
      <c r="L140" s="89">
        <v>-87.739768999999995</v>
      </c>
    </row>
    <row r="141" spans="2:12" x14ac:dyDescent="0.25">
      <c r="B141" s="89">
        <v>1733333333.3333001</v>
      </c>
      <c r="C141" s="89">
        <v>-85.723785000000007</v>
      </c>
      <c r="D141" s="89">
        <v>-76.377098000000004</v>
      </c>
      <c r="J141" s="89">
        <v>1733333333.3333001</v>
      </c>
      <c r="K141" s="89">
        <v>-101.94217999999999</v>
      </c>
      <c r="L141" s="89">
        <v>-90.962006000000002</v>
      </c>
    </row>
    <row r="142" spans="2:12" x14ac:dyDescent="0.25">
      <c r="B142" s="89">
        <v>1844444444.4444001</v>
      </c>
      <c r="C142" s="89">
        <v>-86.397278</v>
      </c>
      <c r="D142" s="89">
        <v>-76.727530999999999</v>
      </c>
      <c r="J142" s="89">
        <v>1844444444.4444001</v>
      </c>
      <c r="K142" s="89">
        <v>-113.16172</v>
      </c>
      <c r="L142" s="89">
        <v>-101.98282</v>
      </c>
    </row>
    <row r="143" spans="2:12" x14ac:dyDescent="0.25">
      <c r="B143" s="89">
        <v>1955555555.5555999</v>
      </c>
      <c r="C143" s="89">
        <v>-84.965630000000004</v>
      </c>
      <c r="D143" s="89">
        <v>-75.248001000000002</v>
      </c>
      <c r="J143" s="89">
        <v>1955555555.5555999</v>
      </c>
      <c r="K143" s="89">
        <v>-100.33183</v>
      </c>
      <c r="L143" s="89">
        <v>-89.038184999999999</v>
      </c>
    </row>
    <row r="144" spans="2:12" x14ac:dyDescent="0.25">
      <c r="B144" s="89">
        <v>2066666666.6666999</v>
      </c>
      <c r="C144" s="89">
        <v>-85.65625</v>
      </c>
      <c r="D144" s="89">
        <v>-75.494202000000001</v>
      </c>
      <c r="J144" s="89">
        <v>2066666666.6666999</v>
      </c>
      <c r="K144" s="89">
        <v>-104.64209</v>
      </c>
      <c r="L144" s="89">
        <v>-92.936942999999999</v>
      </c>
    </row>
    <row r="145" spans="2:12" x14ac:dyDescent="0.25">
      <c r="B145" s="89">
        <v>2177777777.7778001</v>
      </c>
      <c r="C145" s="89">
        <v>-86.295463999999996</v>
      </c>
      <c r="D145" s="89">
        <v>-75.840217999999993</v>
      </c>
      <c r="J145" s="89">
        <v>2177777777.7778001</v>
      </c>
      <c r="K145" s="89">
        <v>-106.50060000000001</v>
      </c>
      <c r="L145" s="89">
        <v>-94.365989999999996</v>
      </c>
    </row>
    <row r="146" spans="2:12" x14ac:dyDescent="0.25">
      <c r="B146" s="89">
        <v>2288888888.8888998</v>
      </c>
      <c r="C146" s="89">
        <v>-89.299560999999997</v>
      </c>
      <c r="D146" s="89">
        <v>-78.399192999999997</v>
      </c>
      <c r="J146" s="89">
        <v>2288888888.8888998</v>
      </c>
      <c r="K146" s="89">
        <v>-101.55453</v>
      </c>
      <c r="L146" s="89">
        <v>-88.970871000000002</v>
      </c>
    </row>
    <row r="147" spans="2:12" x14ac:dyDescent="0.25">
      <c r="B147" s="89">
        <v>2400000000</v>
      </c>
      <c r="C147" s="89">
        <v>-92.717872999999997</v>
      </c>
      <c r="D147" s="89">
        <v>-81.211348999999998</v>
      </c>
      <c r="J147" s="89">
        <v>2400000000</v>
      </c>
      <c r="K147" s="89">
        <v>-99.761322000000007</v>
      </c>
      <c r="L147" s="89">
        <v>-86.589957999999996</v>
      </c>
    </row>
    <row r="148" spans="2:12" x14ac:dyDescent="0.25">
      <c r="B148" s="89" t="s">
        <v>21</v>
      </c>
      <c r="J148" s="89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04"/>
  <sheetViews>
    <sheetView workbookViewId="0">
      <selection activeCell="J1" sqref="J1:L1048576"/>
    </sheetView>
  </sheetViews>
  <sheetFormatPr defaultRowHeight="15" x14ac:dyDescent="0.25"/>
  <cols>
    <col min="1" max="1" width="13.7109375" style="40" customWidth="1"/>
    <col min="2" max="4" width="9.140625" style="89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88" bestFit="1" customWidth="1"/>
    <col min="9" max="9" width="13.7109375" style="40" customWidth="1"/>
    <col min="10" max="12" width="9.140625" style="89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9" t="s">
        <v>95</v>
      </c>
      <c r="E1" s="10"/>
      <c r="G1" s="6" t="s">
        <v>16</v>
      </c>
      <c r="J1" s="89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9" t="s">
        <v>257</v>
      </c>
      <c r="C2" s="89" t="s">
        <v>274</v>
      </c>
      <c r="D2" s="89" t="s">
        <v>275</v>
      </c>
      <c r="E2" s="10"/>
      <c r="F2" s="15"/>
      <c r="G2" s="82" t="s">
        <v>289</v>
      </c>
      <c r="I2" s="50" t="s">
        <v>108</v>
      </c>
      <c r="J2" s="89" t="s">
        <v>257</v>
      </c>
      <c r="K2" s="89" t="s">
        <v>274</v>
      </c>
      <c r="L2" s="89" t="s">
        <v>275</v>
      </c>
      <c r="M2" s="10"/>
      <c r="N2" s="15"/>
      <c r="O2" s="82" t="s">
        <v>289</v>
      </c>
      <c r="Q2" s="10"/>
    </row>
    <row r="3" spans="1:17" x14ac:dyDescent="0.25">
      <c r="B3" s="89" t="s">
        <v>278</v>
      </c>
      <c r="C3" s="89" t="s">
        <v>279</v>
      </c>
      <c r="D3" s="89" t="s">
        <v>310</v>
      </c>
      <c r="E3" s="10"/>
      <c r="F3" s="15"/>
      <c r="G3" s="13"/>
      <c r="J3" s="89" t="s">
        <v>278</v>
      </c>
      <c r="K3" s="89" t="s">
        <v>279</v>
      </c>
      <c r="L3" s="89" t="s">
        <v>311</v>
      </c>
      <c r="M3" s="10"/>
      <c r="N3" s="15"/>
      <c r="O3" s="13"/>
      <c r="Q3" s="10"/>
    </row>
    <row r="4" spans="1:17" x14ac:dyDescent="0.25">
      <c r="B4" s="89" t="s">
        <v>98</v>
      </c>
      <c r="E4" s="10"/>
      <c r="G4" s="41" t="s">
        <v>20</v>
      </c>
      <c r="J4" s="89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1Ix2L dBc Log Mag(dB)</v>
      </c>
      <c r="H6" s="35">
        <v>1</v>
      </c>
      <c r="M6" s="10"/>
      <c r="N6" s="6" t="s">
        <v>19</v>
      </c>
      <c r="O6" s="6" t="str">
        <f t="shared" ref="O6:O25" si="1">L32</f>
        <v>1Ix2L dBc Log Mag(dB)</v>
      </c>
      <c r="P6" s="35">
        <v>1</v>
      </c>
      <c r="Q6" s="10"/>
    </row>
    <row r="7" spans="1:17" ht="15.75" x14ac:dyDescent="0.25">
      <c r="B7" s="89" t="s">
        <v>99</v>
      </c>
      <c r="E7" s="10"/>
      <c r="F7" s="6">
        <f t="shared" ref="F7:F25" si="2">B33/1000000000</f>
        <v>3.9089999999999998</v>
      </c>
      <c r="G7" s="6">
        <f t="shared" si="0"/>
        <v>-28.799751000000001</v>
      </c>
      <c r="H7" s="36">
        <f>ABS(AVERAGE(G7:G25)-(H6-1)*5)</f>
        <v>33.043591631578948</v>
      </c>
      <c r="J7" s="89" t="s">
        <v>99</v>
      </c>
      <c r="M7" s="10"/>
      <c r="N7" s="6">
        <f t="shared" ref="N7:N25" si="3">J33/1000000000</f>
        <v>3.9089999999999998</v>
      </c>
      <c r="O7" s="6">
        <f t="shared" si="1"/>
        <v>-30.818769</v>
      </c>
      <c r="P7" s="36">
        <f>ABS(AVERAGE(O7:O25)-(P6-1)*5)</f>
        <v>33.303489421052632</v>
      </c>
      <c r="Q7" s="10"/>
    </row>
    <row r="8" spans="1:17" x14ac:dyDescent="0.25">
      <c r="B8" s="89" t="s">
        <v>19</v>
      </c>
      <c r="C8" s="89" t="s">
        <v>116</v>
      </c>
      <c r="E8" s="10"/>
      <c r="F8" s="6">
        <f t="shared" si="2"/>
        <v>4.3585000000000003</v>
      </c>
      <c r="G8" s="6">
        <f t="shared" si="0"/>
        <v>-35.777729000000001</v>
      </c>
      <c r="J8" s="89" t="s">
        <v>19</v>
      </c>
      <c r="K8" s="89" t="s">
        <v>116</v>
      </c>
      <c r="M8" s="10"/>
      <c r="N8" s="6">
        <f t="shared" si="3"/>
        <v>4.3585000000000003</v>
      </c>
      <c r="O8" s="6">
        <f t="shared" si="1"/>
        <v>-33.378985999999998</v>
      </c>
      <c r="Q8" s="10"/>
    </row>
    <row r="9" spans="1:17" x14ac:dyDescent="0.25">
      <c r="B9" s="89">
        <v>2000000000</v>
      </c>
      <c r="C9" s="89">
        <v>-7.2780728000000003</v>
      </c>
      <c r="E9" s="10"/>
      <c r="F9" s="6">
        <f t="shared" si="2"/>
        <v>4.8079999999999998</v>
      </c>
      <c r="G9" s="6">
        <f t="shared" si="0"/>
        <v>-45.962791000000003</v>
      </c>
      <c r="J9" s="89">
        <v>2000000000</v>
      </c>
      <c r="K9" s="89">
        <v>-12.223732</v>
      </c>
      <c r="M9" s="10"/>
      <c r="N9" s="6">
        <f t="shared" si="3"/>
        <v>4.8079999999999998</v>
      </c>
      <c r="O9" s="6">
        <f t="shared" si="1"/>
        <v>-31.058907000000001</v>
      </c>
      <c r="Q9" s="10"/>
    </row>
    <row r="10" spans="1:17" x14ac:dyDescent="0.25">
      <c r="B10" s="89">
        <v>2555555555.5556002</v>
      </c>
      <c r="C10" s="89">
        <v>-7.4067997999999999</v>
      </c>
      <c r="E10" s="10"/>
      <c r="F10" s="6">
        <f t="shared" si="2"/>
        <v>5.2575000000000003</v>
      </c>
      <c r="G10" s="6">
        <f t="shared" si="0"/>
        <v>-36.318592000000002</v>
      </c>
      <c r="J10" s="89">
        <v>2555555555.5556002</v>
      </c>
      <c r="K10" s="89">
        <v>-7.0119404999999997</v>
      </c>
      <c r="M10" s="10"/>
      <c r="N10" s="6">
        <f t="shared" si="3"/>
        <v>5.2575000000000003</v>
      </c>
      <c r="O10" s="6">
        <f t="shared" si="1"/>
        <v>-30.278296999999998</v>
      </c>
      <c r="Q10" s="10"/>
    </row>
    <row r="11" spans="1:17" x14ac:dyDescent="0.25">
      <c r="B11" s="89">
        <v>3111111111.1111002</v>
      </c>
      <c r="C11" s="89">
        <v>-7.6459146000000002</v>
      </c>
      <c r="E11" s="10"/>
      <c r="F11" s="6">
        <f t="shared" si="2"/>
        <v>5.7069999999999999</v>
      </c>
      <c r="G11" s="6">
        <f t="shared" si="0"/>
        <v>-34.039161999999997</v>
      </c>
      <c r="J11" s="89">
        <v>3111111111.1111002</v>
      </c>
      <c r="K11" s="89">
        <v>-6.8752355999999999</v>
      </c>
      <c r="M11" s="10"/>
      <c r="N11" s="6">
        <f t="shared" si="3"/>
        <v>5.7069999999999999</v>
      </c>
      <c r="O11" s="6">
        <f t="shared" si="1"/>
        <v>-32.248595999999999</v>
      </c>
      <c r="Q11" s="10"/>
    </row>
    <row r="12" spans="1:17" x14ac:dyDescent="0.25">
      <c r="B12" s="89">
        <v>3666666666.6666999</v>
      </c>
      <c r="C12" s="89">
        <v>-7.5006880999999996</v>
      </c>
      <c r="E12" s="10"/>
      <c r="F12" s="6">
        <f t="shared" si="2"/>
        <v>6.1565000000000003</v>
      </c>
      <c r="G12" s="6">
        <f t="shared" si="0"/>
        <v>-34.013302000000003</v>
      </c>
      <c r="J12" s="89">
        <v>3666666666.6666999</v>
      </c>
      <c r="K12" s="89">
        <v>-7.4862127000000003</v>
      </c>
      <c r="M12" s="10"/>
      <c r="N12" s="6">
        <f t="shared" si="3"/>
        <v>6.1565000000000003</v>
      </c>
      <c r="O12" s="6">
        <f t="shared" si="1"/>
        <v>-35.376801</v>
      </c>
      <c r="Q12" s="10"/>
    </row>
    <row r="13" spans="1:17" x14ac:dyDescent="0.25">
      <c r="B13" s="89">
        <v>4222222222.2221999</v>
      </c>
      <c r="C13" s="89">
        <v>-7.1804690000000004</v>
      </c>
      <c r="E13" s="10"/>
      <c r="F13" s="6">
        <f t="shared" si="2"/>
        <v>6.6059999999999999</v>
      </c>
      <c r="G13" s="6">
        <f t="shared" si="0"/>
        <v>-30.805035</v>
      </c>
      <c r="J13" s="89">
        <v>4222222222.2221999</v>
      </c>
      <c r="K13" s="89">
        <v>-7.8167638999999998</v>
      </c>
      <c r="M13" s="10"/>
      <c r="N13" s="6">
        <f t="shared" si="3"/>
        <v>6.6059999999999999</v>
      </c>
      <c r="O13" s="6">
        <f t="shared" si="1"/>
        <v>-33.471454999999999</v>
      </c>
      <c r="Q13" s="10"/>
    </row>
    <row r="14" spans="1:17" x14ac:dyDescent="0.25">
      <c r="B14" s="89">
        <v>4777777777.7777996</v>
      </c>
      <c r="C14" s="89">
        <v>-7.2079557999999997</v>
      </c>
      <c r="E14" s="10"/>
      <c r="F14" s="6">
        <f t="shared" si="2"/>
        <v>7.0555000000000003</v>
      </c>
      <c r="G14" s="6">
        <f t="shared" si="0"/>
        <v>-30.177257999999998</v>
      </c>
      <c r="J14" s="89">
        <v>4777777777.7777996</v>
      </c>
      <c r="K14" s="89">
        <v>-8.1692485999999995</v>
      </c>
      <c r="M14" s="10"/>
      <c r="N14" s="6">
        <f t="shared" si="3"/>
        <v>7.0555000000000003</v>
      </c>
      <c r="O14" s="6">
        <f t="shared" si="1"/>
        <v>-33.473145000000002</v>
      </c>
      <c r="Q14" s="10"/>
    </row>
    <row r="15" spans="1:17" x14ac:dyDescent="0.25">
      <c r="B15" s="89">
        <v>5333333333.3332996</v>
      </c>
      <c r="C15" s="89">
        <v>-7.2203197000000001</v>
      </c>
      <c r="E15" s="10"/>
      <c r="F15" s="6">
        <f t="shared" si="2"/>
        <v>7.5049999999999999</v>
      </c>
      <c r="G15" s="6">
        <f t="shared" si="0"/>
        <v>-30.114937000000001</v>
      </c>
      <c r="J15" s="89">
        <v>5333333333.3332996</v>
      </c>
      <c r="K15" s="89">
        <v>-8.6344328000000008</v>
      </c>
      <c r="M15" s="10"/>
      <c r="N15" s="6">
        <f t="shared" si="3"/>
        <v>7.5049999999999999</v>
      </c>
      <c r="O15" s="6">
        <f t="shared" si="1"/>
        <v>-35.23357</v>
      </c>
      <c r="Q15" s="10"/>
    </row>
    <row r="16" spans="1:17" x14ac:dyDescent="0.25">
      <c r="B16" s="89">
        <v>5888888888.8888998</v>
      </c>
      <c r="C16" s="89">
        <v>-7.6132932000000002</v>
      </c>
      <c r="E16" s="10"/>
      <c r="F16" s="6">
        <f t="shared" si="2"/>
        <v>7.9545000000000003</v>
      </c>
      <c r="G16" s="6">
        <f t="shared" si="0"/>
        <v>-30.415324999999999</v>
      </c>
      <c r="J16" s="89">
        <v>5888888888.8888998</v>
      </c>
      <c r="K16" s="89">
        <v>-9.0078429999999994</v>
      </c>
      <c r="M16" s="10"/>
      <c r="N16" s="6">
        <f t="shared" si="3"/>
        <v>7.9545000000000003</v>
      </c>
      <c r="O16" s="6">
        <f t="shared" si="1"/>
        <v>-35.113483000000002</v>
      </c>
      <c r="Q16" s="10"/>
    </row>
    <row r="17" spans="2:17" x14ac:dyDescent="0.25">
      <c r="B17" s="89">
        <v>6444444444.4443998</v>
      </c>
      <c r="C17" s="89">
        <v>-7.6892623999999996</v>
      </c>
      <c r="E17" s="10"/>
      <c r="F17" s="6">
        <f t="shared" si="2"/>
        <v>8.4039999999999999</v>
      </c>
      <c r="G17" s="6">
        <f t="shared" si="0"/>
        <v>-32.192233999999999</v>
      </c>
      <c r="J17" s="89">
        <v>6444444444.4443998</v>
      </c>
      <c r="K17" s="89">
        <v>-9.1970490999999992</v>
      </c>
      <c r="M17" s="10"/>
      <c r="N17" s="6">
        <f t="shared" si="3"/>
        <v>8.4039999999999999</v>
      </c>
      <c r="O17" s="6">
        <f t="shared" si="1"/>
        <v>-33.031146999999997</v>
      </c>
      <c r="Q17" s="10"/>
    </row>
    <row r="18" spans="2:17" x14ac:dyDescent="0.25">
      <c r="B18" s="89">
        <v>7000000000</v>
      </c>
      <c r="C18" s="89">
        <v>-7.7999128999999998</v>
      </c>
      <c r="E18" s="10"/>
      <c r="F18" s="6">
        <f t="shared" si="2"/>
        <v>8.8535000000000004</v>
      </c>
      <c r="G18" s="6">
        <f t="shared" si="0"/>
        <v>-32.205021000000002</v>
      </c>
      <c r="J18" s="89">
        <v>7000000000</v>
      </c>
      <c r="K18" s="89">
        <v>-9.4384984999999997</v>
      </c>
      <c r="M18" s="10"/>
      <c r="N18" s="6">
        <f t="shared" si="3"/>
        <v>8.8535000000000004</v>
      </c>
      <c r="O18" s="6">
        <f t="shared" si="1"/>
        <v>-33.270530999999998</v>
      </c>
      <c r="Q18" s="10"/>
    </row>
    <row r="19" spans="2:17" x14ac:dyDescent="0.25">
      <c r="B19" s="89">
        <v>7555555555.5556002</v>
      </c>
      <c r="C19" s="89">
        <v>-7.8447695</v>
      </c>
      <c r="E19" s="10"/>
      <c r="F19" s="6">
        <f t="shared" si="2"/>
        <v>9.3030000000000008</v>
      </c>
      <c r="G19" s="6">
        <f t="shared" si="0"/>
        <v>-32.517105000000001</v>
      </c>
      <c r="J19" s="89">
        <v>7555555555.5556002</v>
      </c>
      <c r="K19" s="89">
        <v>-9.4983120000000003</v>
      </c>
      <c r="M19" s="10"/>
      <c r="N19" s="6">
        <f t="shared" si="3"/>
        <v>9.3030000000000008</v>
      </c>
      <c r="O19" s="6">
        <f t="shared" si="1"/>
        <v>-33.180016000000002</v>
      </c>
      <c r="Q19" s="10"/>
    </row>
    <row r="20" spans="2:17" x14ac:dyDescent="0.25">
      <c r="B20" s="89">
        <v>8111111111.1111002</v>
      </c>
      <c r="C20" s="89">
        <v>-7.9581852</v>
      </c>
      <c r="E20" s="10"/>
      <c r="F20" s="6">
        <f t="shared" si="2"/>
        <v>9.7524999999999995</v>
      </c>
      <c r="G20" s="6">
        <f t="shared" si="0"/>
        <v>-33.916224999999997</v>
      </c>
      <c r="J20" s="89">
        <v>8111111111.1111002</v>
      </c>
      <c r="K20" s="89">
        <v>-9.5368977000000008</v>
      </c>
      <c r="M20" s="10"/>
      <c r="N20" s="6">
        <f t="shared" si="3"/>
        <v>9.7524999999999995</v>
      </c>
      <c r="O20" s="6">
        <f t="shared" si="1"/>
        <v>-30.763798000000001</v>
      </c>
      <c r="Q20" s="10"/>
    </row>
    <row r="21" spans="2:17" x14ac:dyDescent="0.25">
      <c r="B21" s="89">
        <v>8666666666.6667004</v>
      </c>
      <c r="C21" s="89">
        <v>-8.3868846999999995</v>
      </c>
      <c r="E21" s="10"/>
      <c r="F21" s="6">
        <f t="shared" si="2"/>
        <v>10.202</v>
      </c>
      <c r="G21" s="6">
        <f t="shared" si="0"/>
        <v>-34.271628999999997</v>
      </c>
      <c r="J21" s="89">
        <v>8666666666.6667004</v>
      </c>
      <c r="K21" s="89">
        <v>-10.073267</v>
      </c>
      <c r="M21" s="10"/>
      <c r="N21" s="6">
        <f t="shared" si="3"/>
        <v>10.202</v>
      </c>
      <c r="O21" s="6">
        <f t="shared" si="1"/>
        <v>-32.200985000000003</v>
      </c>
      <c r="Q21" s="10"/>
    </row>
    <row r="22" spans="2:17" x14ac:dyDescent="0.25">
      <c r="B22" s="89">
        <v>9222222222.2222004</v>
      </c>
      <c r="C22" s="89">
        <v>-8.3872298999999995</v>
      </c>
      <c r="E22" s="10"/>
      <c r="F22" s="6">
        <f t="shared" si="2"/>
        <v>10.6515</v>
      </c>
      <c r="G22" s="6">
        <f t="shared" si="0"/>
        <v>-33.539543000000002</v>
      </c>
      <c r="J22" s="89">
        <v>9222222222.2222004</v>
      </c>
      <c r="K22" s="89">
        <v>-10.138782000000001</v>
      </c>
      <c r="M22" s="10"/>
      <c r="N22" s="6">
        <f t="shared" si="3"/>
        <v>10.6515</v>
      </c>
      <c r="O22" s="6">
        <f t="shared" si="1"/>
        <v>-33.830578000000003</v>
      </c>
      <c r="Q22" s="10"/>
    </row>
    <row r="23" spans="2:17" x14ac:dyDescent="0.25">
      <c r="B23" s="89">
        <v>9777777777.7777996</v>
      </c>
      <c r="C23" s="89">
        <v>-8.3118915999999992</v>
      </c>
      <c r="E23" s="10"/>
      <c r="F23" s="6">
        <f t="shared" si="2"/>
        <v>11.101000000000001</v>
      </c>
      <c r="G23" s="6">
        <f t="shared" si="0"/>
        <v>-30.599723999999998</v>
      </c>
      <c r="J23" s="89">
        <v>9777777777.7777996</v>
      </c>
      <c r="K23" s="89">
        <v>-10.221081999999999</v>
      </c>
      <c r="M23" s="10"/>
      <c r="N23" s="6">
        <f t="shared" si="3"/>
        <v>11.101000000000001</v>
      </c>
      <c r="O23" s="6">
        <f t="shared" si="1"/>
        <v>-34.695065</v>
      </c>
      <c r="Q23" s="10"/>
    </row>
    <row r="24" spans="2:17" x14ac:dyDescent="0.25">
      <c r="B24" s="89">
        <v>10333333333.333</v>
      </c>
      <c r="C24" s="89">
        <v>-8.1989298000000002</v>
      </c>
      <c r="E24" s="10"/>
      <c r="F24" s="6">
        <f t="shared" si="2"/>
        <v>11.5505</v>
      </c>
      <c r="G24" s="6">
        <f t="shared" si="0"/>
        <v>-32.411011000000002</v>
      </c>
      <c r="J24" s="89">
        <v>10333333333.333</v>
      </c>
      <c r="K24" s="89">
        <v>-9.8911370999999999</v>
      </c>
      <c r="M24" s="10"/>
      <c r="N24" s="6">
        <f t="shared" si="3"/>
        <v>11.5505</v>
      </c>
      <c r="O24" s="6">
        <f t="shared" si="1"/>
        <v>-36.659168000000001</v>
      </c>
      <c r="Q24" s="10"/>
    </row>
    <row r="25" spans="2:17" x14ac:dyDescent="0.25">
      <c r="B25" s="89">
        <v>10888888888.889</v>
      </c>
      <c r="C25" s="89">
        <v>-8.4546489999999999</v>
      </c>
      <c r="E25" s="10"/>
      <c r="F25" s="6">
        <f t="shared" si="2"/>
        <v>12</v>
      </c>
      <c r="G25" s="6">
        <f t="shared" si="0"/>
        <v>-29.751867000000001</v>
      </c>
      <c r="J25" s="89">
        <v>10888888888.889</v>
      </c>
      <c r="K25" s="89">
        <v>-9.6661023999999998</v>
      </c>
      <c r="M25" s="10"/>
      <c r="N25" s="6">
        <f t="shared" si="3"/>
        <v>12</v>
      </c>
      <c r="O25" s="6">
        <f t="shared" si="1"/>
        <v>-34.683002000000002</v>
      </c>
      <c r="Q25" s="10"/>
    </row>
    <row r="26" spans="2:17" x14ac:dyDescent="0.25">
      <c r="B26" s="89">
        <v>11444444444.444</v>
      </c>
      <c r="C26" s="89">
        <v>-8.7995853000000004</v>
      </c>
      <c r="E26" s="10"/>
      <c r="F26" s="6" t="s">
        <v>21</v>
      </c>
      <c r="J26" s="89">
        <v>11444444444.444</v>
      </c>
      <c r="K26" s="89">
        <v>-9.2165584999999997</v>
      </c>
      <c r="M26" s="10"/>
      <c r="N26" s="6" t="s">
        <v>21</v>
      </c>
      <c r="Q26" s="10"/>
    </row>
    <row r="27" spans="2:17" x14ac:dyDescent="0.25">
      <c r="B27" s="89">
        <v>12000000000</v>
      </c>
      <c r="C27" s="89">
        <v>-9.9874697000000001</v>
      </c>
      <c r="E27" s="10"/>
      <c r="J27" s="89">
        <v>12000000000</v>
      </c>
      <c r="K27" s="89">
        <v>-9.0377349999999996</v>
      </c>
      <c r="M27" s="10"/>
      <c r="Q27" s="10"/>
    </row>
    <row r="28" spans="2:17" x14ac:dyDescent="0.25">
      <c r="B28" s="89" t="s">
        <v>21</v>
      </c>
      <c r="E28" s="10"/>
      <c r="J28" s="89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1Ix3L dBc Log Mag(dB)</v>
      </c>
      <c r="H30" s="35">
        <v>1</v>
      </c>
      <c r="M30" s="10"/>
      <c r="N30" s="6" t="s">
        <v>19</v>
      </c>
      <c r="O30" s="6" t="str">
        <f t="shared" ref="O30:O49" si="5">L56</f>
        <v>1Ix3L dBc Log Mag(dB)</v>
      </c>
      <c r="P30" s="35">
        <v>1</v>
      </c>
      <c r="Q30" s="10"/>
    </row>
    <row r="31" spans="2:17" ht="15.75" x14ac:dyDescent="0.25">
      <c r="B31" s="89" t="s">
        <v>18</v>
      </c>
      <c r="E31" s="10"/>
      <c r="F31" s="6">
        <f t="shared" ref="F31:F49" si="6">B57/1000000000</f>
        <v>5.9089999999999998</v>
      </c>
      <c r="G31" s="6">
        <f t="shared" si="4"/>
        <v>-7.0122017999999997</v>
      </c>
      <c r="H31" s="36">
        <f>ABS(AVERAGE(G31:G49)-(H30-1)*5)</f>
        <v>11.726001726315792</v>
      </c>
      <c r="J31" s="89" t="s">
        <v>18</v>
      </c>
      <c r="M31" s="10"/>
      <c r="N31" s="6">
        <f t="shared" ref="N31:N49" si="7">J57/1000000000</f>
        <v>5.9089999999999998</v>
      </c>
      <c r="O31" s="6">
        <f t="shared" si="5"/>
        <v>-1.8834900000000001</v>
      </c>
      <c r="P31" s="36">
        <f>ABS(AVERAGE(O31:O49)-(P30-1)*5)</f>
        <v>11.453641610526315</v>
      </c>
      <c r="Q31" s="10"/>
    </row>
    <row r="32" spans="2:17" x14ac:dyDescent="0.25">
      <c r="B32" s="89" t="s">
        <v>19</v>
      </c>
      <c r="C32" s="89" t="s">
        <v>146</v>
      </c>
      <c r="D32" s="89" t="s">
        <v>72</v>
      </c>
      <c r="E32" s="10"/>
      <c r="F32" s="6">
        <f t="shared" si="6"/>
        <v>6.2473888888889002</v>
      </c>
      <c r="G32" s="6">
        <f t="shared" si="4"/>
        <v>-10.152505</v>
      </c>
      <c r="J32" s="89" t="s">
        <v>19</v>
      </c>
      <c r="K32" s="89" t="s">
        <v>146</v>
      </c>
      <c r="L32" s="89" t="s">
        <v>72</v>
      </c>
      <c r="M32" s="10"/>
      <c r="N32" s="6">
        <f t="shared" si="7"/>
        <v>6.2473888888889002</v>
      </c>
      <c r="O32" s="6">
        <f t="shared" si="5"/>
        <v>-8.3864412000000002</v>
      </c>
      <c r="Q32" s="10"/>
    </row>
    <row r="33" spans="2:17" x14ac:dyDescent="0.25">
      <c r="B33" s="89">
        <v>3909000000</v>
      </c>
      <c r="C33" s="89">
        <v>-36.077824</v>
      </c>
      <c r="D33" s="89">
        <v>-28.799751000000001</v>
      </c>
      <c r="E33" s="10"/>
      <c r="F33" s="6">
        <f t="shared" si="6"/>
        <v>6.5857777777777997</v>
      </c>
      <c r="G33" s="6">
        <f t="shared" si="4"/>
        <v>-11.817137000000001</v>
      </c>
      <c r="J33" s="89">
        <v>3909000000</v>
      </c>
      <c r="K33" s="89">
        <v>-43.042503000000004</v>
      </c>
      <c r="L33" s="89">
        <v>-30.818769</v>
      </c>
      <c r="M33" s="10"/>
      <c r="N33" s="6">
        <f t="shared" si="7"/>
        <v>6.5857777777777997</v>
      </c>
      <c r="O33" s="6">
        <f t="shared" si="5"/>
        <v>-10.327852999999999</v>
      </c>
      <c r="Q33" s="10"/>
    </row>
    <row r="34" spans="2:17" x14ac:dyDescent="0.25">
      <c r="B34" s="89">
        <v>4358500000</v>
      </c>
      <c r="C34" s="89">
        <v>-43.184528</v>
      </c>
      <c r="D34" s="89">
        <v>-35.777729000000001</v>
      </c>
      <c r="E34" s="10"/>
      <c r="F34" s="6">
        <f t="shared" si="6"/>
        <v>6.9241666666667001</v>
      </c>
      <c r="G34" s="6">
        <f t="shared" si="4"/>
        <v>-13.653333999999999</v>
      </c>
      <c r="J34" s="89">
        <v>4358500000</v>
      </c>
      <c r="K34" s="89">
        <v>-40.390926</v>
      </c>
      <c r="L34" s="89">
        <v>-33.378985999999998</v>
      </c>
      <c r="M34" s="10"/>
      <c r="N34" s="6">
        <f t="shared" si="7"/>
        <v>6.9241666666667001</v>
      </c>
      <c r="O34" s="6">
        <f t="shared" si="5"/>
        <v>-10.731947</v>
      </c>
      <c r="Q34" s="10"/>
    </row>
    <row r="35" spans="2:17" x14ac:dyDescent="0.25">
      <c r="B35" s="89">
        <v>4808000000</v>
      </c>
      <c r="C35" s="89">
        <v>-53.608707000000003</v>
      </c>
      <c r="D35" s="89">
        <v>-45.962791000000003</v>
      </c>
      <c r="E35" s="10"/>
      <c r="F35" s="6">
        <f t="shared" si="6"/>
        <v>7.2625555555556005</v>
      </c>
      <c r="G35" s="6">
        <f t="shared" si="4"/>
        <v>-14.04847</v>
      </c>
      <c r="J35" s="89">
        <v>4808000000</v>
      </c>
      <c r="K35" s="89">
        <v>-37.934142999999999</v>
      </c>
      <c r="L35" s="89">
        <v>-31.058907000000001</v>
      </c>
      <c r="M35" s="10"/>
      <c r="N35" s="6">
        <f t="shared" si="7"/>
        <v>7.2625555555556005</v>
      </c>
      <c r="O35" s="6">
        <f t="shared" si="5"/>
        <v>-11.664479</v>
      </c>
      <c r="Q35" s="10"/>
    </row>
    <row r="36" spans="2:17" x14ac:dyDescent="0.25">
      <c r="B36" s="89">
        <v>5257500000</v>
      </c>
      <c r="C36" s="89">
        <v>-43.819282999999999</v>
      </c>
      <c r="D36" s="89">
        <v>-36.318592000000002</v>
      </c>
      <c r="E36" s="10"/>
      <c r="F36" s="6">
        <f t="shared" si="6"/>
        <v>7.6009444444443997</v>
      </c>
      <c r="G36" s="6">
        <f t="shared" si="4"/>
        <v>-12.717236</v>
      </c>
      <c r="J36" s="89">
        <v>5257500000</v>
      </c>
      <c r="K36" s="89">
        <v>-37.764510999999999</v>
      </c>
      <c r="L36" s="89">
        <v>-30.278296999999998</v>
      </c>
      <c r="M36" s="10"/>
      <c r="N36" s="6">
        <f t="shared" si="7"/>
        <v>7.6009444444443997</v>
      </c>
      <c r="O36" s="6">
        <f t="shared" si="5"/>
        <v>-12.72153</v>
      </c>
      <c r="Q36" s="10"/>
    </row>
    <row r="37" spans="2:17" x14ac:dyDescent="0.25">
      <c r="B37" s="89">
        <v>5707000000</v>
      </c>
      <c r="C37" s="89">
        <v>-41.219631</v>
      </c>
      <c r="D37" s="89">
        <v>-34.039161999999997</v>
      </c>
      <c r="E37" s="10"/>
      <c r="F37" s="6">
        <f t="shared" si="6"/>
        <v>7.9393333333333</v>
      </c>
      <c r="G37" s="6">
        <f t="shared" si="4"/>
        <v>-13.263420999999999</v>
      </c>
      <c r="J37" s="89">
        <v>5707000000</v>
      </c>
      <c r="K37" s="89">
        <v>-40.065356999999999</v>
      </c>
      <c r="L37" s="89">
        <v>-32.248595999999999</v>
      </c>
      <c r="M37" s="10"/>
      <c r="N37" s="6">
        <f t="shared" si="7"/>
        <v>7.9393333333333</v>
      </c>
      <c r="O37" s="6">
        <f t="shared" si="5"/>
        <v>-14.364324</v>
      </c>
      <c r="Q37" s="10"/>
    </row>
    <row r="38" spans="2:17" x14ac:dyDescent="0.25">
      <c r="B38" s="89">
        <v>6156500000</v>
      </c>
      <c r="C38" s="89">
        <v>-41.221260000000001</v>
      </c>
      <c r="D38" s="89">
        <v>-34.013302000000003</v>
      </c>
      <c r="E38" s="10"/>
      <c r="F38" s="6">
        <f t="shared" si="6"/>
        <v>8.2777222222222004</v>
      </c>
      <c r="G38" s="6">
        <f t="shared" si="4"/>
        <v>-13.324121</v>
      </c>
      <c r="J38" s="89">
        <v>6156500000</v>
      </c>
      <c r="K38" s="89">
        <v>-43.546047000000002</v>
      </c>
      <c r="L38" s="89">
        <v>-35.376801</v>
      </c>
      <c r="M38" s="10"/>
      <c r="N38" s="6">
        <f t="shared" si="7"/>
        <v>8.2777222222222004</v>
      </c>
      <c r="O38" s="6">
        <f t="shared" si="5"/>
        <v>-16.494219000000001</v>
      </c>
      <c r="Q38" s="10"/>
    </row>
    <row r="39" spans="2:17" x14ac:dyDescent="0.25">
      <c r="B39" s="89">
        <v>6606000000</v>
      </c>
      <c r="C39" s="89">
        <v>-38.025356000000002</v>
      </c>
      <c r="D39" s="89">
        <v>-30.805035</v>
      </c>
      <c r="E39" s="10"/>
      <c r="F39" s="6">
        <f t="shared" si="6"/>
        <v>8.6161111111110991</v>
      </c>
      <c r="G39" s="6">
        <f t="shared" si="4"/>
        <v>-12.703084</v>
      </c>
      <c r="J39" s="89">
        <v>6606000000</v>
      </c>
      <c r="K39" s="89">
        <v>-42.105885000000001</v>
      </c>
      <c r="L39" s="89">
        <v>-33.471454999999999</v>
      </c>
      <c r="M39" s="10"/>
      <c r="N39" s="6">
        <f t="shared" si="7"/>
        <v>8.6161111111110991</v>
      </c>
      <c r="O39" s="6">
        <f t="shared" si="5"/>
        <v>-16.444471</v>
      </c>
      <c r="Q39" s="10"/>
    </row>
    <row r="40" spans="2:17" x14ac:dyDescent="0.25">
      <c r="B40" s="89">
        <v>7055500000</v>
      </c>
      <c r="C40" s="89">
        <v>-37.790550000000003</v>
      </c>
      <c r="D40" s="89">
        <v>-30.177257999999998</v>
      </c>
      <c r="E40" s="10"/>
      <c r="F40" s="6">
        <f t="shared" si="6"/>
        <v>8.9544999999999995</v>
      </c>
      <c r="G40" s="6">
        <f t="shared" si="4"/>
        <v>-10.881333</v>
      </c>
      <c r="J40" s="89">
        <v>7055500000</v>
      </c>
      <c r="K40" s="89">
        <v>-42.480991000000003</v>
      </c>
      <c r="L40" s="89">
        <v>-33.473145000000002</v>
      </c>
      <c r="M40" s="10"/>
      <c r="N40" s="6">
        <f t="shared" si="7"/>
        <v>8.9544999999999995</v>
      </c>
      <c r="O40" s="6">
        <f t="shared" si="5"/>
        <v>-15.017447000000001</v>
      </c>
      <c r="Q40" s="10"/>
    </row>
    <row r="41" spans="2:17" x14ac:dyDescent="0.25">
      <c r="B41" s="89">
        <v>7505000000</v>
      </c>
      <c r="C41" s="89">
        <v>-37.804198999999997</v>
      </c>
      <c r="D41" s="89">
        <v>-30.114937000000001</v>
      </c>
      <c r="E41" s="10"/>
      <c r="F41" s="6">
        <f t="shared" si="6"/>
        <v>9.2928888888889016</v>
      </c>
      <c r="G41" s="6">
        <f t="shared" si="4"/>
        <v>-10.629412</v>
      </c>
      <c r="J41" s="89">
        <v>7505000000</v>
      </c>
      <c r="K41" s="89">
        <v>-44.430618000000003</v>
      </c>
      <c r="L41" s="89">
        <v>-35.23357</v>
      </c>
      <c r="M41" s="10"/>
      <c r="N41" s="6">
        <f t="shared" si="7"/>
        <v>9.2928888888889016</v>
      </c>
      <c r="O41" s="6">
        <f t="shared" si="5"/>
        <v>-13.406452</v>
      </c>
      <c r="Q41" s="10"/>
    </row>
    <row r="42" spans="2:17" x14ac:dyDescent="0.25">
      <c r="B42" s="89">
        <v>7954500000</v>
      </c>
      <c r="C42" s="89">
        <v>-38.215240000000001</v>
      </c>
      <c r="D42" s="89">
        <v>-30.415324999999999</v>
      </c>
      <c r="E42" s="10"/>
      <c r="F42" s="6">
        <f t="shared" si="6"/>
        <v>9.6312777777778003</v>
      </c>
      <c r="G42" s="6">
        <f t="shared" si="4"/>
        <v>-10.840036</v>
      </c>
      <c r="J42" s="89">
        <v>7954500000</v>
      </c>
      <c r="K42" s="89">
        <v>-44.551983</v>
      </c>
      <c r="L42" s="89">
        <v>-35.113483000000002</v>
      </c>
      <c r="M42" s="10"/>
      <c r="N42" s="6">
        <f t="shared" si="7"/>
        <v>9.6312777777778003</v>
      </c>
      <c r="O42" s="6">
        <f t="shared" si="5"/>
        <v>-13.20998</v>
      </c>
      <c r="Q42" s="10"/>
    </row>
    <row r="43" spans="2:17" x14ac:dyDescent="0.25">
      <c r="B43" s="89">
        <v>8404000000</v>
      </c>
      <c r="C43" s="89">
        <v>-40.037002999999999</v>
      </c>
      <c r="D43" s="89">
        <v>-32.192233999999999</v>
      </c>
      <c r="E43" s="10"/>
      <c r="F43" s="6">
        <f t="shared" si="6"/>
        <v>9.9696666666667006</v>
      </c>
      <c r="G43" s="6">
        <f t="shared" si="4"/>
        <v>-11.67571</v>
      </c>
      <c r="J43" s="89">
        <v>8404000000</v>
      </c>
      <c r="K43" s="89">
        <v>-42.529460999999998</v>
      </c>
      <c r="L43" s="89">
        <v>-33.031146999999997</v>
      </c>
      <c r="M43" s="10"/>
      <c r="N43" s="6">
        <f t="shared" si="7"/>
        <v>9.9696666666667006</v>
      </c>
      <c r="O43" s="6">
        <f t="shared" si="5"/>
        <v>-12.122316</v>
      </c>
      <c r="Q43" s="10"/>
    </row>
    <row r="44" spans="2:17" x14ac:dyDescent="0.25">
      <c r="B44" s="89">
        <v>8853500000</v>
      </c>
      <c r="C44" s="89">
        <v>-40.163204</v>
      </c>
      <c r="D44" s="89">
        <v>-32.205021000000002</v>
      </c>
      <c r="E44" s="10"/>
      <c r="F44" s="6">
        <f t="shared" si="6"/>
        <v>10.308055555555999</v>
      </c>
      <c r="G44" s="6">
        <f t="shared" si="4"/>
        <v>-11.830182000000001</v>
      </c>
      <c r="J44" s="89">
        <v>8853500000</v>
      </c>
      <c r="K44" s="89">
        <v>-42.807426</v>
      </c>
      <c r="L44" s="89">
        <v>-33.270530999999998</v>
      </c>
      <c r="M44" s="10"/>
      <c r="N44" s="6">
        <f t="shared" si="7"/>
        <v>10.308055555555999</v>
      </c>
      <c r="O44" s="6">
        <f t="shared" si="5"/>
        <v>-11.864769000000001</v>
      </c>
      <c r="Q44" s="10"/>
    </row>
    <row r="45" spans="2:17" x14ac:dyDescent="0.25">
      <c r="B45" s="89">
        <v>9303000000</v>
      </c>
      <c r="C45" s="89">
        <v>-40.903992000000002</v>
      </c>
      <c r="D45" s="89">
        <v>-32.517105000000001</v>
      </c>
      <c r="E45" s="10"/>
      <c r="F45" s="6">
        <f t="shared" si="6"/>
        <v>10.646444444444001</v>
      </c>
      <c r="G45" s="6">
        <f t="shared" si="4"/>
        <v>-12.364934999999999</v>
      </c>
      <c r="J45" s="89">
        <v>9303000000</v>
      </c>
      <c r="K45" s="89">
        <v>-43.253284000000001</v>
      </c>
      <c r="L45" s="89">
        <v>-33.180016000000002</v>
      </c>
      <c r="M45" s="10"/>
      <c r="N45" s="6">
        <f t="shared" si="7"/>
        <v>10.646444444444001</v>
      </c>
      <c r="O45" s="6">
        <f t="shared" si="5"/>
        <v>-10.945513999999999</v>
      </c>
      <c r="Q45" s="10"/>
    </row>
    <row r="46" spans="2:17" x14ac:dyDescent="0.25">
      <c r="B46" s="89">
        <v>9752500000</v>
      </c>
      <c r="C46" s="89">
        <v>-42.303455</v>
      </c>
      <c r="D46" s="89">
        <v>-33.916224999999997</v>
      </c>
      <c r="E46" s="10"/>
      <c r="F46" s="6">
        <f t="shared" si="6"/>
        <v>10.984833333333</v>
      </c>
      <c r="G46" s="6">
        <f t="shared" si="4"/>
        <v>-11.475267000000001</v>
      </c>
      <c r="J46" s="89">
        <v>9752500000</v>
      </c>
      <c r="K46" s="89">
        <v>-40.90258</v>
      </c>
      <c r="L46" s="89">
        <v>-30.763798000000001</v>
      </c>
      <c r="M46" s="10"/>
      <c r="N46" s="6">
        <f t="shared" si="7"/>
        <v>10.984833333333</v>
      </c>
      <c r="O46" s="6">
        <f t="shared" si="5"/>
        <v>-10.060421</v>
      </c>
      <c r="Q46" s="10"/>
    </row>
    <row r="47" spans="2:17" x14ac:dyDescent="0.25">
      <c r="B47" s="89">
        <v>10202000000</v>
      </c>
      <c r="C47" s="89">
        <v>-42.583523</v>
      </c>
      <c r="D47" s="89">
        <v>-34.271628999999997</v>
      </c>
      <c r="E47" s="10"/>
      <c r="F47" s="6">
        <f t="shared" si="6"/>
        <v>11.323222222222</v>
      </c>
      <c r="G47" s="6">
        <f t="shared" si="4"/>
        <v>-11.914103000000001</v>
      </c>
      <c r="J47" s="89">
        <v>10202000000</v>
      </c>
      <c r="K47" s="89">
        <v>-42.422066000000001</v>
      </c>
      <c r="L47" s="89">
        <v>-32.200985000000003</v>
      </c>
      <c r="M47" s="10"/>
      <c r="N47" s="6">
        <f t="shared" si="7"/>
        <v>11.323222222222</v>
      </c>
      <c r="O47" s="6">
        <f t="shared" si="5"/>
        <v>-9.3409662000000004</v>
      </c>
      <c r="Q47" s="10"/>
    </row>
    <row r="48" spans="2:17" x14ac:dyDescent="0.25">
      <c r="B48" s="89">
        <v>10651500000</v>
      </c>
      <c r="C48" s="89">
        <v>-41.738472000000002</v>
      </c>
      <c r="D48" s="89">
        <v>-33.539543000000002</v>
      </c>
      <c r="E48" s="10"/>
      <c r="F48" s="6">
        <f t="shared" si="6"/>
        <v>11.661611111111</v>
      </c>
      <c r="G48" s="6">
        <f t="shared" si="4"/>
        <v>-11.302854</v>
      </c>
      <c r="J48" s="89">
        <v>10651500000</v>
      </c>
      <c r="K48" s="89">
        <v>-43.721713999999999</v>
      </c>
      <c r="L48" s="89">
        <v>-33.830578000000003</v>
      </c>
      <c r="M48" s="10"/>
      <c r="N48" s="6">
        <f t="shared" si="7"/>
        <v>11.661611111111</v>
      </c>
      <c r="O48" s="6">
        <f t="shared" si="5"/>
        <v>-9.1568336000000006</v>
      </c>
      <c r="Q48" s="10"/>
    </row>
    <row r="49" spans="2:17" x14ac:dyDescent="0.25">
      <c r="B49" s="89">
        <v>11101000000</v>
      </c>
      <c r="C49" s="89">
        <v>-39.054375</v>
      </c>
      <c r="D49" s="89">
        <v>-30.599723999999998</v>
      </c>
      <c r="E49" s="10"/>
      <c r="F49" s="6">
        <f t="shared" si="6"/>
        <v>12</v>
      </c>
      <c r="G49" s="6">
        <f t="shared" si="4"/>
        <v>-11.188691</v>
      </c>
      <c r="J49" s="89">
        <v>11101000000</v>
      </c>
      <c r="K49" s="89">
        <v>-44.361167999999999</v>
      </c>
      <c r="L49" s="89">
        <v>-34.695065</v>
      </c>
      <c r="M49" s="10"/>
      <c r="N49" s="6">
        <f t="shared" si="7"/>
        <v>12</v>
      </c>
      <c r="O49" s="6">
        <f t="shared" si="5"/>
        <v>-9.4757376000000004</v>
      </c>
      <c r="Q49" s="10"/>
    </row>
    <row r="50" spans="2:17" x14ac:dyDescent="0.25">
      <c r="B50" s="89">
        <v>11550500000</v>
      </c>
      <c r="C50" s="89">
        <v>-41.210594</v>
      </c>
      <c r="D50" s="89">
        <v>-32.411011000000002</v>
      </c>
      <c r="E50" s="10"/>
      <c r="F50" s="6" t="s">
        <v>21</v>
      </c>
      <c r="J50" s="89">
        <v>11550500000</v>
      </c>
      <c r="K50" s="89">
        <v>-45.875725000000003</v>
      </c>
      <c r="L50" s="89">
        <v>-36.659168000000001</v>
      </c>
      <c r="M50" s="10"/>
      <c r="N50" s="6" t="s">
        <v>21</v>
      </c>
      <c r="Q50" s="10"/>
    </row>
    <row r="51" spans="2:17" x14ac:dyDescent="0.25">
      <c r="B51" s="89">
        <v>12000000000</v>
      </c>
      <c r="C51" s="89">
        <v>-39.739337999999996</v>
      </c>
      <c r="D51" s="89">
        <v>-29.751867000000001</v>
      </c>
      <c r="E51" s="10"/>
      <c r="J51" s="89">
        <v>12000000000</v>
      </c>
      <c r="K51" s="89">
        <v>-43.720737</v>
      </c>
      <c r="L51" s="89">
        <v>-34.683002000000002</v>
      </c>
      <c r="M51" s="10"/>
      <c r="Q51" s="10"/>
    </row>
    <row r="52" spans="2:17" x14ac:dyDescent="0.25">
      <c r="B52" s="89" t="s">
        <v>21</v>
      </c>
      <c r="E52" s="8"/>
      <c r="J52" s="89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1Ix4L dBc Log Mag(dB)</v>
      </c>
      <c r="H54" s="35">
        <v>1</v>
      </c>
      <c r="M54" s="8"/>
      <c r="N54" s="6" t="s">
        <v>19</v>
      </c>
      <c r="O54" s="6" t="str">
        <f t="shared" ref="O54:O73" si="9">L80</f>
        <v>1Ix4L dBc Log Mag(dB)</v>
      </c>
      <c r="P54" s="35">
        <v>1</v>
      </c>
      <c r="Q54" s="8"/>
    </row>
    <row r="55" spans="2:17" ht="15.75" x14ac:dyDescent="0.25">
      <c r="B55" s="89" t="s">
        <v>22</v>
      </c>
      <c r="E55" s="8"/>
      <c r="F55" s="6">
        <f t="shared" ref="F55:F73" si="10">B81/1000000000</f>
        <v>7.9089999999999998</v>
      </c>
      <c r="G55" s="6">
        <f t="shared" si="8"/>
        <v>-41.094051</v>
      </c>
      <c r="H55" s="36">
        <f>ABS(AVERAGE(G55:G73)-(H54-1)*5)</f>
        <v>44.322687947368422</v>
      </c>
      <c r="J55" s="89" t="s">
        <v>22</v>
      </c>
      <c r="M55" s="8"/>
      <c r="N55" s="6">
        <f t="shared" ref="N55:N73" si="11">J81/1000000000</f>
        <v>7.9089999999999998</v>
      </c>
      <c r="O55" s="6">
        <f t="shared" si="9"/>
        <v>-33.067013000000003</v>
      </c>
      <c r="P55" s="36">
        <f>ABS(AVERAGE(O55:O73)-(P54-1)*5)</f>
        <v>36.759846421052629</v>
      </c>
      <c r="Q55" s="8"/>
    </row>
    <row r="56" spans="2:17" x14ac:dyDescent="0.25">
      <c r="B56" s="89" t="s">
        <v>19</v>
      </c>
      <c r="C56" s="89" t="s">
        <v>147</v>
      </c>
      <c r="D56" s="89" t="s">
        <v>73</v>
      </c>
      <c r="E56" s="8"/>
      <c r="F56" s="6">
        <f t="shared" si="10"/>
        <v>8.1362777777777993</v>
      </c>
      <c r="G56" s="6">
        <f t="shared" si="8"/>
        <v>-45.018130999999997</v>
      </c>
      <c r="J56" s="89" t="s">
        <v>19</v>
      </c>
      <c r="K56" s="89" t="s">
        <v>147</v>
      </c>
      <c r="L56" s="89" t="s">
        <v>73</v>
      </c>
      <c r="M56" s="8"/>
      <c r="N56" s="6">
        <f t="shared" si="11"/>
        <v>8.1362777777777993</v>
      </c>
      <c r="O56" s="6">
        <f t="shared" si="9"/>
        <v>-39.988883999999999</v>
      </c>
      <c r="Q56" s="8"/>
    </row>
    <row r="57" spans="2:17" x14ac:dyDescent="0.25">
      <c r="B57" s="89">
        <v>5909000000</v>
      </c>
      <c r="C57" s="89">
        <v>-14.290274999999999</v>
      </c>
      <c r="D57" s="89">
        <v>-7.0122017999999997</v>
      </c>
      <c r="E57" s="8"/>
      <c r="F57" s="6">
        <f t="shared" si="10"/>
        <v>8.3635555555555996</v>
      </c>
      <c r="G57" s="6">
        <f t="shared" si="8"/>
        <v>-50.018546999999998</v>
      </c>
      <c r="J57" s="89">
        <v>5909000000</v>
      </c>
      <c r="K57" s="89">
        <v>-14.107222</v>
      </c>
      <c r="L57" s="89">
        <v>-1.8834900000000001</v>
      </c>
      <c r="M57" s="8"/>
      <c r="N57" s="6">
        <f t="shared" si="11"/>
        <v>8.3635555555555996</v>
      </c>
      <c r="O57" s="6">
        <f t="shared" si="9"/>
        <v>-39.57029</v>
      </c>
      <c r="Q57" s="8"/>
    </row>
    <row r="58" spans="2:17" x14ac:dyDescent="0.25">
      <c r="B58" s="89">
        <v>6247388888.8888998</v>
      </c>
      <c r="C58" s="89">
        <v>-17.559304999999998</v>
      </c>
      <c r="D58" s="89">
        <v>-10.152505</v>
      </c>
      <c r="E58" s="8"/>
      <c r="F58" s="6">
        <f t="shared" si="10"/>
        <v>8.5908333333333005</v>
      </c>
      <c r="G58" s="6">
        <f t="shared" si="8"/>
        <v>-48.484504999999999</v>
      </c>
      <c r="J58" s="89">
        <v>6247388888.8888998</v>
      </c>
      <c r="K58" s="89">
        <v>-15.398382</v>
      </c>
      <c r="L58" s="89">
        <v>-8.3864412000000002</v>
      </c>
      <c r="M58" s="8"/>
      <c r="N58" s="6">
        <f t="shared" si="11"/>
        <v>8.5908333333333005</v>
      </c>
      <c r="O58" s="6">
        <f t="shared" si="9"/>
        <v>-39.331997000000001</v>
      </c>
      <c r="Q58" s="8"/>
    </row>
    <row r="59" spans="2:17" x14ac:dyDescent="0.25">
      <c r="B59" s="89">
        <v>6585777777.7777996</v>
      </c>
      <c r="C59" s="89">
        <v>-19.463051</v>
      </c>
      <c r="D59" s="89">
        <v>-11.817137000000001</v>
      </c>
      <c r="E59" s="8"/>
      <c r="F59" s="6">
        <f t="shared" si="10"/>
        <v>8.818111111111099</v>
      </c>
      <c r="G59" s="6">
        <f t="shared" si="8"/>
        <v>-56.861663999999998</v>
      </c>
      <c r="J59" s="89">
        <v>6585777777.7777996</v>
      </c>
      <c r="K59" s="89">
        <v>-17.203088999999999</v>
      </c>
      <c r="L59" s="89">
        <v>-10.327852999999999</v>
      </c>
      <c r="M59" s="8"/>
      <c r="N59" s="6">
        <f t="shared" si="11"/>
        <v>8.818111111111099</v>
      </c>
      <c r="O59" s="6">
        <f t="shared" si="9"/>
        <v>-38.585526000000002</v>
      </c>
      <c r="Q59" s="8"/>
    </row>
    <row r="60" spans="2:17" x14ac:dyDescent="0.25">
      <c r="B60" s="89">
        <v>6924166666.6667004</v>
      </c>
      <c r="C60" s="89">
        <v>-21.154022000000001</v>
      </c>
      <c r="D60" s="89">
        <v>-13.653333999999999</v>
      </c>
      <c r="E60" s="8"/>
      <c r="F60" s="6">
        <f t="shared" si="10"/>
        <v>9.0453888888889011</v>
      </c>
      <c r="G60" s="6">
        <f t="shared" si="8"/>
        <v>-54.132488000000002</v>
      </c>
      <c r="J60" s="89">
        <v>6924166666.6667004</v>
      </c>
      <c r="K60" s="89">
        <v>-18.218159</v>
      </c>
      <c r="L60" s="89">
        <v>-10.731947</v>
      </c>
      <c r="M60" s="8"/>
      <c r="N60" s="6">
        <f t="shared" si="11"/>
        <v>9.0453888888889011</v>
      </c>
      <c r="O60" s="6">
        <f t="shared" si="9"/>
        <v>-37.135261999999997</v>
      </c>
      <c r="Q60" s="8"/>
    </row>
    <row r="61" spans="2:17" x14ac:dyDescent="0.25">
      <c r="B61" s="89">
        <v>7262555555.5556002</v>
      </c>
      <c r="C61" s="89">
        <v>-21.228939</v>
      </c>
      <c r="D61" s="89">
        <v>-14.04847</v>
      </c>
      <c r="E61" s="8"/>
      <c r="F61" s="6">
        <f t="shared" si="10"/>
        <v>9.2726666666666997</v>
      </c>
      <c r="G61" s="6">
        <f t="shared" si="8"/>
        <v>-54.361618</v>
      </c>
      <c r="J61" s="89">
        <v>7262555555.5556002</v>
      </c>
      <c r="K61" s="89">
        <v>-19.481242999999999</v>
      </c>
      <c r="L61" s="89">
        <v>-11.664479</v>
      </c>
      <c r="M61" s="8"/>
      <c r="N61" s="6">
        <f t="shared" si="11"/>
        <v>9.2726666666666997</v>
      </c>
      <c r="O61" s="6">
        <f t="shared" si="9"/>
        <v>-35.450564999999997</v>
      </c>
      <c r="Q61" s="8"/>
    </row>
    <row r="62" spans="2:17" x14ac:dyDescent="0.25">
      <c r="B62" s="89">
        <v>7600944444.4443998</v>
      </c>
      <c r="C62" s="89">
        <v>-19.925190000000001</v>
      </c>
      <c r="D62" s="89">
        <v>-12.717236</v>
      </c>
      <c r="E62" s="8"/>
      <c r="F62" s="6">
        <f t="shared" si="10"/>
        <v>9.4999444444444006</v>
      </c>
      <c r="G62" s="6">
        <f t="shared" si="8"/>
        <v>-50.018008999999999</v>
      </c>
      <c r="J62" s="89">
        <v>7600944444.4443998</v>
      </c>
      <c r="K62" s="89">
        <v>-20.890778000000001</v>
      </c>
      <c r="L62" s="89">
        <v>-12.72153</v>
      </c>
      <c r="M62" s="8"/>
      <c r="N62" s="6">
        <f t="shared" si="11"/>
        <v>9.4999444444444006</v>
      </c>
      <c r="O62" s="6">
        <f t="shared" si="9"/>
        <v>-37.173594999999999</v>
      </c>
      <c r="Q62" s="8"/>
    </row>
    <row r="63" spans="2:17" x14ac:dyDescent="0.25">
      <c r="B63" s="89">
        <v>7939333333.3332996</v>
      </c>
      <c r="C63" s="89">
        <v>-20.483740000000001</v>
      </c>
      <c r="D63" s="89">
        <v>-13.263420999999999</v>
      </c>
      <c r="E63" s="8"/>
      <c r="F63" s="6">
        <f t="shared" si="10"/>
        <v>9.7272222222222009</v>
      </c>
      <c r="G63" s="6">
        <f t="shared" si="8"/>
        <v>-49.903233</v>
      </c>
      <c r="J63" s="89">
        <v>7939333333.3332996</v>
      </c>
      <c r="K63" s="89">
        <v>-22.998756</v>
      </c>
      <c r="L63" s="89">
        <v>-14.364324</v>
      </c>
      <c r="M63" s="8"/>
      <c r="N63" s="6">
        <f t="shared" si="11"/>
        <v>9.7272222222222009</v>
      </c>
      <c r="O63" s="6">
        <f t="shared" si="9"/>
        <v>-36.692180999999998</v>
      </c>
      <c r="Q63" s="8"/>
    </row>
    <row r="64" spans="2:17" x14ac:dyDescent="0.25">
      <c r="B64" s="89">
        <v>8277722222.2222004</v>
      </c>
      <c r="C64" s="89">
        <v>-20.937414</v>
      </c>
      <c r="D64" s="89">
        <v>-13.324121</v>
      </c>
      <c r="E64" s="8"/>
      <c r="F64" s="6">
        <f t="shared" si="10"/>
        <v>9.9544999999999995</v>
      </c>
      <c r="G64" s="6">
        <f t="shared" si="8"/>
        <v>-47.014977000000002</v>
      </c>
      <c r="J64" s="89">
        <v>8277722222.2222004</v>
      </c>
      <c r="K64" s="89">
        <v>-25.502061999999999</v>
      </c>
      <c r="L64" s="89">
        <v>-16.494219000000001</v>
      </c>
      <c r="M64" s="8"/>
      <c r="N64" s="6">
        <f t="shared" si="11"/>
        <v>9.9544999999999995</v>
      </c>
      <c r="O64" s="6">
        <f t="shared" si="9"/>
        <v>-34.978923999999999</v>
      </c>
      <c r="Q64" s="8"/>
    </row>
    <row r="65" spans="2:17" x14ac:dyDescent="0.25">
      <c r="B65" s="89">
        <v>8616111111.1110992</v>
      </c>
      <c r="C65" s="89">
        <v>-20.392344999999999</v>
      </c>
      <c r="D65" s="89">
        <v>-12.703084</v>
      </c>
      <c r="E65" s="8"/>
      <c r="F65" s="6">
        <f t="shared" si="10"/>
        <v>10.181777777778001</v>
      </c>
      <c r="G65" s="6">
        <f t="shared" si="8"/>
        <v>-45.199181000000003</v>
      </c>
      <c r="J65" s="89">
        <v>8616111111.1110992</v>
      </c>
      <c r="K65" s="89">
        <v>-25.641521000000001</v>
      </c>
      <c r="L65" s="89">
        <v>-16.444471</v>
      </c>
      <c r="M65" s="8"/>
      <c r="N65" s="6">
        <f t="shared" si="11"/>
        <v>10.181777777778001</v>
      </c>
      <c r="O65" s="6">
        <f t="shared" si="9"/>
        <v>-36.064551999999999</v>
      </c>
      <c r="Q65" s="8"/>
    </row>
    <row r="66" spans="2:17" x14ac:dyDescent="0.25">
      <c r="B66" s="89">
        <v>8954500000</v>
      </c>
      <c r="C66" s="89">
        <v>-18.681246000000002</v>
      </c>
      <c r="D66" s="89">
        <v>-10.881333</v>
      </c>
      <c r="E66" s="8"/>
      <c r="F66" s="6">
        <f t="shared" si="10"/>
        <v>10.409055555556</v>
      </c>
      <c r="G66" s="6">
        <f t="shared" si="8"/>
        <v>-43.892409999999998</v>
      </c>
      <c r="J66" s="89">
        <v>8954500000</v>
      </c>
      <c r="K66" s="89">
        <v>-24.455946000000001</v>
      </c>
      <c r="L66" s="89">
        <v>-15.017447000000001</v>
      </c>
      <c r="M66" s="8"/>
      <c r="N66" s="6">
        <f t="shared" si="11"/>
        <v>10.409055555556</v>
      </c>
      <c r="O66" s="6">
        <f t="shared" si="9"/>
        <v>-34.642913999999998</v>
      </c>
      <c r="Q66" s="8"/>
    </row>
    <row r="67" spans="2:17" x14ac:dyDescent="0.25">
      <c r="B67" s="89">
        <v>9292888888.8889008</v>
      </c>
      <c r="C67" s="89">
        <v>-18.474181999999999</v>
      </c>
      <c r="D67" s="89">
        <v>-10.629412</v>
      </c>
      <c r="E67" s="8"/>
      <c r="F67" s="6">
        <f t="shared" si="10"/>
        <v>10.636333333333001</v>
      </c>
      <c r="G67" s="6">
        <f t="shared" si="8"/>
        <v>-40.775073999999996</v>
      </c>
      <c r="J67" s="89">
        <v>9292888888.8889008</v>
      </c>
      <c r="K67" s="89">
        <v>-22.904764</v>
      </c>
      <c r="L67" s="89">
        <v>-13.406452</v>
      </c>
      <c r="M67" s="8"/>
      <c r="N67" s="6">
        <f t="shared" si="11"/>
        <v>10.636333333333001</v>
      </c>
      <c r="O67" s="6">
        <f t="shared" si="9"/>
        <v>-34.563591000000002</v>
      </c>
      <c r="Q67" s="8"/>
    </row>
    <row r="68" spans="2:17" x14ac:dyDescent="0.25">
      <c r="B68" s="89">
        <v>9631277777.7777996</v>
      </c>
      <c r="C68" s="89">
        <v>-18.798221999999999</v>
      </c>
      <c r="D68" s="89">
        <v>-10.840036</v>
      </c>
      <c r="E68" s="8"/>
      <c r="F68" s="6">
        <f t="shared" si="10"/>
        <v>10.863611111111</v>
      </c>
      <c r="G68" s="6">
        <f t="shared" si="8"/>
        <v>-38.212021</v>
      </c>
      <c r="J68" s="89">
        <v>9631277777.7777996</v>
      </c>
      <c r="K68" s="89">
        <v>-22.746877999999999</v>
      </c>
      <c r="L68" s="89">
        <v>-13.20998</v>
      </c>
      <c r="M68" s="8"/>
      <c r="N68" s="6">
        <f t="shared" si="11"/>
        <v>10.863611111111</v>
      </c>
      <c r="O68" s="6">
        <f t="shared" si="9"/>
        <v>-35.577964999999999</v>
      </c>
      <c r="Q68" s="8"/>
    </row>
    <row r="69" spans="2:17" x14ac:dyDescent="0.25">
      <c r="B69" s="89">
        <v>9969666666.6667004</v>
      </c>
      <c r="C69" s="89">
        <v>-20.062593</v>
      </c>
      <c r="D69" s="89">
        <v>-11.67571</v>
      </c>
      <c r="E69" s="8"/>
      <c r="F69" s="6">
        <f t="shared" si="10"/>
        <v>11.090888888888999</v>
      </c>
      <c r="G69" s="6">
        <f t="shared" si="8"/>
        <v>-38.532234000000003</v>
      </c>
      <c r="J69" s="89">
        <v>9969666666.6667004</v>
      </c>
      <c r="K69" s="89">
        <v>-22.195582999999999</v>
      </c>
      <c r="L69" s="89">
        <v>-12.122316</v>
      </c>
      <c r="M69" s="8"/>
      <c r="N69" s="6">
        <f t="shared" si="11"/>
        <v>11.090888888888999</v>
      </c>
      <c r="O69" s="6">
        <f t="shared" si="9"/>
        <v>-34.804217999999999</v>
      </c>
      <c r="Q69" s="8"/>
    </row>
    <row r="70" spans="2:17" x14ac:dyDescent="0.25">
      <c r="B70" s="89">
        <v>10308055555.556</v>
      </c>
      <c r="C70" s="89">
        <v>-20.217413000000001</v>
      </c>
      <c r="D70" s="89">
        <v>-11.830182000000001</v>
      </c>
      <c r="E70" s="8"/>
      <c r="F70" s="6">
        <f t="shared" si="10"/>
        <v>11.318166666667</v>
      </c>
      <c r="G70" s="6">
        <f t="shared" si="8"/>
        <v>-37.179004999999997</v>
      </c>
      <c r="J70" s="89">
        <v>10308055555.556</v>
      </c>
      <c r="K70" s="89">
        <v>-22.003550000000001</v>
      </c>
      <c r="L70" s="89">
        <v>-11.864769000000001</v>
      </c>
      <c r="M70" s="8"/>
      <c r="N70" s="6">
        <f t="shared" si="11"/>
        <v>11.318166666667</v>
      </c>
      <c r="O70" s="6">
        <f t="shared" si="9"/>
        <v>-37.512324999999997</v>
      </c>
      <c r="Q70" s="8"/>
    </row>
    <row r="71" spans="2:17" x14ac:dyDescent="0.25">
      <c r="B71" s="89">
        <v>10646444444.444</v>
      </c>
      <c r="C71" s="89">
        <v>-20.676825999999998</v>
      </c>
      <c r="D71" s="89">
        <v>-12.364934999999999</v>
      </c>
      <c r="E71" s="8"/>
      <c r="F71" s="6">
        <f t="shared" si="10"/>
        <v>11.545444444444</v>
      </c>
      <c r="G71" s="6">
        <f t="shared" si="8"/>
        <v>-35.832417</v>
      </c>
      <c r="J71" s="89">
        <v>10646444444.444</v>
      </c>
      <c r="K71" s="89">
        <v>-21.166595000000001</v>
      </c>
      <c r="L71" s="89">
        <v>-10.945513999999999</v>
      </c>
      <c r="M71" s="8"/>
      <c r="N71" s="6">
        <f t="shared" si="11"/>
        <v>11.545444444444</v>
      </c>
      <c r="O71" s="6">
        <f t="shared" si="9"/>
        <v>-36.534275000000001</v>
      </c>
      <c r="Q71" s="8"/>
    </row>
    <row r="72" spans="2:17" x14ac:dyDescent="0.25">
      <c r="B72" s="89">
        <v>10984833333.333</v>
      </c>
      <c r="C72" s="89">
        <v>-19.674195999999998</v>
      </c>
      <c r="D72" s="89">
        <v>-11.475267000000001</v>
      </c>
      <c r="E72" s="8"/>
      <c r="F72" s="6">
        <f t="shared" si="10"/>
        <v>11.772722222222001</v>
      </c>
      <c r="G72" s="6">
        <f t="shared" si="8"/>
        <v>-33.27496</v>
      </c>
      <c r="J72" s="89">
        <v>10984833333.333</v>
      </c>
      <c r="K72" s="89">
        <v>-19.951559</v>
      </c>
      <c r="L72" s="89">
        <v>-10.060421</v>
      </c>
      <c r="M72" s="8"/>
      <c r="N72" s="6">
        <f t="shared" si="11"/>
        <v>11.772722222222001</v>
      </c>
      <c r="O72" s="6">
        <f t="shared" si="9"/>
        <v>-38.486916000000001</v>
      </c>
      <c r="Q72" s="8"/>
    </row>
    <row r="73" spans="2:17" x14ac:dyDescent="0.25">
      <c r="B73" s="89">
        <v>11323222222.222</v>
      </c>
      <c r="C73" s="89">
        <v>-20.368752000000001</v>
      </c>
      <c r="D73" s="89">
        <v>-11.914103000000001</v>
      </c>
      <c r="E73" s="8"/>
      <c r="F73" s="6">
        <f t="shared" si="10"/>
        <v>12</v>
      </c>
      <c r="G73" s="6">
        <f t="shared" si="8"/>
        <v>-32.326546</v>
      </c>
      <c r="J73" s="89">
        <v>11323222222.222</v>
      </c>
      <c r="K73" s="89">
        <v>-19.007069000000001</v>
      </c>
      <c r="L73" s="89">
        <v>-9.3409662000000004</v>
      </c>
      <c r="M73" s="8"/>
      <c r="N73" s="6">
        <f t="shared" si="11"/>
        <v>12</v>
      </c>
      <c r="O73" s="6">
        <f t="shared" si="9"/>
        <v>-38.276088999999999</v>
      </c>
      <c r="Q73" s="8"/>
    </row>
    <row r="74" spans="2:17" x14ac:dyDescent="0.25">
      <c r="B74" s="89">
        <v>11661611111.111</v>
      </c>
      <c r="C74" s="89">
        <v>-20.102437999999999</v>
      </c>
      <c r="D74" s="89">
        <v>-11.302854</v>
      </c>
      <c r="E74" s="8"/>
      <c r="F74" s="6" t="s">
        <v>21</v>
      </c>
      <c r="J74" s="89">
        <v>11661611111.111</v>
      </c>
      <c r="K74" s="89">
        <v>-18.373391999999999</v>
      </c>
      <c r="L74" s="89">
        <v>-9.1568336000000006</v>
      </c>
      <c r="M74" s="8"/>
      <c r="N74" s="6" t="s">
        <v>21</v>
      </c>
      <c r="Q74" s="8"/>
    </row>
    <row r="75" spans="2:17" x14ac:dyDescent="0.25">
      <c r="B75" s="89">
        <v>12000000000</v>
      </c>
      <c r="C75" s="89">
        <v>-21.176162999999999</v>
      </c>
      <c r="D75" s="89">
        <v>-11.188691</v>
      </c>
      <c r="J75" s="89">
        <v>12000000000</v>
      </c>
      <c r="K75" s="89">
        <v>-18.513472</v>
      </c>
      <c r="L75" s="89">
        <v>-9.4757376000000004</v>
      </c>
    </row>
    <row r="76" spans="2:17" x14ac:dyDescent="0.25">
      <c r="B76" s="89" t="s">
        <v>21</v>
      </c>
      <c r="J76" s="89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1Ix5L dBc Log Mag(dB)</v>
      </c>
      <c r="H78" s="35">
        <v>1</v>
      </c>
      <c r="N78" s="6" t="s">
        <v>19</v>
      </c>
      <c r="O78" s="6" t="str">
        <f t="shared" ref="O78:O97" si="13">L104</f>
        <v>1Ix5L dBc Log Mag(dB)</v>
      </c>
      <c r="P78" s="35">
        <v>1</v>
      </c>
    </row>
    <row r="79" spans="2:17" ht="15.75" x14ac:dyDescent="0.25">
      <c r="B79" s="89" t="s">
        <v>23</v>
      </c>
      <c r="F79" s="6">
        <f t="shared" ref="F79:F97" si="14">B105/1000000000</f>
        <v>9.9090000000000007</v>
      </c>
      <c r="G79" s="6">
        <f t="shared" si="12"/>
        <v>-22.263290000000001</v>
      </c>
      <c r="H79" s="36">
        <f>ABS(AVERAGE(G79:G97)-(H78-1)*5)</f>
        <v>27.411161157894743</v>
      </c>
      <c r="J79" s="89" t="s">
        <v>23</v>
      </c>
      <c r="N79" s="6">
        <f t="shared" ref="N79:N97" si="15">J105/1000000000</f>
        <v>9.9090000000000007</v>
      </c>
      <c r="O79" s="6">
        <f t="shared" si="13"/>
        <v>-17.911116</v>
      </c>
      <c r="P79" s="36">
        <f>ABS(AVERAGE(O79:O97)-(P78-1)*5)</f>
        <v>24.840260631578953</v>
      </c>
    </row>
    <row r="80" spans="2:17" x14ac:dyDescent="0.25">
      <c r="B80" s="89" t="s">
        <v>19</v>
      </c>
      <c r="C80" s="89" t="s">
        <v>148</v>
      </c>
      <c r="D80" s="89" t="s">
        <v>74</v>
      </c>
      <c r="F80" s="6">
        <f t="shared" si="14"/>
        <v>10.025166666666999</v>
      </c>
      <c r="G80" s="6">
        <f t="shared" si="12"/>
        <v>-29.239830000000001</v>
      </c>
      <c r="J80" s="89" t="s">
        <v>19</v>
      </c>
      <c r="K80" s="89" t="s">
        <v>148</v>
      </c>
      <c r="L80" s="89" t="s">
        <v>74</v>
      </c>
      <c r="N80" s="6">
        <f t="shared" si="15"/>
        <v>10.025166666666999</v>
      </c>
      <c r="O80" s="6">
        <f t="shared" si="13"/>
        <v>-18.287886</v>
      </c>
    </row>
    <row r="81" spans="2:15" x14ac:dyDescent="0.25">
      <c r="B81" s="89">
        <v>7909000000</v>
      </c>
      <c r="C81" s="89">
        <v>-48.372123999999999</v>
      </c>
      <c r="D81" s="89">
        <v>-41.094051</v>
      </c>
      <c r="F81" s="6">
        <f t="shared" si="14"/>
        <v>10.141333333333</v>
      </c>
      <c r="G81" s="6">
        <f t="shared" si="12"/>
        <v>-22.063759000000001</v>
      </c>
      <c r="J81" s="89">
        <v>7909000000</v>
      </c>
      <c r="K81" s="89">
        <v>-45.290745000000001</v>
      </c>
      <c r="L81" s="89">
        <v>-33.067013000000003</v>
      </c>
      <c r="N81" s="6">
        <f t="shared" si="15"/>
        <v>10.141333333333</v>
      </c>
      <c r="O81" s="6">
        <f t="shared" si="13"/>
        <v>-24.146984</v>
      </c>
    </row>
    <row r="82" spans="2:15" x14ac:dyDescent="0.25">
      <c r="B82" s="89">
        <v>8136277777.7777996</v>
      </c>
      <c r="C82" s="89">
        <v>-52.424931000000001</v>
      </c>
      <c r="D82" s="89">
        <v>-45.018130999999997</v>
      </c>
      <c r="F82" s="6">
        <f t="shared" si="14"/>
        <v>10.2575</v>
      </c>
      <c r="G82" s="6">
        <f t="shared" si="12"/>
        <v>-23.610844</v>
      </c>
      <c r="J82" s="89">
        <v>8136277777.7777996</v>
      </c>
      <c r="K82" s="89">
        <v>-47.000827999999998</v>
      </c>
      <c r="L82" s="89">
        <v>-39.988883999999999</v>
      </c>
      <c r="N82" s="6">
        <f t="shared" si="15"/>
        <v>10.2575</v>
      </c>
      <c r="O82" s="6">
        <f t="shared" si="13"/>
        <v>-21.607330000000001</v>
      </c>
    </row>
    <row r="83" spans="2:15" x14ac:dyDescent="0.25">
      <c r="B83" s="89">
        <v>8363555555.5556002</v>
      </c>
      <c r="C83" s="89">
        <v>-57.664462999999998</v>
      </c>
      <c r="D83" s="89">
        <v>-50.018546999999998</v>
      </c>
      <c r="F83" s="6">
        <f t="shared" si="14"/>
        <v>10.373666666666999</v>
      </c>
      <c r="G83" s="6">
        <f t="shared" si="12"/>
        <v>-29.838456999999998</v>
      </c>
      <c r="J83" s="89">
        <v>8363555555.5556002</v>
      </c>
      <c r="K83" s="89">
        <v>-46.445526000000001</v>
      </c>
      <c r="L83" s="89">
        <v>-39.57029</v>
      </c>
      <c r="N83" s="6">
        <f t="shared" si="15"/>
        <v>10.373666666666999</v>
      </c>
      <c r="O83" s="6">
        <f t="shared" si="13"/>
        <v>-21.609124999999999</v>
      </c>
    </row>
    <row r="84" spans="2:15" x14ac:dyDescent="0.25">
      <c r="B84" s="89">
        <v>8590833333.3332996</v>
      </c>
      <c r="C84" s="89">
        <v>-55.985191</v>
      </c>
      <c r="D84" s="89">
        <v>-48.484504999999999</v>
      </c>
      <c r="F84" s="6">
        <f t="shared" si="14"/>
        <v>10.489833333332999</v>
      </c>
      <c r="G84" s="6">
        <f t="shared" si="12"/>
        <v>-21.207948999999999</v>
      </c>
      <c r="J84" s="89">
        <v>8590833333.3332996</v>
      </c>
      <c r="K84" s="89">
        <v>-46.818210999999998</v>
      </c>
      <c r="L84" s="89">
        <v>-39.331997000000001</v>
      </c>
      <c r="N84" s="6">
        <f t="shared" si="15"/>
        <v>10.489833333332999</v>
      </c>
      <c r="O84" s="6">
        <f t="shared" si="13"/>
        <v>-25.072697000000002</v>
      </c>
    </row>
    <row r="85" spans="2:15" x14ac:dyDescent="0.25">
      <c r="B85" s="89">
        <v>8818111111.1110992</v>
      </c>
      <c r="C85" s="89">
        <v>-64.042136999999997</v>
      </c>
      <c r="D85" s="89">
        <v>-56.861663999999998</v>
      </c>
      <c r="F85" s="6">
        <f t="shared" si="14"/>
        <v>10.606</v>
      </c>
      <c r="G85" s="6">
        <f t="shared" si="12"/>
        <v>-30.142327999999999</v>
      </c>
      <c r="J85" s="89">
        <v>8818111111.1110992</v>
      </c>
      <c r="K85" s="89">
        <v>-46.402287000000001</v>
      </c>
      <c r="L85" s="89">
        <v>-38.585526000000002</v>
      </c>
      <c r="N85" s="6">
        <f t="shared" si="15"/>
        <v>10.606</v>
      </c>
      <c r="O85" s="6">
        <f t="shared" si="13"/>
        <v>-18.329865999999999</v>
      </c>
    </row>
    <row r="86" spans="2:15" x14ac:dyDescent="0.25">
      <c r="B86" s="89">
        <v>9045388888.8889008</v>
      </c>
      <c r="C86" s="89">
        <v>-61.340443</v>
      </c>
      <c r="D86" s="89">
        <v>-54.132488000000002</v>
      </c>
      <c r="F86" s="6">
        <f t="shared" si="14"/>
        <v>10.722166666667</v>
      </c>
      <c r="G86" s="6">
        <f t="shared" si="12"/>
        <v>-23.026793000000001</v>
      </c>
      <c r="J86" s="89">
        <v>9045388888.8889008</v>
      </c>
      <c r="K86" s="89">
        <v>-45.304507999999998</v>
      </c>
      <c r="L86" s="89">
        <v>-37.135261999999997</v>
      </c>
      <c r="N86" s="6">
        <f t="shared" si="15"/>
        <v>10.722166666667</v>
      </c>
      <c r="O86" s="6">
        <f t="shared" si="13"/>
        <v>-29.078254999999999</v>
      </c>
    </row>
    <row r="87" spans="2:15" x14ac:dyDescent="0.25">
      <c r="B87" s="89">
        <v>9272666666.6667004</v>
      </c>
      <c r="C87" s="89">
        <v>-61.581940000000003</v>
      </c>
      <c r="D87" s="89">
        <v>-54.361618</v>
      </c>
      <c r="F87" s="6">
        <f t="shared" si="14"/>
        <v>10.838333333333001</v>
      </c>
      <c r="G87" s="6">
        <f t="shared" si="12"/>
        <v>-27.869492999999999</v>
      </c>
      <c r="J87" s="89">
        <v>9272666666.6667004</v>
      </c>
      <c r="K87" s="89">
        <v>-44.084999000000003</v>
      </c>
      <c r="L87" s="89">
        <v>-35.450564999999997</v>
      </c>
      <c r="N87" s="6">
        <f t="shared" si="15"/>
        <v>10.838333333333001</v>
      </c>
      <c r="O87" s="6">
        <f t="shared" si="13"/>
        <v>-16.903245999999999</v>
      </c>
    </row>
    <row r="88" spans="2:15" x14ac:dyDescent="0.25">
      <c r="B88" s="89">
        <v>9499944444.4444008</v>
      </c>
      <c r="C88" s="89">
        <v>-57.631301999999998</v>
      </c>
      <c r="D88" s="89">
        <v>-50.018008999999999</v>
      </c>
      <c r="F88" s="6">
        <f t="shared" si="14"/>
        <v>10.954499999999999</v>
      </c>
      <c r="G88" s="6">
        <f t="shared" si="12"/>
        <v>-31.292652</v>
      </c>
      <c r="J88" s="89">
        <v>9499944444.4444008</v>
      </c>
      <c r="K88" s="89">
        <v>-46.181438</v>
      </c>
      <c r="L88" s="89">
        <v>-37.173594999999999</v>
      </c>
      <c r="N88" s="6">
        <f t="shared" si="15"/>
        <v>10.954499999999999</v>
      </c>
      <c r="O88" s="6">
        <f t="shared" si="13"/>
        <v>-27.994900000000001</v>
      </c>
    </row>
    <row r="89" spans="2:15" x14ac:dyDescent="0.25">
      <c r="B89" s="89">
        <v>9727222222.2222004</v>
      </c>
      <c r="C89" s="89">
        <v>-57.592495</v>
      </c>
      <c r="D89" s="89">
        <v>-49.903233</v>
      </c>
      <c r="F89" s="6">
        <f t="shared" si="14"/>
        <v>11.070666666667</v>
      </c>
      <c r="G89" s="6">
        <f t="shared" si="12"/>
        <v>-21.429590000000001</v>
      </c>
      <c r="J89" s="89">
        <v>9727222222.2222004</v>
      </c>
      <c r="K89" s="89">
        <v>-45.889229</v>
      </c>
      <c r="L89" s="89">
        <v>-36.692180999999998</v>
      </c>
      <c r="N89" s="6">
        <f t="shared" si="15"/>
        <v>11.070666666667</v>
      </c>
      <c r="O89" s="6">
        <f t="shared" si="13"/>
        <v>-32.789619000000002</v>
      </c>
    </row>
    <row r="90" spans="2:15" x14ac:dyDescent="0.25">
      <c r="B90" s="89">
        <v>9954500000</v>
      </c>
      <c r="C90" s="89">
        <v>-54.814888000000003</v>
      </c>
      <c r="D90" s="89">
        <v>-47.014977000000002</v>
      </c>
      <c r="F90" s="6">
        <f t="shared" si="14"/>
        <v>11.186833333333</v>
      </c>
      <c r="G90" s="6">
        <f t="shared" si="12"/>
        <v>-30.668939999999999</v>
      </c>
      <c r="J90" s="89">
        <v>9954500000</v>
      </c>
      <c r="K90" s="89">
        <v>-44.417422999999999</v>
      </c>
      <c r="L90" s="89">
        <v>-34.978923999999999</v>
      </c>
      <c r="N90" s="6">
        <f t="shared" si="15"/>
        <v>11.186833333333</v>
      </c>
      <c r="O90" s="6">
        <f t="shared" si="13"/>
        <v>-25.003397</v>
      </c>
    </row>
    <row r="91" spans="2:15" x14ac:dyDescent="0.25">
      <c r="B91" s="89">
        <v>10181777777.778</v>
      </c>
      <c r="C91" s="89">
        <v>-53.043948999999998</v>
      </c>
      <c r="D91" s="89">
        <v>-45.199181000000003</v>
      </c>
      <c r="F91" s="6">
        <f t="shared" si="14"/>
        <v>11.303000000000001</v>
      </c>
      <c r="G91" s="6">
        <f t="shared" si="12"/>
        <v>-23.161428000000001</v>
      </c>
      <c r="J91" s="89">
        <v>10181777777.778</v>
      </c>
      <c r="K91" s="89">
        <v>-45.562862000000003</v>
      </c>
      <c r="L91" s="89">
        <v>-36.064551999999999</v>
      </c>
      <c r="N91" s="6">
        <f t="shared" si="15"/>
        <v>11.303000000000001</v>
      </c>
      <c r="O91" s="6">
        <f t="shared" si="13"/>
        <v>-35.127696999999998</v>
      </c>
    </row>
    <row r="92" spans="2:15" x14ac:dyDescent="0.25">
      <c r="B92" s="89">
        <v>10409055555.556</v>
      </c>
      <c r="C92" s="89">
        <v>-51.850597</v>
      </c>
      <c r="D92" s="89">
        <v>-43.892409999999998</v>
      </c>
      <c r="F92" s="6">
        <f t="shared" si="14"/>
        <v>11.419166666667</v>
      </c>
      <c r="G92" s="6">
        <f t="shared" si="12"/>
        <v>-39.191566000000002</v>
      </c>
      <c r="J92" s="89">
        <v>10409055555.556</v>
      </c>
      <c r="K92" s="89">
        <v>-44.179813000000003</v>
      </c>
      <c r="L92" s="89">
        <v>-34.642913999999998</v>
      </c>
      <c r="N92" s="6">
        <f t="shared" si="15"/>
        <v>11.419166666667</v>
      </c>
      <c r="O92" s="6">
        <f t="shared" si="13"/>
        <v>-19.777121999999999</v>
      </c>
    </row>
    <row r="93" spans="2:15" x14ac:dyDescent="0.25">
      <c r="B93" s="89">
        <v>10636333333.333</v>
      </c>
      <c r="C93" s="89">
        <v>-49.161957000000001</v>
      </c>
      <c r="D93" s="89">
        <v>-40.775073999999996</v>
      </c>
      <c r="F93" s="6">
        <f t="shared" si="14"/>
        <v>11.535333333333</v>
      </c>
      <c r="G93" s="6">
        <f t="shared" si="12"/>
        <v>-30.670494000000001</v>
      </c>
      <c r="J93" s="89">
        <v>10636333333.333</v>
      </c>
      <c r="K93" s="89">
        <v>-44.636859999999999</v>
      </c>
      <c r="L93" s="89">
        <v>-34.563591000000002</v>
      </c>
      <c r="N93" s="6">
        <f t="shared" si="15"/>
        <v>11.535333333333</v>
      </c>
      <c r="O93" s="6">
        <f t="shared" si="13"/>
        <v>-25.436060000000001</v>
      </c>
    </row>
    <row r="94" spans="2:15" x14ac:dyDescent="0.25">
      <c r="B94" s="89">
        <v>10863611111.111</v>
      </c>
      <c r="C94" s="89">
        <v>-46.599251000000002</v>
      </c>
      <c r="D94" s="89">
        <v>-38.212021</v>
      </c>
      <c r="F94" s="6">
        <f t="shared" si="14"/>
        <v>11.6515</v>
      </c>
      <c r="G94" s="6">
        <f t="shared" si="12"/>
        <v>-28.752628000000001</v>
      </c>
      <c r="J94" s="89">
        <v>10863611111.111</v>
      </c>
      <c r="K94" s="89">
        <v>-45.716746999999998</v>
      </c>
      <c r="L94" s="89">
        <v>-35.577964999999999</v>
      </c>
      <c r="N94" s="6">
        <f t="shared" si="15"/>
        <v>11.6515</v>
      </c>
      <c r="O94" s="6">
        <f t="shared" si="13"/>
        <v>-22.278583999999999</v>
      </c>
    </row>
    <row r="95" spans="2:15" x14ac:dyDescent="0.25">
      <c r="B95" s="89">
        <v>11090888888.889</v>
      </c>
      <c r="C95" s="89">
        <v>-46.844127999999998</v>
      </c>
      <c r="D95" s="89">
        <v>-38.532234000000003</v>
      </c>
      <c r="F95" s="6">
        <f t="shared" si="14"/>
        <v>11.767666666666999</v>
      </c>
      <c r="G95" s="6">
        <f t="shared" si="12"/>
        <v>-29.441331999999999</v>
      </c>
      <c r="J95" s="89">
        <v>11090888888.889</v>
      </c>
      <c r="K95" s="89">
        <v>-45.025298999999997</v>
      </c>
      <c r="L95" s="89">
        <v>-34.804217999999999</v>
      </c>
      <c r="N95" s="6">
        <f t="shared" si="15"/>
        <v>11.767666666666999</v>
      </c>
      <c r="O95" s="6">
        <f t="shared" si="13"/>
        <v>-31.698426999999999</v>
      </c>
    </row>
    <row r="96" spans="2:15" x14ac:dyDescent="0.25">
      <c r="B96" s="89">
        <v>11318166666.667</v>
      </c>
      <c r="C96" s="89">
        <v>-45.377934000000003</v>
      </c>
      <c r="D96" s="89">
        <v>-37.179004999999997</v>
      </c>
      <c r="F96" s="6">
        <f t="shared" si="14"/>
        <v>11.883833333333</v>
      </c>
      <c r="G96" s="6">
        <f t="shared" si="12"/>
        <v>-26.801100000000002</v>
      </c>
      <c r="J96" s="89">
        <v>11318166666.667</v>
      </c>
      <c r="K96" s="89">
        <v>-47.403461</v>
      </c>
      <c r="L96" s="89">
        <v>-37.512324999999997</v>
      </c>
      <c r="N96" s="6">
        <f t="shared" si="15"/>
        <v>11.883833333333</v>
      </c>
      <c r="O96" s="6">
        <f t="shared" si="13"/>
        <v>-28.812882999999999</v>
      </c>
    </row>
    <row r="97" spans="2:16" x14ac:dyDescent="0.25">
      <c r="B97" s="89">
        <v>11545444444.444</v>
      </c>
      <c r="C97" s="89">
        <v>-44.287064000000001</v>
      </c>
      <c r="D97" s="89">
        <v>-35.832417</v>
      </c>
      <c r="F97" s="6">
        <f t="shared" si="14"/>
        <v>12</v>
      </c>
      <c r="G97" s="6">
        <f t="shared" si="12"/>
        <v>-30.139589000000001</v>
      </c>
      <c r="J97" s="89">
        <v>11545444444.444</v>
      </c>
      <c r="K97" s="89">
        <v>-46.200378000000001</v>
      </c>
      <c r="L97" s="89">
        <v>-36.534275000000001</v>
      </c>
      <c r="N97" s="6">
        <f t="shared" si="15"/>
        <v>12</v>
      </c>
      <c r="O97" s="6">
        <f t="shared" si="13"/>
        <v>-30.099758000000001</v>
      </c>
    </row>
    <row r="98" spans="2:16" x14ac:dyDescent="0.25">
      <c r="B98" s="89">
        <v>11772722222.222</v>
      </c>
      <c r="C98" s="89">
        <v>-42.074542999999998</v>
      </c>
      <c r="D98" s="89">
        <v>-33.27496</v>
      </c>
      <c r="F98" s="6" t="s">
        <v>21</v>
      </c>
      <c r="J98" s="89">
        <v>11772722222.222</v>
      </c>
      <c r="K98" s="89">
        <v>-47.703471999999998</v>
      </c>
      <c r="L98" s="89">
        <v>-38.486916000000001</v>
      </c>
      <c r="N98" s="6" t="s">
        <v>21</v>
      </c>
    </row>
    <row r="99" spans="2:16" x14ac:dyDescent="0.25">
      <c r="B99" s="89">
        <v>12000000000</v>
      </c>
      <c r="C99" s="89">
        <v>-42.314014</v>
      </c>
      <c r="D99" s="89">
        <v>-32.326546</v>
      </c>
      <c r="J99" s="89">
        <v>12000000000</v>
      </c>
      <c r="K99" s="89">
        <v>-47.313823999999997</v>
      </c>
      <c r="L99" s="89">
        <v>-38.276088999999999</v>
      </c>
    </row>
    <row r="100" spans="2:16" x14ac:dyDescent="0.25">
      <c r="B100" s="89" t="s">
        <v>21</v>
      </c>
      <c r="J100" s="89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2Ix1L dBc Log Mag(dB)</v>
      </c>
      <c r="H102" s="35">
        <v>2</v>
      </c>
      <c r="N102" s="6" t="s">
        <v>19</v>
      </c>
      <c r="O102" s="6" t="str">
        <f t="shared" ref="O102:O121" si="17">L128</f>
        <v>2Ix1L dBc Log Mag(dB)</v>
      </c>
      <c r="P102" s="35">
        <v>2</v>
      </c>
    </row>
    <row r="103" spans="2:16" ht="15.75" x14ac:dyDescent="0.25">
      <c r="B103" s="89" t="s">
        <v>24</v>
      </c>
      <c r="F103" s="6">
        <f t="shared" ref="F103:F121" si="18">B129/1000000000</f>
        <v>1.8180000000000001</v>
      </c>
      <c r="G103" s="6">
        <f t="shared" si="16"/>
        <v>-73.816765000000004</v>
      </c>
      <c r="H103" s="36">
        <f>ABS(AVERAGE(G103:G121)-(H102-1)*5)</f>
        <v>81.477334000000013</v>
      </c>
      <c r="J103" s="89" t="s">
        <v>24</v>
      </c>
      <c r="N103" s="6">
        <f t="shared" ref="N103:N121" si="19">J129/1000000000</f>
        <v>1.8180000000000001</v>
      </c>
      <c r="O103" s="6">
        <f t="shared" si="17"/>
        <v>-74.211235000000002</v>
      </c>
      <c r="P103" s="36">
        <f>ABS(AVERAGE(O103:O121)-(P102-1)*5)</f>
        <v>83.64110357894738</v>
      </c>
    </row>
    <row r="104" spans="2:16" x14ac:dyDescent="0.25">
      <c r="B104" s="89" t="s">
        <v>19</v>
      </c>
      <c r="C104" s="89" t="s">
        <v>149</v>
      </c>
      <c r="D104" s="89" t="s">
        <v>263</v>
      </c>
      <c r="F104" s="6">
        <f t="shared" si="18"/>
        <v>2.3735555555556003</v>
      </c>
      <c r="G104" s="6">
        <f t="shared" si="16"/>
        <v>-72.495743000000004</v>
      </c>
      <c r="J104" s="89" t="s">
        <v>19</v>
      </c>
      <c r="K104" s="89" t="s">
        <v>149</v>
      </c>
      <c r="L104" s="89" t="s">
        <v>263</v>
      </c>
      <c r="N104" s="6">
        <f t="shared" si="19"/>
        <v>2.3735555555556003</v>
      </c>
      <c r="O104" s="6">
        <f t="shared" si="17"/>
        <v>-79.352988999999994</v>
      </c>
    </row>
    <row r="105" spans="2:16" x14ac:dyDescent="0.25">
      <c r="B105" s="89">
        <v>9909000000</v>
      </c>
      <c r="C105" s="89">
        <v>-29.541363</v>
      </c>
      <c r="D105" s="89">
        <v>-22.263290000000001</v>
      </c>
      <c r="F105" s="6">
        <f t="shared" si="18"/>
        <v>2.9291111111111001</v>
      </c>
      <c r="G105" s="6">
        <f t="shared" si="16"/>
        <v>-80.432770000000005</v>
      </c>
      <c r="J105" s="89">
        <v>9909000000</v>
      </c>
      <c r="K105" s="89">
        <v>-30.134848000000002</v>
      </c>
      <c r="L105" s="89">
        <v>-17.911116</v>
      </c>
      <c r="N105" s="6">
        <f t="shared" si="19"/>
        <v>2.9291111111111001</v>
      </c>
      <c r="O105" s="6">
        <f t="shared" si="17"/>
        <v>-78.623260000000002</v>
      </c>
    </row>
    <row r="106" spans="2:16" x14ac:dyDescent="0.25">
      <c r="B106" s="89">
        <v>10025166666.667</v>
      </c>
      <c r="C106" s="89">
        <v>-36.646628999999997</v>
      </c>
      <c r="D106" s="89">
        <v>-29.239830000000001</v>
      </c>
      <c r="F106" s="6">
        <f t="shared" si="18"/>
        <v>3.4846666666666999</v>
      </c>
      <c r="G106" s="6">
        <f t="shared" si="16"/>
        <v>-89.524817999999996</v>
      </c>
      <c r="J106" s="89">
        <v>10025166666.667</v>
      </c>
      <c r="K106" s="89">
        <v>-25.299825999999999</v>
      </c>
      <c r="L106" s="89">
        <v>-18.287886</v>
      </c>
      <c r="N106" s="6">
        <f t="shared" si="19"/>
        <v>3.4846666666666999</v>
      </c>
      <c r="O106" s="6">
        <f t="shared" si="17"/>
        <v>-73.892487000000003</v>
      </c>
    </row>
    <row r="107" spans="2:16" x14ac:dyDescent="0.25">
      <c r="B107" s="89">
        <v>10141333333.333</v>
      </c>
      <c r="C107" s="89">
        <v>-29.709672999999999</v>
      </c>
      <c r="D107" s="89">
        <v>-22.063759000000001</v>
      </c>
      <c r="F107" s="6">
        <f t="shared" si="18"/>
        <v>4.0402222222221997</v>
      </c>
      <c r="G107" s="6">
        <f t="shared" si="16"/>
        <v>-76.277762999999993</v>
      </c>
      <c r="J107" s="89">
        <v>10141333333.333</v>
      </c>
      <c r="K107" s="89">
        <v>-31.022220999999998</v>
      </c>
      <c r="L107" s="89">
        <v>-24.146984</v>
      </c>
      <c r="N107" s="6">
        <f t="shared" si="19"/>
        <v>4.0402222222221997</v>
      </c>
      <c r="O107" s="6">
        <f t="shared" si="17"/>
        <v>-88.141555999999994</v>
      </c>
    </row>
    <row r="108" spans="2:16" x14ac:dyDescent="0.25">
      <c r="B108" s="89">
        <v>10257500000</v>
      </c>
      <c r="C108" s="89">
        <v>-31.111532</v>
      </c>
      <c r="D108" s="89">
        <v>-23.610844</v>
      </c>
      <c r="F108" s="6">
        <f t="shared" si="18"/>
        <v>4.5957777777777995</v>
      </c>
      <c r="G108" s="6">
        <f t="shared" si="16"/>
        <v>-72.975876</v>
      </c>
      <c r="J108" s="89">
        <v>10257500000</v>
      </c>
      <c r="K108" s="89">
        <v>-29.093541999999999</v>
      </c>
      <c r="L108" s="89">
        <v>-21.607330000000001</v>
      </c>
      <c r="N108" s="6">
        <f t="shared" si="19"/>
        <v>4.5957777777777995</v>
      </c>
      <c r="O108" s="6">
        <f t="shared" si="17"/>
        <v>-81.004958999999999</v>
      </c>
    </row>
    <row r="109" spans="2:16" x14ac:dyDescent="0.25">
      <c r="B109" s="89">
        <v>10373666666.667</v>
      </c>
      <c r="C109" s="89">
        <v>-37.018925000000003</v>
      </c>
      <c r="D109" s="89">
        <v>-29.838456999999998</v>
      </c>
      <c r="F109" s="6">
        <f t="shared" si="18"/>
        <v>5.1513333333332998</v>
      </c>
      <c r="G109" s="6">
        <f t="shared" si="16"/>
        <v>-80.044951999999995</v>
      </c>
      <c r="J109" s="89">
        <v>10373666666.667</v>
      </c>
      <c r="K109" s="89">
        <v>-29.425889999999999</v>
      </c>
      <c r="L109" s="89">
        <v>-21.609124999999999</v>
      </c>
      <c r="N109" s="6">
        <f t="shared" si="19"/>
        <v>5.1513333333332998</v>
      </c>
      <c r="O109" s="6">
        <f t="shared" si="17"/>
        <v>-78.918334999999999</v>
      </c>
    </row>
    <row r="110" spans="2:16" x14ac:dyDescent="0.25">
      <c r="B110" s="89">
        <v>10489833333.333</v>
      </c>
      <c r="C110" s="89">
        <v>-28.415904999999999</v>
      </c>
      <c r="D110" s="89">
        <v>-21.207948999999999</v>
      </c>
      <c r="F110" s="6">
        <f t="shared" si="18"/>
        <v>5.7068888888888996</v>
      </c>
      <c r="G110" s="6">
        <f t="shared" si="16"/>
        <v>-102.54606</v>
      </c>
      <c r="J110" s="89">
        <v>10489833333.333</v>
      </c>
      <c r="K110" s="89">
        <v>-33.241942999999999</v>
      </c>
      <c r="L110" s="89">
        <v>-25.072697000000002</v>
      </c>
      <c r="N110" s="6">
        <f t="shared" si="19"/>
        <v>5.7068888888888996</v>
      </c>
      <c r="O110" s="6">
        <f t="shared" si="17"/>
        <v>-91.333954000000006</v>
      </c>
    </row>
    <row r="111" spans="2:16" x14ac:dyDescent="0.25">
      <c r="B111" s="89">
        <v>10606000000</v>
      </c>
      <c r="C111" s="89">
        <v>-37.362648</v>
      </c>
      <c r="D111" s="89">
        <v>-30.142327999999999</v>
      </c>
      <c r="F111" s="6">
        <f t="shared" si="18"/>
        <v>6.2624444444443998</v>
      </c>
      <c r="G111" s="6">
        <f t="shared" si="16"/>
        <v>-74.036704999999998</v>
      </c>
      <c r="J111" s="89">
        <v>10606000000</v>
      </c>
      <c r="K111" s="89">
        <v>-26.964300000000001</v>
      </c>
      <c r="L111" s="89">
        <v>-18.329865999999999</v>
      </c>
      <c r="N111" s="6">
        <f t="shared" si="19"/>
        <v>6.2624444444443998</v>
      </c>
      <c r="O111" s="6">
        <f t="shared" si="17"/>
        <v>-80.575134000000006</v>
      </c>
    </row>
    <row r="112" spans="2:16" x14ac:dyDescent="0.25">
      <c r="B112" s="89">
        <v>10722166666.667</v>
      </c>
      <c r="C112" s="89">
        <v>-30.640087000000001</v>
      </c>
      <c r="D112" s="89">
        <v>-23.026793000000001</v>
      </c>
      <c r="F112" s="6">
        <f t="shared" si="18"/>
        <v>6.8179999999999996</v>
      </c>
      <c r="G112" s="6">
        <f t="shared" si="16"/>
        <v>-80.387771999999998</v>
      </c>
      <c r="J112" s="89">
        <v>10722166666.667</v>
      </c>
      <c r="K112" s="89">
        <v>-38.086098</v>
      </c>
      <c r="L112" s="89">
        <v>-29.078254999999999</v>
      </c>
      <c r="N112" s="6">
        <f t="shared" si="19"/>
        <v>6.8179999999999996</v>
      </c>
      <c r="O112" s="6">
        <f t="shared" si="17"/>
        <v>-81.079689000000002</v>
      </c>
    </row>
    <row r="113" spans="2:16" x14ac:dyDescent="0.25">
      <c r="B113" s="89">
        <v>10838333333.333</v>
      </c>
      <c r="C113" s="89">
        <v>-35.558757999999997</v>
      </c>
      <c r="D113" s="89">
        <v>-27.869492999999999</v>
      </c>
      <c r="F113" s="6">
        <f t="shared" si="18"/>
        <v>7.3735555555556003</v>
      </c>
      <c r="G113" s="6">
        <f t="shared" si="16"/>
        <v>-70.233306999999996</v>
      </c>
      <c r="J113" s="89">
        <v>10838333333.333</v>
      </c>
      <c r="K113" s="89">
        <v>-26.100294000000002</v>
      </c>
      <c r="L113" s="89">
        <v>-16.903245999999999</v>
      </c>
      <c r="N113" s="6">
        <f t="shared" si="19"/>
        <v>7.3735555555556003</v>
      </c>
      <c r="O113" s="6">
        <f t="shared" si="17"/>
        <v>-73.727287000000004</v>
      </c>
    </row>
    <row r="114" spans="2:16" x14ac:dyDescent="0.25">
      <c r="B114" s="89">
        <v>10954500000</v>
      </c>
      <c r="C114" s="89">
        <v>-39.092564000000003</v>
      </c>
      <c r="D114" s="89">
        <v>-31.292652</v>
      </c>
      <c r="F114" s="6">
        <f t="shared" si="18"/>
        <v>7.9291111111111006</v>
      </c>
      <c r="G114" s="6">
        <f t="shared" si="16"/>
        <v>-73.387862999999996</v>
      </c>
      <c r="J114" s="89">
        <v>10954500000</v>
      </c>
      <c r="K114" s="89">
        <v>-37.433399000000001</v>
      </c>
      <c r="L114" s="89">
        <v>-27.994900000000001</v>
      </c>
      <c r="N114" s="6">
        <f t="shared" si="19"/>
        <v>7.9291111111111006</v>
      </c>
      <c r="O114" s="6">
        <f t="shared" si="17"/>
        <v>-78.005661000000003</v>
      </c>
    </row>
    <row r="115" spans="2:16" x14ac:dyDescent="0.25">
      <c r="B115" s="89">
        <v>11070666666.667</v>
      </c>
      <c r="C115" s="89">
        <v>-29.274360999999999</v>
      </c>
      <c r="D115" s="89">
        <v>-21.429590000000001</v>
      </c>
      <c r="F115" s="6">
        <f t="shared" si="18"/>
        <v>8.4846666666667012</v>
      </c>
      <c r="G115" s="6">
        <f t="shared" si="16"/>
        <v>-72.188621999999995</v>
      </c>
      <c r="J115" s="89">
        <v>11070666666.667</v>
      </c>
      <c r="K115" s="89">
        <v>-42.287930000000003</v>
      </c>
      <c r="L115" s="89">
        <v>-32.789619000000002</v>
      </c>
      <c r="N115" s="6">
        <f t="shared" si="19"/>
        <v>8.4846666666667012</v>
      </c>
      <c r="O115" s="6">
        <f t="shared" si="17"/>
        <v>-74.727187999999998</v>
      </c>
    </row>
    <row r="116" spans="2:16" x14ac:dyDescent="0.25">
      <c r="B116" s="89">
        <v>11186833333.333</v>
      </c>
      <c r="C116" s="89">
        <v>-38.627124999999999</v>
      </c>
      <c r="D116" s="89">
        <v>-30.668939999999999</v>
      </c>
      <c r="F116" s="6">
        <f t="shared" si="18"/>
        <v>9.0402222222221997</v>
      </c>
      <c r="G116" s="6">
        <f t="shared" si="16"/>
        <v>-68.217369000000005</v>
      </c>
      <c r="J116" s="89">
        <v>11186833333.333</v>
      </c>
      <c r="K116" s="89">
        <v>-34.540295</v>
      </c>
      <c r="L116" s="89">
        <v>-25.003397</v>
      </c>
      <c r="N116" s="6">
        <f t="shared" si="19"/>
        <v>9.0402222222221997</v>
      </c>
      <c r="O116" s="6">
        <f t="shared" si="17"/>
        <v>-75.294799999999995</v>
      </c>
    </row>
    <row r="117" spans="2:16" x14ac:dyDescent="0.25">
      <c r="B117" s="89">
        <v>11303000000</v>
      </c>
      <c r="C117" s="89">
        <v>-31.548313</v>
      </c>
      <c r="D117" s="89">
        <v>-23.161428000000001</v>
      </c>
      <c r="F117" s="6">
        <f t="shared" si="18"/>
        <v>9.5957777777777995</v>
      </c>
      <c r="G117" s="6">
        <f t="shared" si="16"/>
        <v>-70.771584000000004</v>
      </c>
      <c r="J117" s="89">
        <v>11303000000</v>
      </c>
      <c r="K117" s="89">
        <v>-45.200966000000001</v>
      </c>
      <c r="L117" s="89">
        <v>-35.127696999999998</v>
      </c>
      <c r="N117" s="6">
        <f t="shared" si="19"/>
        <v>9.5957777777777995</v>
      </c>
      <c r="O117" s="6">
        <f t="shared" si="17"/>
        <v>-86.622078000000002</v>
      </c>
    </row>
    <row r="118" spans="2:16" x14ac:dyDescent="0.25">
      <c r="B118" s="89">
        <v>11419166666.667</v>
      </c>
      <c r="C118" s="89">
        <v>-47.578795999999997</v>
      </c>
      <c r="D118" s="89">
        <v>-39.191566000000002</v>
      </c>
      <c r="F118" s="6">
        <f t="shared" si="18"/>
        <v>10.151333333333</v>
      </c>
      <c r="G118" s="6">
        <f t="shared" si="16"/>
        <v>-66.678725999999997</v>
      </c>
      <c r="J118" s="89">
        <v>11419166666.667</v>
      </c>
      <c r="K118" s="89">
        <v>-29.915904999999999</v>
      </c>
      <c r="L118" s="89">
        <v>-19.777121999999999</v>
      </c>
      <c r="N118" s="6">
        <f t="shared" si="19"/>
        <v>10.151333333333</v>
      </c>
      <c r="O118" s="6">
        <f t="shared" si="17"/>
        <v>-88.443199000000007</v>
      </c>
    </row>
    <row r="119" spans="2:16" x14ac:dyDescent="0.25">
      <c r="B119" s="89">
        <v>11535333333.333</v>
      </c>
      <c r="C119" s="89">
        <v>-38.982384000000003</v>
      </c>
      <c r="D119" s="89">
        <v>-30.670494000000001</v>
      </c>
      <c r="F119" s="6">
        <f t="shared" si="18"/>
        <v>10.706888888889001</v>
      </c>
      <c r="G119" s="6">
        <f t="shared" si="16"/>
        <v>-80.917823999999996</v>
      </c>
      <c r="J119" s="89">
        <v>11535333333.333</v>
      </c>
      <c r="K119" s="89">
        <v>-35.657139000000001</v>
      </c>
      <c r="L119" s="89">
        <v>-25.436060000000001</v>
      </c>
      <c r="N119" s="6">
        <f t="shared" si="19"/>
        <v>10.706888888889001</v>
      </c>
      <c r="O119" s="6">
        <f t="shared" si="17"/>
        <v>-68.302245999999997</v>
      </c>
    </row>
    <row r="120" spans="2:16" x14ac:dyDescent="0.25">
      <c r="B120" s="89">
        <v>11651500000</v>
      </c>
      <c r="C120" s="89">
        <v>-36.951557000000001</v>
      </c>
      <c r="D120" s="89">
        <v>-28.752628000000001</v>
      </c>
      <c r="F120" s="6">
        <f t="shared" si="18"/>
        <v>11.262444444444</v>
      </c>
      <c r="G120" s="6">
        <f t="shared" si="16"/>
        <v>-69.117942999999997</v>
      </c>
      <c r="J120" s="89">
        <v>11651500000</v>
      </c>
      <c r="K120" s="89">
        <v>-32.169719999999998</v>
      </c>
      <c r="L120" s="89">
        <v>-22.278583999999999</v>
      </c>
      <c r="N120" s="6">
        <f t="shared" si="19"/>
        <v>11.262444444444</v>
      </c>
      <c r="O120" s="6">
        <f t="shared" si="17"/>
        <v>-70.517516999999998</v>
      </c>
    </row>
    <row r="121" spans="2:16" x14ac:dyDescent="0.25">
      <c r="B121" s="89">
        <v>11767666666.667</v>
      </c>
      <c r="C121" s="89">
        <v>-37.895980999999999</v>
      </c>
      <c r="D121" s="89">
        <v>-29.441331999999999</v>
      </c>
      <c r="F121" s="6">
        <f t="shared" si="18"/>
        <v>11.818</v>
      </c>
      <c r="G121" s="6">
        <f t="shared" si="16"/>
        <v>-79.016884000000005</v>
      </c>
      <c r="J121" s="89">
        <v>11767666666.667</v>
      </c>
      <c r="K121" s="89">
        <v>-41.364528999999997</v>
      </c>
      <c r="L121" s="89">
        <v>-31.698426999999999</v>
      </c>
      <c r="N121" s="6">
        <f t="shared" si="19"/>
        <v>11.818</v>
      </c>
      <c r="O121" s="6">
        <f t="shared" si="17"/>
        <v>-71.407393999999996</v>
      </c>
    </row>
    <row r="122" spans="2:16" x14ac:dyDescent="0.25">
      <c r="B122" s="89">
        <v>11883833333.333</v>
      </c>
      <c r="C122" s="89">
        <v>-35.600684999999999</v>
      </c>
      <c r="D122" s="89">
        <v>-26.801100000000002</v>
      </c>
      <c r="F122" s="6" t="s">
        <v>21</v>
      </c>
      <c r="J122" s="89">
        <v>11883833333.333</v>
      </c>
      <c r="K122" s="89">
        <v>-38.029442000000003</v>
      </c>
      <c r="L122" s="89">
        <v>-28.812882999999999</v>
      </c>
      <c r="N122" s="6" t="s">
        <v>21</v>
      </c>
    </row>
    <row r="123" spans="2:16" x14ac:dyDescent="0.25">
      <c r="B123" s="89">
        <v>12000000000</v>
      </c>
      <c r="C123" s="89">
        <v>-40.12706</v>
      </c>
      <c r="D123" s="89">
        <v>-30.139589000000001</v>
      </c>
      <c r="J123" s="89">
        <v>12000000000</v>
      </c>
      <c r="K123" s="89">
        <v>-39.137492999999999</v>
      </c>
      <c r="L123" s="89">
        <v>-30.099758000000001</v>
      </c>
    </row>
    <row r="124" spans="2:16" x14ac:dyDescent="0.25">
      <c r="B124" s="89" t="s">
        <v>21</v>
      </c>
      <c r="J124" s="89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2Ix2L dBc Log Mag(dB)</v>
      </c>
      <c r="H126" s="35">
        <v>2</v>
      </c>
      <c r="N126" s="6" t="s">
        <v>19</v>
      </c>
      <c r="O126" s="6" t="str">
        <f t="shared" ref="O126:O145" si="21">L152</f>
        <v>2Ix2L dBc Log Mag(dB)</v>
      </c>
      <c r="P126" s="35">
        <v>2</v>
      </c>
    </row>
    <row r="127" spans="2:16" ht="15.75" x14ac:dyDescent="0.25">
      <c r="B127" s="89" t="s">
        <v>25</v>
      </c>
      <c r="F127" s="6">
        <f t="shared" ref="F127:F145" si="22">B153/1000000000</f>
        <v>3.8180000000000001</v>
      </c>
      <c r="G127" s="6">
        <f t="shared" si="20"/>
        <v>-51.929665</v>
      </c>
      <c r="H127" s="36">
        <f>ABS(AVERAGE(G127:G145)-(H126-1)*5)</f>
        <v>60.048628052631592</v>
      </c>
      <c r="J127" s="89" t="s">
        <v>25</v>
      </c>
      <c r="N127" s="6">
        <f t="shared" ref="N127:N145" si="23">J153/1000000000</f>
        <v>3.8180000000000001</v>
      </c>
      <c r="O127" s="6">
        <f t="shared" si="21"/>
        <v>-46.992255999999998</v>
      </c>
      <c r="P127" s="36">
        <f>ABS(AVERAGE(O127:O145)-(P126-1)*5)</f>
        <v>58.90346499999999</v>
      </c>
    </row>
    <row r="128" spans="2:16" x14ac:dyDescent="0.25">
      <c r="B128" s="89" t="s">
        <v>19</v>
      </c>
      <c r="C128" s="89" t="s">
        <v>117</v>
      </c>
      <c r="D128" s="89" t="s">
        <v>75</v>
      </c>
      <c r="F128" s="6">
        <f t="shared" si="22"/>
        <v>4.2725555555556003</v>
      </c>
      <c r="G128" s="6">
        <f t="shared" si="20"/>
        <v>-51.768825999999997</v>
      </c>
      <c r="J128" s="89" t="s">
        <v>19</v>
      </c>
      <c r="K128" s="89" t="s">
        <v>117</v>
      </c>
      <c r="L128" s="89" t="s">
        <v>75</v>
      </c>
      <c r="N128" s="6">
        <f t="shared" si="23"/>
        <v>4.2725555555556003</v>
      </c>
      <c r="O128" s="6">
        <f t="shared" si="21"/>
        <v>-52.740462999999998</v>
      </c>
    </row>
    <row r="129" spans="2:15" x14ac:dyDescent="0.25">
      <c r="B129" s="89">
        <v>1818000000</v>
      </c>
      <c r="C129" s="89">
        <v>-81.094841000000002</v>
      </c>
      <c r="D129" s="89">
        <v>-73.816765000000004</v>
      </c>
      <c r="F129" s="6">
        <f t="shared" si="22"/>
        <v>4.7271111111111006</v>
      </c>
      <c r="G129" s="6">
        <f t="shared" si="20"/>
        <v>-53.429347999999997</v>
      </c>
      <c r="J129" s="89">
        <v>1818000000</v>
      </c>
      <c r="K129" s="89">
        <v>-86.434967</v>
      </c>
      <c r="L129" s="89">
        <v>-74.211235000000002</v>
      </c>
      <c r="N129" s="6">
        <f t="shared" si="23"/>
        <v>4.7271111111111006</v>
      </c>
      <c r="O129" s="6">
        <f t="shared" si="21"/>
        <v>-51.302123999999999</v>
      </c>
    </row>
    <row r="130" spans="2:15" x14ac:dyDescent="0.25">
      <c r="B130" s="89">
        <v>2373555555.5556002</v>
      </c>
      <c r="C130" s="89">
        <v>-79.902541999999997</v>
      </c>
      <c r="D130" s="89">
        <v>-72.495743000000004</v>
      </c>
      <c r="F130" s="6">
        <f t="shared" si="22"/>
        <v>5.1816666666667004</v>
      </c>
      <c r="G130" s="6">
        <f t="shared" si="20"/>
        <v>-51.867244999999997</v>
      </c>
      <c r="J130" s="89">
        <v>2373555555.5556002</v>
      </c>
      <c r="K130" s="89">
        <v>-86.364929000000004</v>
      </c>
      <c r="L130" s="89">
        <v>-79.352988999999994</v>
      </c>
      <c r="N130" s="6">
        <f t="shared" si="23"/>
        <v>5.1816666666667004</v>
      </c>
      <c r="O130" s="6">
        <f t="shared" si="21"/>
        <v>-57.193542000000001</v>
      </c>
    </row>
    <row r="131" spans="2:15" x14ac:dyDescent="0.25">
      <c r="B131" s="89">
        <v>2929111111.1111002</v>
      </c>
      <c r="C131" s="89">
        <v>-88.078682000000001</v>
      </c>
      <c r="D131" s="89">
        <v>-80.432770000000005</v>
      </c>
      <c r="F131" s="6">
        <f t="shared" si="22"/>
        <v>5.6362222222222007</v>
      </c>
      <c r="G131" s="6">
        <f t="shared" si="20"/>
        <v>-50.992064999999997</v>
      </c>
      <c r="J131" s="89">
        <v>2929111111.1111002</v>
      </c>
      <c r="K131" s="89">
        <v>-85.498497</v>
      </c>
      <c r="L131" s="89">
        <v>-78.623260000000002</v>
      </c>
      <c r="N131" s="6">
        <f t="shared" si="23"/>
        <v>5.6362222222222007</v>
      </c>
      <c r="O131" s="6">
        <f t="shared" si="21"/>
        <v>-53.153275000000001</v>
      </c>
    </row>
    <row r="132" spans="2:15" x14ac:dyDescent="0.25">
      <c r="B132" s="89">
        <v>3484666666.6666999</v>
      </c>
      <c r="C132" s="89">
        <v>-97.025504999999995</v>
      </c>
      <c r="D132" s="89">
        <v>-89.524817999999996</v>
      </c>
      <c r="F132" s="6">
        <f t="shared" si="22"/>
        <v>6.0907777777777996</v>
      </c>
      <c r="G132" s="6">
        <f t="shared" si="20"/>
        <v>-51.337440000000001</v>
      </c>
      <c r="J132" s="89">
        <v>3484666666.6666999</v>
      </c>
      <c r="K132" s="89">
        <v>-81.378699999999995</v>
      </c>
      <c r="L132" s="89">
        <v>-73.892487000000003</v>
      </c>
      <c r="N132" s="6">
        <f t="shared" si="23"/>
        <v>6.0907777777777996</v>
      </c>
      <c r="O132" s="6">
        <f t="shared" si="21"/>
        <v>-52.317988999999997</v>
      </c>
    </row>
    <row r="133" spans="2:15" x14ac:dyDescent="0.25">
      <c r="B133" s="89">
        <v>4040222222.2221999</v>
      </c>
      <c r="C133" s="89">
        <v>-83.458229000000003</v>
      </c>
      <c r="D133" s="89">
        <v>-76.277762999999993</v>
      </c>
      <c r="F133" s="6">
        <f t="shared" si="22"/>
        <v>6.5453333333332999</v>
      </c>
      <c r="G133" s="6">
        <f t="shared" si="20"/>
        <v>-51.607123999999999</v>
      </c>
      <c r="J133" s="89">
        <v>4040222222.2221999</v>
      </c>
      <c r="K133" s="89">
        <v>-95.958320999999998</v>
      </c>
      <c r="L133" s="89">
        <v>-88.141555999999994</v>
      </c>
      <c r="N133" s="6">
        <f t="shared" si="23"/>
        <v>6.5453333333332999</v>
      </c>
      <c r="O133" s="6">
        <f t="shared" si="21"/>
        <v>-52.109253000000002</v>
      </c>
    </row>
    <row r="134" spans="2:15" x14ac:dyDescent="0.25">
      <c r="B134" s="89">
        <v>4595777777.7777996</v>
      </c>
      <c r="C134" s="89">
        <v>-80.18383</v>
      </c>
      <c r="D134" s="89">
        <v>-72.975876</v>
      </c>
      <c r="F134" s="6">
        <f t="shared" si="22"/>
        <v>6.9998888888888997</v>
      </c>
      <c r="G134" s="6">
        <f t="shared" si="20"/>
        <v>-50.735832000000002</v>
      </c>
      <c r="J134" s="89">
        <v>4595777777.7777996</v>
      </c>
      <c r="K134" s="89">
        <v>-89.174210000000002</v>
      </c>
      <c r="L134" s="89">
        <v>-81.004958999999999</v>
      </c>
      <c r="N134" s="6">
        <f t="shared" si="23"/>
        <v>6.9998888888888997</v>
      </c>
      <c r="O134" s="6">
        <f t="shared" si="21"/>
        <v>-53.357182000000002</v>
      </c>
    </row>
    <row r="135" spans="2:15" x14ac:dyDescent="0.25">
      <c r="B135" s="89">
        <v>5151333333.3332996</v>
      </c>
      <c r="C135" s="89">
        <v>-87.265274000000005</v>
      </c>
      <c r="D135" s="89">
        <v>-80.044951999999995</v>
      </c>
      <c r="F135" s="6">
        <f t="shared" si="22"/>
        <v>7.4544444444444</v>
      </c>
      <c r="G135" s="6">
        <f t="shared" si="20"/>
        <v>-54.991936000000003</v>
      </c>
      <c r="J135" s="89">
        <v>5151333333.3332996</v>
      </c>
      <c r="K135" s="89">
        <v>-87.552764999999994</v>
      </c>
      <c r="L135" s="89">
        <v>-78.918334999999999</v>
      </c>
      <c r="N135" s="6">
        <f t="shared" si="23"/>
        <v>7.4544444444444</v>
      </c>
      <c r="O135" s="6">
        <f t="shared" si="21"/>
        <v>-54.127597999999999</v>
      </c>
    </row>
    <row r="136" spans="2:15" x14ac:dyDescent="0.25">
      <c r="B136" s="89">
        <v>5706888888.8888998</v>
      </c>
      <c r="C136" s="89">
        <v>-110.15936000000001</v>
      </c>
      <c r="D136" s="89">
        <v>-102.54606</v>
      </c>
      <c r="F136" s="6">
        <f t="shared" si="22"/>
        <v>7.9089999999999998</v>
      </c>
      <c r="G136" s="6">
        <f t="shared" si="20"/>
        <v>-56.044539999999998</v>
      </c>
      <c r="J136" s="89">
        <v>5706888888.8888998</v>
      </c>
      <c r="K136" s="89">
        <v>-100.34180000000001</v>
      </c>
      <c r="L136" s="89">
        <v>-91.333954000000006</v>
      </c>
      <c r="N136" s="6">
        <f t="shared" si="23"/>
        <v>7.9089999999999998</v>
      </c>
      <c r="O136" s="6">
        <f t="shared" si="21"/>
        <v>-53.651423999999999</v>
      </c>
    </row>
    <row r="137" spans="2:15" x14ac:dyDescent="0.25">
      <c r="B137" s="89">
        <v>6262444444.4443998</v>
      </c>
      <c r="C137" s="89">
        <v>-81.725966999999997</v>
      </c>
      <c r="D137" s="89">
        <v>-74.036704999999998</v>
      </c>
      <c r="F137" s="6">
        <f t="shared" si="22"/>
        <v>8.3635555555555996</v>
      </c>
      <c r="G137" s="6">
        <f t="shared" si="20"/>
        <v>-57.208461999999997</v>
      </c>
      <c r="J137" s="89">
        <v>6262444444.4443998</v>
      </c>
      <c r="K137" s="89">
        <v>-89.772178999999994</v>
      </c>
      <c r="L137" s="89">
        <v>-80.575134000000006</v>
      </c>
      <c r="N137" s="6">
        <f t="shared" si="23"/>
        <v>8.3635555555555996</v>
      </c>
      <c r="O137" s="6">
        <f t="shared" si="21"/>
        <v>-53.664580999999998</v>
      </c>
    </row>
    <row r="138" spans="2:15" x14ac:dyDescent="0.25">
      <c r="B138" s="89">
        <v>6818000000</v>
      </c>
      <c r="C138" s="89">
        <v>-88.187683000000007</v>
      </c>
      <c r="D138" s="89">
        <v>-80.387771999999998</v>
      </c>
      <c r="F138" s="6">
        <f t="shared" si="22"/>
        <v>8.818111111111099</v>
      </c>
      <c r="G138" s="6">
        <f t="shared" si="20"/>
        <v>-56.017100999999997</v>
      </c>
      <c r="J138" s="89">
        <v>6818000000</v>
      </c>
      <c r="K138" s="89">
        <v>-90.518180999999998</v>
      </c>
      <c r="L138" s="89">
        <v>-81.079689000000002</v>
      </c>
      <c r="N138" s="6">
        <f t="shared" si="23"/>
        <v>8.818111111111099</v>
      </c>
      <c r="O138" s="6">
        <f t="shared" si="21"/>
        <v>-53.108260999999999</v>
      </c>
    </row>
    <row r="139" spans="2:15" x14ac:dyDescent="0.25">
      <c r="B139" s="89">
        <v>7373555555.5556002</v>
      </c>
      <c r="C139" s="89">
        <v>-78.078079000000002</v>
      </c>
      <c r="D139" s="89">
        <v>-70.233306999999996</v>
      </c>
      <c r="F139" s="6">
        <f t="shared" si="22"/>
        <v>9.2726666666666997</v>
      </c>
      <c r="G139" s="6">
        <f t="shared" si="20"/>
        <v>-55.138041999999999</v>
      </c>
      <c r="J139" s="89">
        <v>7373555555.5556002</v>
      </c>
      <c r="K139" s="89">
        <v>-83.225600999999997</v>
      </c>
      <c r="L139" s="89">
        <v>-73.727287000000004</v>
      </c>
      <c r="N139" s="6">
        <f t="shared" si="23"/>
        <v>9.2726666666666997</v>
      </c>
      <c r="O139" s="6">
        <f t="shared" si="21"/>
        <v>-52.517937000000003</v>
      </c>
    </row>
    <row r="140" spans="2:15" x14ac:dyDescent="0.25">
      <c r="B140" s="89">
        <v>7929111111.1111002</v>
      </c>
      <c r="C140" s="89">
        <v>-81.346046000000001</v>
      </c>
      <c r="D140" s="89">
        <v>-73.387862999999996</v>
      </c>
      <c r="F140" s="6">
        <f t="shared" si="22"/>
        <v>9.7272222222222009</v>
      </c>
      <c r="G140" s="6">
        <f t="shared" si="20"/>
        <v>-57.418120999999999</v>
      </c>
      <c r="J140" s="89">
        <v>7929111111.1111002</v>
      </c>
      <c r="K140" s="89">
        <v>-87.542557000000002</v>
      </c>
      <c r="L140" s="89">
        <v>-78.005661000000003</v>
      </c>
      <c r="N140" s="6">
        <f t="shared" si="23"/>
        <v>9.7272222222222009</v>
      </c>
      <c r="O140" s="6">
        <f t="shared" si="21"/>
        <v>-51.702240000000003</v>
      </c>
    </row>
    <row r="141" spans="2:15" x14ac:dyDescent="0.25">
      <c r="B141" s="89">
        <v>8484666666.6667004</v>
      </c>
      <c r="C141" s="89">
        <v>-80.575507999999999</v>
      </c>
      <c r="D141" s="89">
        <v>-72.188621999999995</v>
      </c>
      <c r="F141" s="6">
        <f t="shared" si="22"/>
        <v>10.181777777778001</v>
      </c>
      <c r="G141" s="6">
        <f t="shared" si="20"/>
        <v>-58.741737000000001</v>
      </c>
      <c r="J141" s="89">
        <v>8484666666.6667004</v>
      </c>
      <c r="K141" s="89">
        <v>-84.800453000000005</v>
      </c>
      <c r="L141" s="89">
        <v>-74.727187999999998</v>
      </c>
      <c r="N141" s="6">
        <f t="shared" si="23"/>
        <v>10.181777777778001</v>
      </c>
      <c r="O141" s="6">
        <f t="shared" si="21"/>
        <v>-53.219070000000002</v>
      </c>
    </row>
    <row r="142" spans="2:15" x14ac:dyDescent="0.25">
      <c r="B142" s="89">
        <v>9040222222.2222004</v>
      </c>
      <c r="C142" s="89">
        <v>-76.604598999999993</v>
      </c>
      <c r="D142" s="89">
        <v>-68.217369000000005</v>
      </c>
      <c r="F142" s="6">
        <f t="shared" si="22"/>
        <v>10.636333333333001</v>
      </c>
      <c r="G142" s="6">
        <f t="shared" si="20"/>
        <v>-59.502228000000002</v>
      </c>
      <c r="J142" s="89">
        <v>9040222222.2222004</v>
      </c>
      <c r="K142" s="89">
        <v>-85.433586000000005</v>
      </c>
      <c r="L142" s="89">
        <v>-75.294799999999995</v>
      </c>
      <c r="N142" s="6">
        <f t="shared" si="23"/>
        <v>10.636333333333001</v>
      </c>
      <c r="O142" s="6">
        <f t="shared" si="21"/>
        <v>-58.136696000000001</v>
      </c>
    </row>
    <row r="143" spans="2:15" x14ac:dyDescent="0.25">
      <c r="B143" s="89">
        <v>9595777777.7777996</v>
      </c>
      <c r="C143" s="89">
        <v>-79.083481000000006</v>
      </c>
      <c r="D143" s="89">
        <v>-70.771584000000004</v>
      </c>
      <c r="F143" s="6">
        <f t="shared" si="22"/>
        <v>11.090888888888999</v>
      </c>
      <c r="G143" s="6">
        <f t="shared" si="20"/>
        <v>-58.915976999999998</v>
      </c>
      <c r="J143" s="89">
        <v>9595777777.7777996</v>
      </c>
      <c r="K143" s="89">
        <v>-96.843154999999996</v>
      </c>
      <c r="L143" s="89">
        <v>-86.622078000000002</v>
      </c>
      <c r="N143" s="6">
        <f t="shared" si="23"/>
        <v>11.090888888888999</v>
      </c>
      <c r="O143" s="6">
        <f t="shared" si="21"/>
        <v>-56.233936</v>
      </c>
    </row>
    <row r="144" spans="2:15" x14ac:dyDescent="0.25">
      <c r="B144" s="89">
        <v>10151333333.333</v>
      </c>
      <c r="C144" s="89">
        <v>-74.877655000000004</v>
      </c>
      <c r="D144" s="89">
        <v>-66.678725999999997</v>
      </c>
      <c r="F144" s="6">
        <f t="shared" si="22"/>
        <v>11.545444444444</v>
      </c>
      <c r="G144" s="6">
        <f t="shared" si="20"/>
        <v>-57.081558000000001</v>
      </c>
      <c r="J144" s="89">
        <v>10151333333.333</v>
      </c>
      <c r="K144" s="89">
        <v>-98.334334999999996</v>
      </c>
      <c r="L144" s="89">
        <v>-88.443199000000007</v>
      </c>
      <c r="N144" s="6">
        <f t="shared" si="23"/>
        <v>11.545444444444</v>
      </c>
      <c r="O144" s="6">
        <f t="shared" si="21"/>
        <v>-56.111682999999999</v>
      </c>
    </row>
    <row r="145" spans="2:16" x14ac:dyDescent="0.25">
      <c r="B145" s="89">
        <v>10706888888.889</v>
      </c>
      <c r="C145" s="89">
        <v>-89.372474999999994</v>
      </c>
      <c r="D145" s="89">
        <v>-80.917823999999996</v>
      </c>
      <c r="F145" s="6">
        <f t="shared" si="22"/>
        <v>12</v>
      </c>
      <c r="G145" s="6">
        <f t="shared" si="20"/>
        <v>-61.196686</v>
      </c>
      <c r="J145" s="89">
        <v>10706888888.889</v>
      </c>
      <c r="K145" s="89">
        <v>-77.968352999999993</v>
      </c>
      <c r="L145" s="89">
        <v>-68.302245999999997</v>
      </c>
      <c r="N145" s="6">
        <f t="shared" si="23"/>
        <v>12</v>
      </c>
      <c r="O145" s="6">
        <f t="shared" si="21"/>
        <v>-62.526325</v>
      </c>
    </row>
    <row r="146" spans="2:16" x14ac:dyDescent="0.25">
      <c r="B146" s="89">
        <v>11262444444.444</v>
      </c>
      <c r="C146" s="89">
        <v>-77.917525999999995</v>
      </c>
      <c r="D146" s="89">
        <v>-69.117942999999997</v>
      </c>
      <c r="F146" s="6" t="s">
        <v>21</v>
      </c>
      <c r="J146" s="89">
        <v>11262444444.444</v>
      </c>
      <c r="K146" s="89">
        <v>-79.734076999999999</v>
      </c>
      <c r="L146" s="89">
        <v>-70.517516999999998</v>
      </c>
      <c r="N146" s="6" t="s">
        <v>21</v>
      </c>
    </row>
    <row r="147" spans="2:16" x14ac:dyDescent="0.25">
      <c r="B147" s="89">
        <v>11818000000</v>
      </c>
      <c r="C147" s="89">
        <v>-89.004356000000001</v>
      </c>
      <c r="D147" s="89">
        <v>-79.016884000000005</v>
      </c>
      <c r="J147" s="89">
        <v>11818000000</v>
      </c>
      <c r="K147" s="89">
        <v>-80.445128999999994</v>
      </c>
      <c r="L147" s="89">
        <v>-71.407393999999996</v>
      </c>
    </row>
    <row r="148" spans="2:16" x14ac:dyDescent="0.25">
      <c r="B148" s="89" t="s">
        <v>21</v>
      </c>
      <c r="J148" s="89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2Ix3L dBc Log Mag(dB)</v>
      </c>
      <c r="H150" s="35">
        <v>2</v>
      </c>
      <c r="N150" s="6" t="s">
        <v>19</v>
      </c>
      <c r="O150" s="6" t="str">
        <f t="shared" ref="O150:O169" si="25">L176</f>
        <v>2Ix3L dBc Log Mag(dB)</v>
      </c>
      <c r="P150" s="35">
        <v>2</v>
      </c>
    </row>
    <row r="151" spans="2:16" ht="15.75" x14ac:dyDescent="0.25">
      <c r="B151" s="89" t="s">
        <v>35</v>
      </c>
      <c r="F151" s="6">
        <f t="shared" ref="F151:F169" si="26">B177/1000000000</f>
        <v>5.8179999999999996</v>
      </c>
      <c r="G151" s="6">
        <f t="shared" si="24"/>
        <v>-72.760338000000004</v>
      </c>
      <c r="H151" s="36">
        <f>ABS(AVERAGE(G151:G169)-(H150-1)*5)</f>
        <v>77.710656894736843</v>
      </c>
      <c r="J151" s="89" t="s">
        <v>35</v>
      </c>
      <c r="N151" s="6">
        <f t="shared" ref="N151:N169" si="27">J177/1000000000</f>
        <v>5.8179999999999996</v>
      </c>
      <c r="O151" s="6">
        <f t="shared" si="25"/>
        <v>-68.118865999999997</v>
      </c>
      <c r="P151" s="36">
        <f>ABS(AVERAGE(O151:O169)-(P150-1)*5)</f>
        <v>83.282050736842123</v>
      </c>
    </row>
    <row r="152" spans="2:16" x14ac:dyDescent="0.25">
      <c r="B152" s="89" t="s">
        <v>19</v>
      </c>
      <c r="C152" s="89" t="s">
        <v>150</v>
      </c>
      <c r="D152" s="89" t="s">
        <v>76</v>
      </c>
      <c r="F152" s="6">
        <f t="shared" si="26"/>
        <v>6.1614444444443999</v>
      </c>
      <c r="G152" s="6">
        <f t="shared" si="24"/>
        <v>-77.950394000000003</v>
      </c>
      <c r="J152" s="89" t="s">
        <v>19</v>
      </c>
      <c r="K152" s="89" t="s">
        <v>150</v>
      </c>
      <c r="L152" s="89" t="s">
        <v>76</v>
      </c>
      <c r="N152" s="6">
        <f t="shared" si="27"/>
        <v>6.1614444444443999</v>
      </c>
      <c r="O152" s="6">
        <f t="shared" si="25"/>
        <v>-74.241600000000005</v>
      </c>
    </row>
    <row r="153" spans="2:16" x14ac:dyDescent="0.25">
      <c r="B153" s="89">
        <v>3818000000</v>
      </c>
      <c r="C153" s="89">
        <v>-59.207737000000002</v>
      </c>
      <c r="D153" s="89">
        <v>-51.929665</v>
      </c>
      <c r="F153" s="6">
        <f t="shared" si="26"/>
        <v>6.5048888888888996</v>
      </c>
      <c r="G153" s="6">
        <f t="shared" si="24"/>
        <v>-75.223892000000006</v>
      </c>
      <c r="J153" s="89">
        <v>3818000000</v>
      </c>
      <c r="K153" s="89">
        <v>-59.215988000000003</v>
      </c>
      <c r="L153" s="89">
        <v>-46.992255999999998</v>
      </c>
      <c r="N153" s="6">
        <f t="shared" si="27"/>
        <v>6.5048888888888996</v>
      </c>
      <c r="O153" s="6">
        <f t="shared" si="25"/>
        <v>-83.612517999999994</v>
      </c>
    </row>
    <row r="154" spans="2:16" x14ac:dyDescent="0.25">
      <c r="B154" s="89">
        <v>4272555555.5556002</v>
      </c>
      <c r="C154" s="89">
        <v>-59.175624999999997</v>
      </c>
      <c r="D154" s="89">
        <v>-51.768825999999997</v>
      </c>
      <c r="F154" s="6">
        <f t="shared" si="26"/>
        <v>6.8483333333332999</v>
      </c>
      <c r="G154" s="6">
        <f t="shared" si="24"/>
        <v>-72.452095</v>
      </c>
      <c r="J154" s="89">
        <v>4272555555.5556002</v>
      </c>
      <c r="K154" s="89">
        <v>-59.752403000000001</v>
      </c>
      <c r="L154" s="89">
        <v>-52.740462999999998</v>
      </c>
      <c r="N154" s="6">
        <f t="shared" si="27"/>
        <v>6.8483333333332999</v>
      </c>
      <c r="O154" s="6">
        <f t="shared" si="25"/>
        <v>-82.464066000000003</v>
      </c>
    </row>
    <row r="155" spans="2:16" x14ac:dyDescent="0.25">
      <c r="B155" s="89">
        <v>4727111111.1111002</v>
      </c>
      <c r="C155" s="89">
        <v>-61.07526</v>
      </c>
      <c r="D155" s="89">
        <v>-53.429347999999997</v>
      </c>
      <c r="F155" s="6">
        <f t="shared" si="26"/>
        <v>7.1917777777777996</v>
      </c>
      <c r="G155" s="6">
        <f t="shared" si="24"/>
        <v>-79.362312000000003</v>
      </c>
      <c r="J155" s="89">
        <v>4727111111.1111002</v>
      </c>
      <c r="K155" s="89">
        <v>-58.177360999999998</v>
      </c>
      <c r="L155" s="89">
        <v>-51.302123999999999</v>
      </c>
      <c r="N155" s="6">
        <f t="shared" si="27"/>
        <v>7.1917777777777996</v>
      </c>
      <c r="O155" s="6">
        <f t="shared" si="25"/>
        <v>-98.462829999999997</v>
      </c>
    </row>
    <row r="156" spans="2:16" x14ac:dyDescent="0.25">
      <c r="B156" s="89">
        <v>5181666666.6667004</v>
      </c>
      <c r="C156" s="89">
        <v>-59.367930999999999</v>
      </c>
      <c r="D156" s="89">
        <v>-51.867244999999997</v>
      </c>
      <c r="F156" s="6">
        <f t="shared" si="26"/>
        <v>7.5352222222222007</v>
      </c>
      <c r="G156" s="6">
        <f t="shared" si="24"/>
        <v>-78.903251999999995</v>
      </c>
      <c r="J156" s="89">
        <v>5181666666.6667004</v>
      </c>
      <c r="K156" s="89">
        <v>-64.679755999999998</v>
      </c>
      <c r="L156" s="89">
        <v>-57.193542000000001</v>
      </c>
      <c r="N156" s="6">
        <f t="shared" si="27"/>
        <v>7.5352222222222007</v>
      </c>
      <c r="O156" s="6">
        <f t="shared" si="25"/>
        <v>-83.843849000000006</v>
      </c>
    </row>
    <row r="157" spans="2:16" x14ac:dyDescent="0.25">
      <c r="B157" s="89">
        <v>5636222222.2222004</v>
      </c>
      <c r="C157" s="89">
        <v>-58.172535000000003</v>
      </c>
      <c r="D157" s="89">
        <v>-50.992064999999997</v>
      </c>
      <c r="F157" s="6">
        <f t="shared" si="26"/>
        <v>7.8786666666667005</v>
      </c>
      <c r="G157" s="6">
        <f t="shared" si="24"/>
        <v>-74.265632999999994</v>
      </c>
      <c r="J157" s="89">
        <v>5636222222.2222004</v>
      </c>
      <c r="K157" s="89">
        <v>-60.970036</v>
      </c>
      <c r="L157" s="89">
        <v>-53.153275000000001</v>
      </c>
      <c r="N157" s="6">
        <f t="shared" si="27"/>
        <v>7.8786666666667005</v>
      </c>
      <c r="O157" s="6">
        <f t="shared" si="25"/>
        <v>-77.674469000000002</v>
      </c>
    </row>
    <row r="158" spans="2:16" x14ac:dyDescent="0.25">
      <c r="B158" s="89">
        <v>6090777777.7777996</v>
      </c>
      <c r="C158" s="89">
        <v>-58.545394999999999</v>
      </c>
      <c r="D158" s="89">
        <v>-51.337440000000001</v>
      </c>
      <c r="F158" s="6">
        <f t="shared" si="26"/>
        <v>8.2221111111111007</v>
      </c>
      <c r="G158" s="6">
        <f t="shared" si="24"/>
        <v>-78.205237999999994</v>
      </c>
      <c r="J158" s="89">
        <v>6090777777.7777996</v>
      </c>
      <c r="K158" s="89">
        <v>-60.487236000000003</v>
      </c>
      <c r="L158" s="89">
        <v>-52.317988999999997</v>
      </c>
      <c r="N158" s="6">
        <f t="shared" si="27"/>
        <v>8.2221111111111007</v>
      </c>
      <c r="O158" s="6">
        <f t="shared" si="25"/>
        <v>-81.488395999999995</v>
      </c>
    </row>
    <row r="159" spans="2:16" x14ac:dyDescent="0.25">
      <c r="B159" s="89">
        <v>6545333333.3332996</v>
      </c>
      <c r="C159" s="89">
        <v>-58.827446000000002</v>
      </c>
      <c r="D159" s="89">
        <v>-51.607123999999999</v>
      </c>
      <c r="F159" s="6">
        <f t="shared" si="26"/>
        <v>8.5655555555555996</v>
      </c>
      <c r="G159" s="6">
        <f t="shared" si="24"/>
        <v>-76.466842999999997</v>
      </c>
      <c r="J159" s="89">
        <v>6545333333.3332996</v>
      </c>
      <c r="K159" s="89">
        <v>-60.743682999999997</v>
      </c>
      <c r="L159" s="89">
        <v>-52.109253000000002</v>
      </c>
      <c r="N159" s="6">
        <f t="shared" si="27"/>
        <v>8.5655555555555996</v>
      </c>
      <c r="O159" s="6">
        <f t="shared" si="25"/>
        <v>-77.192772000000005</v>
      </c>
    </row>
    <row r="160" spans="2:16" x14ac:dyDescent="0.25">
      <c r="B160" s="89">
        <v>6999888888.8888998</v>
      </c>
      <c r="C160" s="89">
        <v>-58.349125000000001</v>
      </c>
      <c r="D160" s="89">
        <v>-50.735832000000002</v>
      </c>
      <c r="F160" s="6">
        <f t="shared" si="26"/>
        <v>8.9090000000000007</v>
      </c>
      <c r="G160" s="6">
        <f t="shared" si="24"/>
        <v>-73.363990999999999</v>
      </c>
      <c r="J160" s="89">
        <v>6999888888.8888998</v>
      </c>
      <c r="K160" s="89">
        <v>-62.365025000000003</v>
      </c>
      <c r="L160" s="89">
        <v>-53.357182000000002</v>
      </c>
      <c r="N160" s="6">
        <f t="shared" si="27"/>
        <v>8.9090000000000007</v>
      </c>
      <c r="O160" s="6">
        <f t="shared" si="25"/>
        <v>-76.428016999999997</v>
      </c>
    </row>
    <row r="161" spans="2:16" x14ac:dyDescent="0.25">
      <c r="B161" s="89">
        <v>7454444444.4443998</v>
      </c>
      <c r="C161" s="89">
        <v>-62.681198000000002</v>
      </c>
      <c r="D161" s="89">
        <v>-54.991936000000003</v>
      </c>
      <c r="F161" s="6">
        <f t="shared" si="26"/>
        <v>9.2524444444444001</v>
      </c>
      <c r="G161" s="6">
        <f t="shared" si="24"/>
        <v>-69.335991000000007</v>
      </c>
      <c r="J161" s="89">
        <v>7454444444.4443998</v>
      </c>
      <c r="K161" s="89">
        <v>-63.324646000000001</v>
      </c>
      <c r="L161" s="89">
        <v>-54.127597999999999</v>
      </c>
      <c r="N161" s="6">
        <f t="shared" si="27"/>
        <v>9.2524444444444001</v>
      </c>
      <c r="O161" s="6">
        <f t="shared" si="25"/>
        <v>-82.323134999999994</v>
      </c>
    </row>
    <row r="162" spans="2:16" x14ac:dyDescent="0.25">
      <c r="B162" s="89">
        <v>7909000000</v>
      </c>
      <c r="C162" s="89">
        <v>-63.844451999999997</v>
      </c>
      <c r="D162" s="89">
        <v>-56.044539999999998</v>
      </c>
      <c r="F162" s="6">
        <f t="shared" si="26"/>
        <v>9.5958888888889007</v>
      </c>
      <c r="G162" s="6">
        <f t="shared" si="24"/>
        <v>-67.266707999999994</v>
      </c>
      <c r="J162" s="89">
        <v>7909000000</v>
      </c>
      <c r="K162" s="89">
        <v>-63.089924000000003</v>
      </c>
      <c r="L162" s="89">
        <v>-53.651423999999999</v>
      </c>
      <c r="N162" s="6">
        <f t="shared" si="27"/>
        <v>9.5958888888889007</v>
      </c>
      <c r="O162" s="6">
        <f t="shared" si="25"/>
        <v>-76.461913999999993</v>
      </c>
    </row>
    <row r="163" spans="2:16" x14ac:dyDescent="0.25">
      <c r="B163" s="89">
        <v>8363555555.5556002</v>
      </c>
      <c r="C163" s="89">
        <v>-65.053229999999999</v>
      </c>
      <c r="D163" s="89">
        <v>-57.208461999999997</v>
      </c>
      <c r="F163" s="6">
        <f t="shared" si="26"/>
        <v>9.9393333333333</v>
      </c>
      <c r="G163" s="6">
        <f t="shared" si="24"/>
        <v>-70.912163000000007</v>
      </c>
      <c r="J163" s="89">
        <v>8363555555.5556002</v>
      </c>
      <c r="K163" s="89">
        <v>-63.162891000000002</v>
      </c>
      <c r="L163" s="89">
        <v>-53.664580999999998</v>
      </c>
      <c r="N163" s="6">
        <f t="shared" si="27"/>
        <v>9.9393333333333</v>
      </c>
      <c r="O163" s="6">
        <f t="shared" si="25"/>
        <v>-77.059402000000006</v>
      </c>
    </row>
    <row r="164" spans="2:16" x14ac:dyDescent="0.25">
      <c r="B164" s="89">
        <v>8818111111.1110992</v>
      </c>
      <c r="C164" s="89">
        <v>-63.975285</v>
      </c>
      <c r="D164" s="89">
        <v>-56.017100999999997</v>
      </c>
      <c r="F164" s="6">
        <f t="shared" si="26"/>
        <v>10.282777777778</v>
      </c>
      <c r="G164" s="6">
        <f t="shared" si="24"/>
        <v>-70.314910999999995</v>
      </c>
      <c r="J164" s="89">
        <v>8818111111.1110992</v>
      </c>
      <c r="K164" s="89">
        <v>-62.645161000000002</v>
      </c>
      <c r="L164" s="89">
        <v>-53.108260999999999</v>
      </c>
      <c r="N164" s="6">
        <f t="shared" si="27"/>
        <v>10.282777777778</v>
      </c>
      <c r="O164" s="6">
        <f t="shared" si="25"/>
        <v>-75.117439000000005</v>
      </c>
    </row>
    <row r="165" spans="2:16" x14ac:dyDescent="0.25">
      <c r="B165" s="89">
        <v>9272666666.6667004</v>
      </c>
      <c r="C165" s="89">
        <v>-63.524925000000003</v>
      </c>
      <c r="D165" s="89">
        <v>-55.138041999999999</v>
      </c>
      <c r="F165" s="6">
        <f t="shared" si="26"/>
        <v>10.626222222221999</v>
      </c>
      <c r="G165" s="6">
        <f t="shared" si="24"/>
        <v>-72.217490999999995</v>
      </c>
      <c r="J165" s="89">
        <v>9272666666.6667004</v>
      </c>
      <c r="K165" s="89">
        <v>-62.591206</v>
      </c>
      <c r="L165" s="89">
        <v>-52.517937000000003</v>
      </c>
      <c r="N165" s="6">
        <f t="shared" si="27"/>
        <v>10.626222222221999</v>
      </c>
      <c r="O165" s="6">
        <f t="shared" si="25"/>
        <v>-74.178939999999997</v>
      </c>
    </row>
    <row r="166" spans="2:16" x14ac:dyDescent="0.25">
      <c r="B166" s="89">
        <v>9727222222.2222004</v>
      </c>
      <c r="C166" s="89">
        <v>-65.805351000000002</v>
      </c>
      <c r="D166" s="89">
        <v>-57.418120999999999</v>
      </c>
      <c r="F166" s="6">
        <f t="shared" si="26"/>
        <v>10.969666666666999</v>
      </c>
      <c r="G166" s="6">
        <f t="shared" si="24"/>
        <v>-70.857856999999996</v>
      </c>
      <c r="J166" s="89">
        <v>9727222222.2222004</v>
      </c>
      <c r="K166" s="89">
        <v>-61.841019000000003</v>
      </c>
      <c r="L166" s="89">
        <v>-51.702240000000003</v>
      </c>
      <c r="N166" s="6">
        <f t="shared" si="27"/>
        <v>10.969666666666999</v>
      </c>
      <c r="O166" s="6">
        <f t="shared" si="25"/>
        <v>-74.241348000000002</v>
      </c>
    </row>
    <row r="167" spans="2:16" x14ac:dyDescent="0.25">
      <c r="B167" s="89">
        <v>10181777777.778</v>
      </c>
      <c r="C167" s="89">
        <v>-67.053627000000006</v>
      </c>
      <c r="D167" s="89">
        <v>-58.741737000000001</v>
      </c>
      <c r="F167" s="6">
        <f t="shared" si="26"/>
        <v>11.313111111111001</v>
      </c>
      <c r="G167" s="6">
        <f t="shared" si="24"/>
        <v>-68.819984000000005</v>
      </c>
      <c r="J167" s="89">
        <v>10181777777.778</v>
      </c>
      <c r="K167" s="89">
        <v>-63.440151</v>
      </c>
      <c r="L167" s="89">
        <v>-53.219070000000002</v>
      </c>
      <c r="N167" s="6">
        <f t="shared" si="27"/>
        <v>11.313111111111001</v>
      </c>
      <c r="O167" s="6">
        <f t="shared" si="25"/>
        <v>-77.238274000000004</v>
      </c>
    </row>
    <row r="168" spans="2:16" x14ac:dyDescent="0.25">
      <c r="B168" s="89">
        <v>10636333333.333</v>
      </c>
      <c r="C168" s="89">
        <v>-67.701156999999995</v>
      </c>
      <c r="D168" s="89">
        <v>-59.502228000000002</v>
      </c>
      <c r="F168" s="6">
        <f t="shared" si="26"/>
        <v>11.656555555556</v>
      </c>
      <c r="G168" s="6">
        <f t="shared" si="24"/>
        <v>-66.769340999999997</v>
      </c>
      <c r="J168" s="89">
        <v>10636333333.333</v>
      </c>
      <c r="K168" s="89">
        <v>-68.027832000000004</v>
      </c>
      <c r="L168" s="89">
        <v>-58.136696000000001</v>
      </c>
      <c r="N168" s="6">
        <f t="shared" si="27"/>
        <v>11.656555555556</v>
      </c>
      <c r="O168" s="6">
        <f t="shared" si="25"/>
        <v>-74.257087999999996</v>
      </c>
    </row>
    <row r="169" spans="2:16" x14ac:dyDescent="0.25">
      <c r="B169" s="89">
        <v>11090888888.889</v>
      </c>
      <c r="C169" s="89">
        <v>-67.370627999999996</v>
      </c>
      <c r="D169" s="89">
        <v>-58.915976999999998</v>
      </c>
      <c r="F169" s="6">
        <f t="shared" si="26"/>
        <v>12</v>
      </c>
      <c r="G169" s="6">
        <f t="shared" si="24"/>
        <v>-66.054046999999997</v>
      </c>
      <c r="J169" s="89">
        <v>11090888888.889</v>
      </c>
      <c r="K169" s="89">
        <v>-65.900040000000004</v>
      </c>
      <c r="L169" s="89">
        <v>-56.233936</v>
      </c>
      <c r="N169" s="6">
        <f t="shared" si="27"/>
        <v>12</v>
      </c>
      <c r="O169" s="6">
        <f t="shared" si="25"/>
        <v>-72.954041000000004</v>
      </c>
    </row>
    <row r="170" spans="2:16" x14ac:dyDescent="0.25">
      <c r="B170" s="89">
        <v>11545444444.444</v>
      </c>
      <c r="C170" s="89">
        <v>-65.881141999999997</v>
      </c>
      <c r="D170" s="89">
        <v>-57.081558000000001</v>
      </c>
      <c r="F170" s="6" t="s">
        <v>21</v>
      </c>
      <c r="J170" s="89">
        <v>11545444444.444</v>
      </c>
      <c r="K170" s="89">
        <v>-65.328238999999996</v>
      </c>
      <c r="L170" s="89">
        <v>-56.111682999999999</v>
      </c>
      <c r="N170" s="6" t="s">
        <v>21</v>
      </c>
    </row>
    <row r="171" spans="2:16" x14ac:dyDescent="0.25">
      <c r="B171" s="89">
        <v>12000000000</v>
      </c>
      <c r="C171" s="89">
        <v>-71.184157999999996</v>
      </c>
      <c r="D171" s="89">
        <v>-61.196686</v>
      </c>
      <c r="J171" s="89">
        <v>12000000000</v>
      </c>
      <c r="K171" s="89">
        <v>-71.564055999999994</v>
      </c>
      <c r="L171" s="89">
        <v>-62.526325</v>
      </c>
    </row>
    <row r="172" spans="2:16" x14ac:dyDescent="0.25">
      <c r="B172" s="89" t="s">
        <v>21</v>
      </c>
      <c r="J172" s="89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2Ix4L dBc Log Mag(dB)</v>
      </c>
      <c r="H174" s="35">
        <v>2</v>
      </c>
      <c r="N174" s="6" t="s">
        <v>19</v>
      </c>
      <c r="O174" s="6" t="str">
        <f t="shared" ref="O174:O193" si="29">L200</f>
        <v>2Ix4L dBc Log Mag(dB)</v>
      </c>
      <c r="P174" s="35">
        <v>2</v>
      </c>
    </row>
    <row r="175" spans="2:16" ht="15.75" x14ac:dyDescent="0.25">
      <c r="B175" s="89" t="s">
        <v>37</v>
      </c>
      <c r="F175" s="6">
        <f t="shared" ref="F175:F193" si="30">B201/1000000000</f>
        <v>7.8179999999999996</v>
      </c>
      <c r="G175" s="6">
        <f t="shared" si="28"/>
        <v>-56.306080000000001</v>
      </c>
      <c r="H175" s="36">
        <f>ABS(AVERAGE(G175:G193)-(H174-1)*5)</f>
        <v>67.532507999999993</v>
      </c>
      <c r="J175" s="89" t="s">
        <v>37</v>
      </c>
      <c r="N175" s="6">
        <f t="shared" ref="N175:N193" si="31">J201/1000000000</f>
        <v>7.8179999999999996</v>
      </c>
      <c r="O175" s="6">
        <f t="shared" si="29"/>
        <v>-46.635123999999998</v>
      </c>
      <c r="P175" s="36">
        <f>ABS(AVERAGE(O175:O193)-(P174-1)*5)</f>
        <v>61.066155894736852</v>
      </c>
    </row>
    <row r="176" spans="2:16" x14ac:dyDescent="0.25">
      <c r="B176" s="89" t="s">
        <v>19</v>
      </c>
      <c r="C176" s="89" t="s">
        <v>151</v>
      </c>
      <c r="D176" s="89" t="s">
        <v>77</v>
      </c>
      <c r="F176" s="6">
        <f t="shared" si="30"/>
        <v>8.0503333333332989</v>
      </c>
      <c r="G176" s="6">
        <f t="shared" si="28"/>
        <v>-55.111556999999998</v>
      </c>
      <c r="J176" s="89" t="s">
        <v>19</v>
      </c>
      <c r="K176" s="89" t="s">
        <v>151</v>
      </c>
      <c r="L176" s="89" t="s">
        <v>77</v>
      </c>
      <c r="N176" s="6">
        <f t="shared" si="31"/>
        <v>8.0503333333332989</v>
      </c>
      <c r="O176" s="6">
        <f t="shared" si="29"/>
        <v>-51.406779999999998</v>
      </c>
    </row>
    <row r="177" spans="2:15" x14ac:dyDescent="0.25">
      <c r="B177" s="89">
        <v>5818000000</v>
      </c>
      <c r="C177" s="89">
        <v>-80.038414000000003</v>
      </c>
      <c r="D177" s="89">
        <v>-72.760338000000004</v>
      </c>
      <c r="F177" s="6">
        <f t="shared" si="30"/>
        <v>8.2826666666666995</v>
      </c>
      <c r="G177" s="6">
        <f t="shared" si="28"/>
        <v>-57.099926000000004</v>
      </c>
      <c r="J177" s="89">
        <v>5818000000</v>
      </c>
      <c r="K177" s="89">
        <v>-80.342597999999995</v>
      </c>
      <c r="L177" s="89">
        <v>-68.118865999999997</v>
      </c>
      <c r="N177" s="6">
        <f t="shared" si="31"/>
        <v>8.2826666666666995</v>
      </c>
      <c r="O177" s="6">
        <f t="shared" si="29"/>
        <v>-54.194580000000002</v>
      </c>
    </row>
    <row r="178" spans="2:15" x14ac:dyDescent="0.25">
      <c r="B178" s="89">
        <v>6161444444.4443998</v>
      </c>
      <c r="C178" s="89">
        <v>-85.357192999999995</v>
      </c>
      <c r="D178" s="89">
        <v>-77.950394000000003</v>
      </c>
      <c r="F178" s="6">
        <f t="shared" si="30"/>
        <v>8.5150000000000006</v>
      </c>
      <c r="G178" s="6">
        <f t="shared" si="28"/>
        <v>-58.834972</v>
      </c>
      <c r="J178" s="89">
        <v>6161444444.4443998</v>
      </c>
      <c r="K178" s="89">
        <v>-81.253540000000001</v>
      </c>
      <c r="L178" s="89">
        <v>-74.241600000000005</v>
      </c>
      <c r="N178" s="6">
        <f t="shared" si="31"/>
        <v>8.5150000000000006</v>
      </c>
      <c r="O178" s="6">
        <f t="shared" si="29"/>
        <v>-53.136017000000002</v>
      </c>
    </row>
    <row r="179" spans="2:15" x14ac:dyDescent="0.25">
      <c r="B179" s="89">
        <v>6504888888.8888998</v>
      </c>
      <c r="C179" s="89">
        <v>-82.869811999999996</v>
      </c>
      <c r="D179" s="89">
        <v>-75.223892000000006</v>
      </c>
      <c r="F179" s="6">
        <f t="shared" si="30"/>
        <v>8.7473333333332999</v>
      </c>
      <c r="G179" s="6">
        <f t="shared" si="28"/>
        <v>-59.199223000000003</v>
      </c>
      <c r="J179" s="89">
        <v>6504888888.8888998</v>
      </c>
      <c r="K179" s="89">
        <v>-90.487746999999999</v>
      </c>
      <c r="L179" s="89">
        <v>-83.612517999999994</v>
      </c>
      <c r="N179" s="6">
        <f t="shared" si="31"/>
        <v>8.7473333333332999</v>
      </c>
      <c r="O179" s="6">
        <f t="shared" si="29"/>
        <v>-56.683383999999997</v>
      </c>
    </row>
    <row r="180" spans="2:15" x14ac:dyDescent="0.25">
      <c r="B180" s="89">
        <v>6848333333.3332996</v>
      </c>
      <c r="C180" s="89">
        <v>-79.952788999999996</v>
      </c>
      <c r="D180" s="89">
        <v>-72.452095</v>
      </c>
      <c r="F180" s="6">
        <f t="shared" si="30"/>
        <v>8.9796666666667004</v>
      </c>
      <c r="G180" s="6">
        <f t="shared" si="28"/>
        <v>-63.457062000000001</v>
      </c>
      <c r="J180" s="89">
        <v>6848333333.3332996</v>
      </c>
      <c r="K180" s="89">
        <v>-89.950278999999995</v>
      </c>
      <c r="L180" s="89">
        <v>-82.464066000000003</v>
      </c>
      <c r="N180" s="6">
        <f t="shared" si="31"/>
        <v>8.9796666666667004</v>
      </c>
      <c r="O180" s="6">
        <f t="shared" si="29"/>
        <v>-57.378304</v>
      </c>
    </row>
    <row r="181" spans="2:15" x14ac:dyDescent="0.25">
      <c r="B181" s="89">
        <v>7191777777.7777996</v>
      </c>
      <c r="C181" s="89">
        <v>-86.542777999999998</v>
      </c>
      <c r="D181" s="89">
        <v>-79.362312000000003</v>
      </c>
      <c r="F181" s="6">
        <f t="shared" si="30"/>
        <v>9.2119999999999997</v>
      </c>
      <c r="G181" s="6">
        <f t="shared" si="28"/>
        <v>-61.096705999999998</v>
      </c>
      <c r="J181" s="89">
        <v>7191777777.7777996</v>
      </c>
      <c r="K181" s="89">
        <v>-106.27959</v>
      </c>
      <c r="L181" s="89">
        <v>-98.462829999999997</v>
      </c>
      <c r="N181" s="6">
        <f t="shared" si="31"/>
        <v>9.2119999999999997</v>
      </c>
      <c r="O181" s="6">
        <f t="shared" si="29"/>
        <v>-56.690102000000003</v>
      </c>
    </row>
    <row r="182" spans="2:15" x14ac:dyDescent="0.25">
      <c r="B182" s="89">
        <v>7535222222.2222004</v>
      </c>
      <c r="C182" s="89">
        <v>-86.111205999999996</v>
      </c>
      <c r="D182" s="89">
        <v>-78.903251999999995</v>
      </c>
      <c r="F182" s="6">
        <f t="shared" si="30"/>
        <v>9.4443333333332991</v>
      </c>
      <c r="G182" s="6">
        <f t="shared" si="28"/>
        <v>-62.577869</v>
      </c>
      <c r="J182" s="89">
        <v>7535222222.2222004</v>
      </c>
      <c r="K182" s="89">
        <v>-92.013092</v>
      </c>
      <c r="L182" s="89">
        <v>-83.843849000000006</v>
      </c>
      <c r="N182" s="6">
        <f t="shared" si="31"/>
        <v>9.4443333333332991</v>
      </c>
      <c r="O182" s="6">
        <f t="shared" si="29"/>
        <v>-55.644145999999999</v>
      </c>
    </row>
    <row r="183" spans="2:15" x14ac:dyDescent="0.25">
      <c r="B183" s="89">
        <v>7878666666.6667004</v>
      </c>
      <c r="C183" s="89">
        <v>-81.485954000000007</v>
      </c>
      <c r="D183" s="89">
        <v>-74.265632999999994</v>
      </c>
      <c r="F183" s="6">
        <f t="shared" si="30"/>
        <v>9.6766666666666996</v>
      </c>
      <c r="G183" s="6">
        <f t="shared" si="28"/>
        <v>-64.844025000000002</v>
      </c>
      <c r="J183" s="89">
        <v>7878666666.6667004</v>
      </c>
      <c r="K183" s="89">
        <v>-86.308898999999997</v>
      </c>
      <c r="L183" s="89">
        <v>-77.674469000000002</v>
      </c>
      <c r="N183" s="6">
        <f t="shared" si="31"/>
        <v>9.6766666666666996</v>
      </c>
      <c r="O183" s="6">
        <f t="shared" si="29"/>
        <v>-56.93486</v>
      </c>
    </row>
    <row r="184" spans="2:15" x14ac:dyDescent="0.25">
      <c r="B184" s="89">
        <v>8222111111.1111002</v>
      </c>
      <c r="C184" s="89">
        <v>-85.818534999999997</v>
      </c>
      <c r="D184" s="89">
        <v>-78.205237999999994</v>
      </c>
      <c r="F184" s="6">
        <f t="shared" si="30"/>
        <v>9.9090000000000007</v>
      </c>
      <c r="G184" s="6">
        <f t="shared" si="28"/>
        <v>-66.362953000000005</v>
      </c>
      <c r="J184" s="89">
        <v>8222111111.1111002</v>
      </c>
      <c r="K184" s="89">
        <v>-90.496239000000003</v>
      </c>
      <c r="L184" s="89">
        <v>-81.488395999999995</v>
      </c>
      <c r="N184" s="6">
        <f t="shared" si="31"/>
        <v>9.9090000000000007</v>
      </c>
      <c r="O184" s="6">
        <f t="shared" si="29"/>
        <v>-53.998607999999997</v>
      </c>
    </row>
    <row r="185" spans="2:15" x14ac:dyDescent="0.25">
      <c r="B185" s="89">
        <v>8565555555.5556002</v>
      </c>
      <c r="C185" s="89">
        <v>-84.156104999999997</v>
      </c>
      <c r="D185" s="89">
        <v>-76.466842999999997</v>
      </c>
      <c r="F185" s="6">
        <f t="shared" si="30"/>
        <v>10.141333333333</v>
      </c>
      <c r="G185" s="6">
        <f t="shared" si="28"/>
        <v>-68.854301000000007</v>
      </c>
      <c r="J185" s="89">
        <v>8565555555.5556002</v>
      </c>
      <c r="K185" s="89">
        <v>-86.389824000000004</v>
      </c>
      <c r="L185" s="89">
        <v>-77.192772000000005</v>
      </c>
      <c r="N185" s="6">
        <f t="shared" si="31"/>
        <v>10.141333333333</v>
      </c>
      <c r="O185" s="6">
        <f t="shared" si="29"/>
        <v>-53.157322000000001</v>
      </c>
    </row>
    <row r="186" spans="2:15" x14ac:dyDescent="0.25">
      <c r="B186" s="89">
        <v>8909000000</v>
      </c>
      <c r="C186" s="89">
        <v>-81.163901999999993</v>
      </c>
      <c r="D186" s="89">
        <v>-73.363990999999999</v>
      </c>
      <c r="F186" s="6">
        <f t="shared" si="30"/>
        <v>10.373666666666999</v>
      </c>
      <c r="G186" s="6">
        <f t="shared" si="28"/>
        <v>-68.068923999999996</v>
      </c>
      <c r="J186" s="89">
        <v>8909000000</v>
      </c>
      <c r="K186" s="89">
        <v>-85.866516000000004</v>
      </c>
      <c r="L186" s="89">
        <v>-76.428016999999997</v>
      </c>
      <c r="N186" s="6">
        <f t="shared" si="31"/>
        <v>10.373666666666999</v>
      </c>
      <c r="O186" s="6">
        <f t="shared" si="29"/>
        <v>-55.057808000000001</v>
      </c>
    </row>
    <row r="187" spans="2:15" x14ac:dyDescent="0.25">
      <c r="B187" s="89">
        <v>9252444444.4444008</v>
      </c>
      <c r="C187" s="89">
        <v>-77.180762999999999</v>
      </c>
      <c r="D187" s="89">
        <v>-69.335991000000007</v>
      </c>
      <c r="F187" s="6">
        <f t="shared" si="30"/>
        <v>10.606</v>
      </c>
      <c r="G187" s="6">
        <f t="shared" si="28"/>
        <v>-83.239159000000001</v>
      </c>
      <c r="J187" s="89">
        <v>9252444444.4444008</v>
      </c>
      <c r="K187" s="89">
        <v>-91.821449000000001</v>
      </c>
      <c r="L187" s="89">
        <v>-82.323134999999994</v>
      </c>
      <c r="N187" s="6">
        <f t="shared" si="31"/>
        <v>10.606</v>
      </c>
      <c r="O187" s="6">
        <f t="shared" si="29"/>
        <v>-54.220463000000002</v>
      </c>
    </row>
    <row r="188" spans="2:15" x14ac:dyDescent="0.25">
      <c r="B188" s="89">
        <v>9595888888.8889008</v>
      </c>
      <c r="C188" s="89">
        <v>-75.224891999999997</v>
      </c>
      <c r="D188" s="89">
        <v>-67.266707999999994</v>
      </c>
      <c r="F188" s="6">
        <f t="shared" si="30"/>
        <v>10.838333333333001</v>
      </c>
      <c r="G188" s="6">
        <f t="shared" si="28"/>
        <v>-55.651546000000003</v>
      </c>
      <c r="J188" s="89">
        <v>9595888888.8889008</v>
      </c>
      <c r="K188" s="89">
        <v>-85.998810000000006</v>
      </c>
      <c r="L188" s="89">
        <v>-76.461913999999993</v>
      </c>
      <c r="N188" s="6">
        <f t="shared" si="31"/>
        <v>10.838333333333001</v>
      </c>
      <c r="O188" s="6">
        <f t="shared" si="29"/>
        <v>-57.858459000000003</v>
      </c>
    </row>
    <row r="189" spans="2:15" x14ac:dyDescent="0.25">
      <c r="B189" s="89">
        <v>9939333333.3332996</v>
      </c>
      <c r="C189" s="89">
        <v>-79.299048999999997</v>
      </c>
      <c r="D189" s="89">
        <v>-70.912163000000007</v>
      </c>
      <c r="F189" s="6">
        <f t="shared" si="30"/>
        <v>11.070666666667</v>
      </c>
      <c r="G189" s="6">
        <f t="shared" si="28"/>
        <v>-66.191001999999997</v>
      </c>
      <c r="J189" s="89">
        <v>9939333333.3332996</v>
      </c>
      <c r="K189" s="89">
        <v>-87.132675000000006</v>
      </c>
      <c r="L189" s="89">
        <v>-77.059402000000006</v>
      </c>
      <c r="N189" s="6">
        <f t="shared" si="31"/>
        <v>11.070666666667</v>
      </c>
      <c r="O189" s="6">
        <f t="shared" si="29"/>
        <v>-57.764164000000001</v>
      </c>
    </row>
    <row r="190" spans="2:15" x14ac:dyDescent="0.25">
      <c r="B190" s="89">
        <v>10282777777.778</v>
      </c>
      <c r="C190" s="89">
        <v>-78.702140999999997</v>
      </c>
      <c r="D190" s="89">
        <v>-70.314910999999995</v>
      </c>
      <c r="F190" s="6">
        <f t="shared" si="30"/>
        <v>11.303000000000001</v>
      </c>
      <c r="G190" s="6">
        <f t="shared" si="28"/>
        <v>-57.964343999999997</v>
      </c>
      <c r="J190" s="89">
        <v>10282777777.778</v>
      </c>
      <c r="K190" s="89">
        <v>-85.256218000000004</v>
      </c>
      <c r="L190" s="89">
        <v>-75.117439000000005</v>
      </c>
      <c r="N190" s="6">
        <f t="shared" si="31"/>
        <v>11.303000000000001</v>
      </c>
      <c r="O190" s="6">
        <f t="shared" si="29"/>
        <v>-59.788654000000001</v>
      </c>
    </row>
    <row r="191" spans="2:15" x14ac:dyDescent="0.25">
      <c r="B191" s="89">
        <v>10626222222.222</v>
      </c>
      <c r="C191" s="89">
        <v>-80.529381000000001</v>
      </c>
      <c r="D191" s="89">
        <v>-72.217490999999995</v>
      </c>
      <c r="F191" s="6">
        <f t="shared" si="30"/>
        <v>11.535333333333</v>
      </c>
      <c r="G191" s="6">
        <f t="shared" si="28"/>
        <v>-60.094527999999997</v>
      </c>
      <c r="J191" s="89">
        <v>10626222222.222</v>
      </c>
      <c r="K191" s="89">
        <v>-84.400024000000002</v>
      </c>
      <c r="L191" s="89">
        <v>-74.178939999999997</v>
      </c>
      <c r="N191" s="6">
        <f t="shared" si="31"/>
        <v>11.535333333333</v>
      </c>
      <c r="O191" s="6">
        <f t="shared" si="29"/>
        <v>-62.194735999999999</v>
      </c>
    </row>
    <row r="192" spans="2:15" x14ac:dyDescent="0.25">
      <c r="B192" s="89">
        <v>10969666666.667</v>
      </c>
      <c r="C192" s="89">
        <v>-79.056786000000002</v>
      </c>
      <c r="D192" s="89">
        <v>-70.857856999999996</v>
      </c>
      <c r="F192" s="6">
        <f t="shared" si="30"/>
        <v>11.767666666666999</v>
      </c>
      <c r="G192" s="6">
        <f t="shared" si="28"/>
        <v>-62.355946000000003</v>
      </c>
      <c r="J192" s="89">
        <v>10969666666.667</v>
      </c>
      <c r="K192" s="89">
        <v>-84.132484000000005</v>
      </c>
      <c r="L192" s="89">
        <v>-74.241348000000002</v>
      </c>
      <c r="N192" s="6">
        <f t="shared" si="31"/>
        <v>11.767666666666999</v>
      </c>
      <c r="O192" s="6">
        <f t="shared" si="29"/>
        <v>-60.054554000000003</v>
      </c>
    </row>
    <row r="193" spans="2:16" x14ac:dyDescent="0.25">
      <c r="B193" s="89">
        <v>11313111111.111</v>
      </c>
      <c r="C193" s="89">
        <v>-77.274628000000007</v>
      </c>
      <c r="D193" s="89">
        <v>-68.819984000000005</v>
      </c>
      <c r="F193" s="6">
        <f t="shared" si="30"/>
        <v>12</v>
      </c>
      <c r="G193" s="6">
        <f t="shared" si="28"/>
        <v>-60.807529000000002</v>
      </c>
      <c r="J193" s="89">
        <v>11313111111.111</v>
      </c>
      <c r="K193" s="89">
        <v>-86.904373000000007</v>
      </c>
      <c r="L193" s="89">
        <v>-77.238274000000004</v>
      </c>
      <c r="N193" s="6">
        <f t="shared" si="31"/>
        <v>12</v>
      </c>
      <c r="O193" s="6">
        <f t="shared" si="29"/>
        <v>-62.458897</v>
      </c>
    </row>
    <row r="194" spans="2:16" x14ac:dyDescent="0.25">
      <c r="B194" s="89">
        <v>11656555555.556</v>
      </c>
      <c r="C194" s="89">
        <v>-75.568932000000004</v>
      </c>
      <c r="D194" s="89">
        <v>-66.769340999999997</v>
      </c>
      <c r="F194" s="6" t="s">
        <v>21</v>
      </c>
      <c r="J194" s="89">
        <v>11656555555.556</v>
      </c>
      <c r="K194" s="89">
        <v>-83.473647999999997</v>
      </c>
      <c r="L194" s="89">
        <v>-74.257087999999996</v>
      </c>
      <c r="N194" s="6" t="s">
        <v>21</v>
      </c>
    </row>
    <row r="195" spans="2:16" x14ac:dyDescent="0.25">
      <c r="B195" s="89">
        <v>12000000000</v>
      </c>
      <c r="C195" s="89">
        <v>-76.041518999999994</v>
      </c>
      <c r="D195" s="89">
        <v>-66.054046999999997</v>
      </c>
      <c r="J195" s="89">
        <v>12000000000</v>
      </c>
      <c r="K195" s="89">
        <v>-81.991776000000002</v>
      </c>
      <c r="L195" s="89">
        <v>-72.954041000000004</v>
      </c>
    </row>
    <row r="196" spans="2:16" x14ac:dyDescent="0.25">
      <c r="B196" s="89" t="s">
        <v>21</v>
      </c>
      <c r="J196" s="89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2Ix5L dBc Log Mag(dB)</v>
      </c>
      <c r="H198" s="35">
        <v>2</v>
      </c>
      <c r="N198" s="6" t="s">
        <v>19</v>
      </c>
      <c r="O198" s="6" t="str">
        <f t="shared" ref="O198:O217" si="33">L224</f>
        <v>2Ix5L dBc Log Mag(dB)</v>
      </c>
      <c r="P198" s="35">
        <v>2</v>
      </c>
    </row>
    <row r="199" spans="2:16" ht="15.75" x14ac:dyDescent="0.25">
      <c r="B199" s="89" t="s">
        <v>39</v>
      </c>
      <c r="F199" s="6">
        <f t="shared" ref="F199:F217" si="34">B225/1000000000</f>
        <v>8.18</v>
      </c>
      <c r="G199" s="6">
        <f t="shared" si="32"/>
        <v>-74.200789999999998</v>
      </c>
      <c r="H199" s="36">
        <f>ABS(AVERAGE(G199:G217)-(H198-1)*5)</f>
        <v>72.158146842105268</v>
      </c>
      <c r="J199" s="89" t="s">
        <v>39</v>
      </c>
      <c r="N199" s="6">
        <f t="shared" ref="N199:N217" si="35">J225/1000000000</f>
        <v>8.18</v>
      </c>
      <c r="O199" s="6">
        <f t="shared" si="33"/>
        <v>-68.827674999999999</v>
      </c>
      <c r="P199" s="36">
        <f>ABS(AVERAGE(O199:O217)-(P198-1)*5)</f>
        <v>74.070288789473693</v>
      </c>
    </row>
    <row r="200" spans="2:16" x14ac:dyDescent="0.25">
      <c r="B200" s="89" t="s">
        <v>19</v>
      </c>
      <c r="C200" s="89" t="s">
        <v>152</v>
      </c>
      <c r="D200" s="89" t="s">
        <v>78</v>
      </c>
      <c r="F200" s="6">
        <f t="shared" si="34"/>
        <v>8.3922222222222</v>
      </c>
      <c r="G200" s="6">
        <f t="shared" si="32"/>
        <v>-78.161208999999999</v>
      </c>
      <c r="J200" s="89" t="s">
        <v>19</v>
      </c>
      <c r="K200" s="89" t="s">
        <v>152</v>
      </c>
      <c r="L200" s="89" t="s">
        <v>78</v>
      </c>
      <c r="N200" s="6">
        <f t="shared" si="35"/>
        <v>8.3922222222222</v>
      </c>
      <c r="O200" s="6">
        <f t="shared" si="33"/>
        <v>-72.676033000000004</v>
      </c>
    </row>
    <row r="201" spans="2:16" x14ac:dyDescent="0.25">
      <c r="B201" s="89">
        <v>7818000000</v>
      </c>
      <c r="C201" s="89">
        <v>-63.584152000000003</v>
      </c>
      <c r="D201" s="89">
        <v>-56.306080000000001</v>
      </c>
      <c r="F201" s="6">
        <f t="shared" si="34"/>
        <v>8.6044444444444004</v>
      </c>
      <c r="G201" s="6">
        <f t="shared" si="32"/>
        <v>-71.436546000000007</v>
      </c>
      <c r="J201" s="89">
        <v>7818000000</v>
      </c>
      <c r="K201" s="89">
        <v>-58.858856000000003</v>
      </c>
      <c r="L201" s="89">
        <v>-46.635123999999998</v>
      </c>
      <c r="N201" s="6">
        <f t="shared" si="35"/>
        <v>8.6044444444444004</v>
      </c>
      <c r="O201" s="6">
        <f t="shared" si="33"/>
        <v>-72.594727000000006</v>
      </c>
    </row>
    <row r="202" spans="2:16" x14ac:dyDescent="0.25">
      <c r="B202" s="89">
        <v>8050333333.3332996</v>
      </c>
      <c r="C202" s="89">
        <v>-62.518355999999997</v>
      </c>
      <c r="D202" s="89">
        <v>-55.111556999999998</v>
      </c>
      <c r="F202" s="6">
        <f t="shared" si="34"/>
        <v>8.8166666666667002</v>
      </c>
      <c r="G202" s="6">
        <f t="shared" si="32"/>
        <v>-69.159897000000001</v>
      </c>
      <c r="J202" s="89">
        <v>8050333333.3332996</v>
      </c>
      <c r="K202" s="89">
        <v>-58.41872</v>
      </c>
      <c r="L202" s="89">
        <v>-51.406779999999998</v>
      </c>
      <c r="N202" s="6">
        <f t="shared" si="35"/>
        <v>8.8166666666667002</v>
      </c>
      <c r="O202" s="6">
        <f t="shared" si="33"/>
        <v>-73.745322999999999</v>
      </c>
    </row>
    <row r="203" spans="2:16" x14ac:dyDescent="0.25">
      <c r="B203" s="89">
        <v>8282666666.6667004</v>
      </c>
      <c r="C203" s="89">
        <v>-64.745841999999996</v>
      </c>
      <c r="D203" s="89">
        <v>-57.099926000000004</v>
      </c>
      <c r="F203" s="6">
        <f t="shared" si="34"/>
        <v>9.0288888888889005</v>
      </c>
      <c r="G203" s="6">
        <f t="shared" si="32"/>
        <v>-69.940216000000007</v>
      </c>
      <c r="J203" s="89">
        <v>8282666666.6667004</v>
      </c>
      <c r="K203" s="89">
        <v>-61.069817</v>
      </c>
      <c r="L203" s="89">
        <v>-54.194580000000002</v>
      </c>
      <c r="N203" s="6">
        <f t="shared" si="35"/>
        <v>9.0288888888889005</v>
      </c>
      <c r="O203" s="6">
        <f t="shared" si="33"/>
        <v>-72.085387999999995</v>
      </c>
    </row>
    <row r="204" spans="2:16" x14ac:dyDescent="0.25">
      <c r="B204" s="89">
        <v>8515000000</v>
      </c>
      <c r="C204" s="89">
        <v>-66.335662999999997</v>
      </c>
      <c r="D204" s="89">
        <v>-58.834972</v>
      </c>
      <c r="F204" s="6">
        <f t="shared" si="34"/>
        <v>9.2411111111110991</v>
      </c>
      <c r="G204" s="6">
        <f t="shared" si="32"/>
        <v>-67.912056000000007</v>
      </c>
      <c r="J204" s="89">
        <v>8515000000</v>
      </c>
      <c r="K204" s="89">
        <v>-60.622227000000002</v>
      </c>
      <c r="L204" s="89">
        <v>-53.136017000000002</v>
      </c>
      <c r="N204" s="6">
        <f t="shared" si="35"/>
        <v>9.2411111111110991</v>
      </c>
      <c r="O204" s="6">
        <f t="shared" si="33"/>
        <v>-69.248565999999997</v>
      </c>
    </row>
    <row r="205" spans="2:16" x14ac:dyDescent="0.25">
      <c r="B205" s="89">
        <v>8747333333.3332996</v>
      </c>
      <c r="C205" s="89">
        <v>-66.379692000000006</v>
      </c>
      <c r="D205" s="89">
        <v>-59.199223000000003</v>
      </c>
      <c r="F205" s="6">
        <f t="shared" si="34"/>
        <v>9.4533333333332994</v>
      </c>
      <c r="G205" s="6">
        <f t="shared" si="32"/>
        <v>-66.922966000000002</v>
      </c>
      <c r="J205" s="89">
        <v>8747333333.3332996</v>
      </c>
      <c r="K205" s="89">
        <v>-64.500145000000003</v>
      </c>
      <c r="L205" s="89">
        <v>-56.683383999999997</v>
      </c>
      <c r="N205" s="6">
        <f t="shared" si="35"/>
        <v>9.4533333333332994</v>
      </c>
      <c r="O205" s="6">
        <f t="shared" si="33"/>
        <v>-65.883797000000001</v>
      </c>
    </row>
    <row r="206" spans="2:16" x14ac:dyDescent="0.25">
      <c r="B206" s="89">
        <v>8979666666.6667004</v>
      </c>
      <c r="C206" s="89">
        <v>-70.665015999999994</v>
      </c>
      <c r="D206" s="89">
        <v>-63.457062000000001</v>
      </c>
      <c r="F206" s="6">
        <f t="shared" si="34"/>
        <v>9.6655555555555992</v>
      </c>
      <c r="G206" s="6">
        <f t="shared" si="32"/>
        <v>-64.724815000000007</v>
      </c>
      <c r="J206" s="89">
        <v>8979666666.6667004</v>
      </c>
      <c r="K206" s="89">
        <v>-65.547554000000005</v>
      </c>
      <c r="L206" s="89">
        <v>-57.378304</v>
      </c>
      <c r="N206" s="6">
        <f t="shared" si="35"/>
        <v>9.6655555555555992</v>
      </c>
      <c r="O206" s="6">
        <f t="shared" si="33"/>
        <v>-66.212669000000005</v>
      </c>
    </row>
    <row r="207" spans="2:16" x14ac:dyDescent="0.25">
      <c r="B207" s="89">
        <v>9212000000</v>
      </c>
      <c r="C207" s="89">
        <v>-68.317024000000004</v>
      </c>
      <c r="D207" s="89">
        <v>-61.096705999999998</v>
      </c>
      <c r="F207" s="6">
        <f t="shared" si="34"/>
        <v>9.8777777777777995</v>
      </c>
      <c r="G207" s="6">
        <f t="shared" si="32"/>
        <v>-65.844406000000006</v>
      </c>
      <c r="J207" s="89">
        <v>9212000000</v>
      </c>
      <c r="K207" s="89">
        <v>-65.324532000000005</v>
      </c>
      <c r="L207" s="89">
        <v>-56.690102000000003</v>
      </c>
      <c r="N207" s="6">
        <f t="shared" si="35"/>
        <v>9.8777777777777995</v>
      </c>
      <c r="O207" s="6">
        <f t="shared" si="33"/>
        <v>-66.929580999999999</v>
      </c>
    </row>
    <row r="208" spans="2:16" x14ac:dyDescent="0.25">
      <c r="B208" s="89">
        <v>9444333333.3332996</v>
      </c>
      <c r="C208" s="89">
        <v>-70.191162000000006</v>
      </c>
      <c r="D208" s="89">
        <v>-62.577869</v>
      </c>
      <c r="F208" s="6">
        <f t="shared" si="34"/>
        <v>10.09</v>
      </c>
      <c r="G208" s="6">
        <f t="shared" si="32"/>
        <v>-65.754683999999997</v>
      </c>
      <c r="J208" s="89">
        <v>9444333333.3332996</v>
      </c>
      <c r="K208" s="89">
        <v>-64.651993000000004</v>
      </c>
      <c r="L208" s="89">
        <v>-55.644145999999999</v>
      </c>
      <c r="N208" s="6">
        <f t="shared" si="35"/>
        <v>10.09</v>
      </c>
      <c r="O208" s="6">
        <f t="shared" si="33"/>
        <v>-67.804366999999999</v>
      </c>
    </row>
    <row r="209" spans="2:16" x14ac:dyDescent="0.25">
      <c r="B209" s="89">
        <v>9676666666.6667004</v>
      </c>
      <c r="C209" s="89">
        <v>-72.533287000000001</v>
      </c>
      <c r="D209" s="89">
        <v>-64.844025000000002</v>
      </c>
      <c r="F209" s="6">
        <f t="shared" si="34"/>
        <v>10.302222222221999</v>
      </c>
      <c r="G209" s="6">
        <f t="shared" si="32"/>
        <v>-64.643623000000005</v>
      </c>
      <c r="J209" s="89">
        <v>9676666666.6667004</v>
      </c>
      <c r="K209" s="89">
        <v>-66.131912</v>
      </c>
      <c r="L209" s="89">
        <v>-56.93486</v>
      </c>
      <c r="N209" s="6">
        <f t="shared" si="35"/>
        <v>10.302222222221999</v>
      </c>
      <c r="O209" s="6">
        <f t="shared" si="33"/>
        <v>-67.354843000000002</v>
      </c>
    </row>
    <row r="210" spans="2:16" x14ac:dyDescent="0.25">
      <c r="B210" s="89">
        <v>9909000000</v>
      </c>
      <c r="C210" s="89">
        <v>-74.162864999999996</v>
      </c>
      <c r="D210" s="89">
        <v>-66.362953000000005</v>
      </c>
      <c r="F210" s="6">
        <f t="shared" si="34"/>
        <v>10.514444444444001</v>
      </c>
      <c r="G210" s="6">
        <f t="shared" si="32"/>
        <v>-61.564807999999999</v>
      </c>
      <c r="J210" s="89">
        <v>9909000000</v>
      </c>
      <c r="K210" s="89">
        <v>-63.437106999999997</v>
      </c>
      <c r="L210" s="89">
        <v>-53.998607999999997</v>
      </c>
      <c r="N210" s="6">
        <f t="shared" si="35"/>
        <v>10.514444444444001</v>
      </c>
      <c r="O210" s="6">
        <f t="shared" si="33"/>
        <v>-65.708488000000003</v>
      </c>
    </row>
    <row r="211" spans="2:16" x14ac:dyDescent="0.25">
      <c r="B211" s="89">
        <v>10141333333.333</v>
      </c>
      <c r="C211" s="89">
        <v>-76.699066000000002</v>
      </c>
      <c r="D211" s="89">
        <v>-68.854301000000007</v>
      </c>
      <c r="F211" s="6">
        <f t="shared" si="34"/>
        <v>10.726666666667001</v>
      </c>
      <c r="G211" s="6">
        <f t="shared" si="32"/>
        <v>-61.597889000000002</v>
      </c>
      <c r="J211" s="89">
        <v>10141333333.333</v>
      </c>
      <c r="K211" s="89">
        <v>-62.655631999999997</v>
      </c>
      <c r="L211" s="89">
        <v>-53.157322000000001</v>
      </c>
      <c r="N211" s="6">
        <f t="shared" si="35"/>
        <v>10.726666666667001</v>
      </c>
      <c r="O211" s="6">
        <f t="shared" si="33"/>
        <v>-65.870604999999998</v>
      </c>
    </row>
    <row r="212" spans="2:16" x14ac:dyDescent="0.25">
      <c r="B212" s="89">
        <v>10373666666.667</v>
      </c>
      <c r="C212" s="89">
        <v>-76.027107000000001</v>
      </c>
      <c r="D212" s="89">
        <v>-68.068923999999996</v>
      </c>
      <c r="F212" s="6">
        <f t="shared" si="34"/>
        <v>10.938888888889</v>
      </c>
      <c r="G212" s="6">
        <f t="shared" si="32"/>
        <v>-61.608215000000001</v>
      </c>
      <c r="J212" s="89">
        <v>10373666666.667</v>
      </c>
      <c r="K212" s="89">
        <v>-64.594703999999993</v>
      </c>
      <c r="L212" s="89">
        <v>-55.057808000000001</v>
      </c>
      <c r="N212" s="6">
        <f t="shared" si="35"/>
        <v>10.938888888889</v>
      </c>
      <c r="O212" s="6">
        <f t="shared" si="33"/>
        <v>-67.526054000000002</v>
      </c>
    </row>
    <row r="213" spans="2:16" x14ac:dyDescent="0.25">
      <c r="B213" s="89">
        <v>10606000000</v>
      </c>
      <c r="C213" s="89">
        <v>-91.626037999999994</v>
      </c>
      <c r="D213" s="89">
        <v>-83.239159000000001</v>
      </c>
      <c r="F213" s="6">
        <f t="shared" si="34"/>
        <v>11.151111111111</v>
      </c>
      <c r="G213" s="6">
        <f t="shared" si="32"/>
        <v>-63.963036000000002</v>
      </c>
      <c r="J213" s="89">
        <v>10606000000</v>
      </c>
      <c r="K213" s="89">
        <v>-64.293732000000006</v>
      </c>
      <c r="L213" s="89">
        <v>-54.220463000000002</v>
      </c>
      <c r="N213" s="6">
        <f t="shared" si="35"/>
        <v>11.151111111111</v>
      </c>
      <c r="O213" s="6">
        <f t="shared" si="33"/>
        <v>-67.400283999999999</v>
      </c>
    </row>
    <row r="214" spans="2:16" x14ac:dyDescent="0.25">
      <c r="B214" s="89">
        <v>10838333333.333</v>
      </c>
      <c r="C214" s="89">
        <v>-64.038780000000003</v>
      </c>
      <c r="D214" s="89">
        <v>-55.651546000000003</v>
      </c>
      <c r="F214" s="6">
        <f t="shared" si="34"/>
        <v>11.363333333332999</v>
      </c>
      <c r="G214" s="6">
        <f t="shared" si="32"/>
        <v>-64.244263000000004</v>
      </c>
      <c r="J214" s="89">
        <v>10838333333.333</v>
      </c>
      <c r="K214" s="89">
        <v>-67.997237999999996</v>
      </c>
      <c r="L214" s="89">
        <v>-57.858459000000003</v>
      </c>
      <c r="N214" s="6">
        <f t="shared" si="35"/>
        <v>11.363333333332999</v>
      </c>
      <c r="O214" s="6">
        <f t="shared" si="33"/>
        <v>-69.331360000000004</v>
      </c>
    </row>
    <row r="215" spans="2:16" x14ac:dyDescent="0.25">
      <c r="B215" s="89">
        <v>11070666666.667</v>
      </c>
      <c r="C215" s="89">
        <v>-74.502898999999999</v>
      </c>
      <c r="D215" s="89">
        <v>-66.191001999999997</v>
      </c>
      <c r="F215" s="6">
        <f t="shared" si="34"/>
        <v>11.575555555555999</v>
      </c>
      <c r="G215" s="6">
        <f t="shared" si="32"/>
        <v>-67.010475</v>
      </c>
      <c r="J215" s="89">
        <v>11070666666.667</v>
      </c>
      <c r="K215" s="89">
        <v>-67.985245000000006</v>
      </c>
      <c r="L215" s="89">
        <v>-57.764164000000001</v>
      </c>
      <c r="N215" s="6">
        <f t="shared" si="35"/>
        <v>11.575555555555999</v>
      </c>
      <c r="O215" s="6">
        <f t="shared" si="33"/>
        <v>-70.348517999999999</v>
      </c>
    </row>
    <row r="216" spans="2:16" x14ac:dyDescent="0.25">
      <c r="B216" s="89">
        <v>11303000000</v>
      </c>
      <c r="C216" s="89">
        <v>-66.163276999999994</v>
      </c>
      <c r="D216" s="89">
        <v>-57.964343999999997</v>
      </c>
      <c r="F216" s="6">
        <f t="shared" si="34"/>
        <v>11.787777777778</v>
      </c>
      <c r="G216" s="6">
        <f t="shared" si="32"/>
        <v>-68.925278000000006</v>
      </c>
      <c r="J216" s="89">
        <v>11303000000</v>
      </c>
      <c r="K216" s="89">
        <v>-69.679794000000001</v>
      </c>
      <c r="L216" s="89">
        <v>-59.788654000000001</v>
      </c>
      <c r="N216" s="6">
        <f t="shared" si="35"/>
        <v>11.787777777778</v>
      </c>
      <c r="O216" s="6">
        <f t="shared" si="33"/>
        <v>-70.394829000000001</v>
      </c>
    </row>
    <row r="217" spans="2:16" x14ac:dyDescent="0.25">
      <c r="B217" s="89">
        <v>11535333333.333</v>
      </c>
      <c r="C217" s="89">
        <v>-68.549178999999995</v>
      </c>
      <c r="D217" s="89">
        <v>-60.094527999999997</v>
      </c>
      <c r="F217" s="6">
        <f t="shared" si="34"/>
        <v>12</v>
      </c>
      <c r="G217" s="6">
        <f t="shared" si="32"/>
        <v>-68.389617999999999</v>
      </c>
      <c r="J217" s="89">
        <v>11535333333.333</v>
      </c>
      <c r="K217" s="89">
        <v>-71.860839999999996</v>
      </c>
      <c r="L217" s="89">
        <v>-62.194735999999999</v>
      </c>
      <c r="N217" s="6">
        <f t="shared" si="35"/>
        <v>12</v>
      </c>
      <c r="O217" s="6">
        <f t="shared" si="33"/>
        <v>-72.392380000000003</v>
      </c>
    </row>
    <row r="218" spans="2:16" x14ac:dyDescent="0.25">
      <c r="B218" s="89">
        <v>11767666666.667</v>
      </c>
      <c r="C218" s="89">
        <v>-71.155533000000005</v>
      </c>
      <c r="D218" s="89">
        <v>-62.355946000000003</v>
      </c>
      <c r="F218" s="6" t="s">
        <v>21</v>
      </c>
      <c r="J218" s="89">
        <v>11767666666.667</v>
      </c>
      <c r="K218" s="89">
        <v>-69.271111000000005</v>
      </c>
      <c r="L218" s="89">
        <v>-60.054554000000003</v>
      </c>
      <c r="N218" s="6" t="s">
        <v>21</v>
      </c>
    </row>
    <row r="219" spans="2:16" x14ac:dyDescent="0.25">
      <c r="B219" s="89">
        <v>12000000000</v>
      </c>
      <c r="C219" s="89">
        <v>-70.794998000000007</v>
      </c>
      <c r="D219" s="89">
        <v>-60.807529000000002</v>
      </c>
      <c r="J219" s="89">
        <v>12000000000</v>
      </c>
      <c r="K219" s="89">
        <v>-71.496628000000001</v>
      </c>
      <c r="L219" s="89">
        <v>-62.458897</v>
      </c>
    </row>
    <row r="220" spans="2:16" x14ac:dyDescent="0.25">
      <c r="B220" s="89" t="s">
        <v>21</v>
      </c>
      <c r="J220" s="89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3Ix1L dBc Log Mag(dB)</v>
      </c>
      <c r="H222" s="35">
        <v>3</v>
      </c>
      <c r="N222" s="6" t="s">
        <v>19</v>
      </c>
      <c r="O222" s="6" t="str">
        <f t="shared" ref="O222:O241" si="37">L248</f>
        <v>3Ix1L dBc Log Mag(dB)</v>
      </c>
      <c r="P222" s="35">
        <v>3</v>
      </c>
    </row>
    <row r="223" spans="2:16" ht="15.75" x14ac:dyDescent="0.25">
      <c r="B223" s="89" t="s">
        <v>41</v>
      </c>
      <c r="F223" s="6">
        <f t="shared" ref="F223:F241" si="38">B249/1000000000</f>
        <v>1.7270000000000001</v>
      </c>
      <c r="G223" s="6">
        <f t="shared" si="36"/>
        <v>-27.701177999999999</v>
      </c>
      <c r="H223" s="36">
        <f>ABS(AVERAGE(G223:G241)-(H222-1)*15)</f>
        <v>79.9073682105263</v>
      </c>
      <c r="J223" s="89" t="s">
        <v>41</v>
      </c>
      <c r="N223" s="6">
        <f t="shared" ref="N223:N241" si="39">J249/1000000000</f>
        <v>1.7270000000000001</v>
      </c>
      <c r="O223" s="6">
        <f t="shared" si="37"/>
        <v>-32.822941</v>
      </c>
      <c r="P223" s="36">
        <f>ABS(AVERAGE(O223:O241)-(P222-1)*15)</f>
        <v>81.145678315789468</v>
      </c>
    </row>
    <row r="224" spans="2:16" x14ac:dyDescent="0.25">
      <c r="B224" s="89" t="s">
        <v>19</v>
      </c>
      <c r="C224" s="89" t="s">
        <v>153</v>
      </c>
      <c r="D224" s="89" t="s">
        <v>79</v>
      </c>
      <c r="F224" s="6">
        <f t="shared" si="38"/>
        <v>2.2825555555556001</v>
      </c>
      <c r="G224" s="6">
        <f t="shared" si="36"/>
        <v>-42.639716999999997</v>
      </c>
      <c r="J224" s="89" t="s">
        <v>19</v>
      </c>
      <c r="K224" s="89" t="s">
        <v>153</v>
      </c>
      <c r="L224" s="89" t="s">
        <v>79</v>
      </c>
      <c r="N224" s="6">
        <f t="shared" si="39"/>
        <v>2.2825555555556001</v>
      </c>
      <c r="O224" s="6">
        <f t="shared" si="37"/>
        <v>-36.373446999999999</v>
      </c>
    </row>
    <row r="225" spans="2:15" x14ac:dyDescent="0.25">
      <c r="B225" s="89">
        <v>8180000000</v>
      </c>
      <c r="C225" s="89">
        <v>-81.478859</v>
      </c>
      <c r="D225" s="89">
        <v>-74.200789999999998</v>
      </c>
      <c r="F225" s="6">
        <f t="shared" si="38"/>
        <v>2.8381111111111004</v>
      </c>
      <c r="G225" s="6">
        <f t="shared" si="36"/>
        <v>-49.277541999999997</v>
      </c>
      <c r="J225" s="89">
        <v>8180000000</v>
      </c>
      <c r="K225" s="89">
        <v>-81.051406999999998</v>
      </c>
      <c r="L225" s="89">
        <v>-68.827674999999999</v>
      </c>
      <c r="N225" s="6">
        <f t="shared" si="39"/>
        <v>2.8381111111111004</v>
      </c>
      <c r="O225" s="6">
        <f t="shared" si="37"/>
        <v>-45.106788999999999</v>
      </c>
    </row>
    <row r="226" spans="2:15" x14ac:dyDescent="0.25">
      <c r="B226" s="89">
        <v>8392222222.2222004</v>
      </c>
      <c r="C226" s="89">
        <v>-85.568008000000006</v>
      </c>
      <c r="D226" s="89">
        <v>-78.161208999999999</v>
      </c>
      <c r="F226" s="6">
        <f t="shared" si="38"/>
        <v>3.3936666666666997</v>
      </c>
      <c r="G226" s="6">
        <f t="shared" si="36"/>
        <v>-48.685161999999998</v>
      </c>
      <c r="J226" s="89">
        <v>8392222222.2222004</v>
      </c>
      <c r="K226" s="89">
        <v>-79.687973</v>
      </c>
      <c r="L226" s="89">
        <v>-72.676033000000004</v>
      </c>
      <c r="N226" s="6">
        <f t="shared" si="39"/>
        <v>3.3936666666666997</v>
      </c>
      <c r="O226" s="6">
        <f t="shared" si="37"/>
        <v>-55.094315000000002</v>
      </c>
    </row>
    <row r="227" spans="2:15" x14ac:dyDescent="0.25">
      <c r="B227" s="89">
        <v>8604444444.4444008</v>
      </c>
      <c r="C227" s="89">
        <v>-79.082465999999997</v>
      </c>
      <c r="D227" s="89">
        <v>-71.436546000000007</v>
      </c>
      <c r="F227" s="6">
        <f t="shared" si="38"/>
        <v>3.9492222222222</v>
      </c>
      <c r="G227" s="6">
        <f t="shared" si="36"/>
        <v>-73.804481999999993</v>
      </c>
      <c r="J227" s="89">
        <v>8604444444.4444008</v>
      </c>
      <c r="K227" s="89">
        <v>-79.469963000000007</v>
      </c>
      <c r="L227" s="89">
        <v>-72.594727000000006</v>
      </c>
      <c r="N227" s="6">
        <f t="shared" si="39"/>
        <v>3.9492222222222</v>
      </c>
      <c r="O227" s="6">
        <f t="shared" si="37"/>
        <v>-55.786391999999999</v>
      </c>
    </row>
    <row r="228" spans="2:15" x14ac:dyDescent="0.25">
      <c r="B228" s="89">
        <v>8816666666.6667004</v>
      </c>
      <c r="C228" s="89">
        <v>-76.660583000000003</v>
      </c>
      <c r="D228" s="89">
        <v>-69.159897000000001</v>
      </c>
      <c r="F228" s="6">
        <f t="shared" si="38"/>
        <v>4.5047777777777993</v>
      </c>
      <c r="G228" s="6">
        <f t="shared" si="36"/>
        <v>-61.153151999999999</v>
      </c>
      <c r="J228" s="89">
        <v>8816666666.6667004</v>
      </c>
      <c r="K228" s="89">
        <v>-81.231537000000003</v>
      </c>
      <c r="L228" s="89">
        <v>-73.745322999999999</v>
      </c>
      <c r="N228" s="6">
        <f t="shared" si="39"/>
        <v>4.5047777777777993</v>
      </c>
      <c r="O228" s="6">
        <f t="shared" si="37"/>
        <v>-52.343372000000002</v>
      </c>
    </row>
    <row r="229" spans="2:15" x14ac:dyDescent="0.25">
      <c r="B229" s="89">
        <v>9028888888.8889008</v>
      </c>
      <c r="C229" s="89">
        <v>-77.120682000000002</v>
      </c>
      <c r="D229" s="89">
        <v>-69.940216000000007</v>
      </c>
      <c r="F229" s="6">
        <f t="shared" si="38"/>
        <v>5.0603333333332996</v>
      </c>
      <c r="G229" s="6">
        <f t="shared" si="36"/>
        <v>-57.485371000000001</v>
      </c>
      <c r="J229" s="89">
        <v>9028888888.8889008</v>
      </c>
      <c r="K229" s="89">
        <v>-79.902152999999998</v>
      </c>
      <c r="L229" s="89">
        <v>-72.085387999999995</v>
      </c>
      <c r="N229" s="6">
        <f t="shared" si="39"/>
        <v>5.0603333333332996</v>
      </c>
      <c r="O229" s="6">
        <f t="shared" si="37"/>
        <v>-58.068801999999998</v>
      </c>
    </row>
    <row r="230" spans="2:15" x14ac:dyDescent="0.25">
      <c r="B230" s="89">
        <v>9241111111.1110992</v>
      </c>
      <c r="C230" s="89">
        <v>-75.120009999999994</v>
      </c>
      <c r="D230" s="89">
        <v>-67.912056000000007</v>
      </c>
      <c r="F230" s="6">
        <f t="shared" si="38"/>
        <v>5.6158888888888994</v>
      </c>
      <c r="G230" s="6">
        <f t="shared" si="36"/>
        <v>-60.292949999999998</v>
      </c>
      <c r="J230" s="89">
        <v>9241111111.1110992</v>
      </c>
      <c r="K230" s="89">
        <v>-77.417809000000005</v>
      </c>
      <c r="L230" s="89">
        <v>-69.248565999999997</v>
      </c>
      <c r="N230" s="6">
        <f t="shared" si="39"/>
        <v>5.6158888888888994</v>
      </c>
      <c r="O230" s="6">
        <f t="shared" si="37"/>
        <v>-47.548256000000002</v>
      </c>
    </row>
    <row r="231" spans="2:15" x14ac:dyDescent="0.25">
      <c r="B231" s="89">
        <v>9453333333.3332996</v>
      </c>
      <c r="C231" s="89">
        <v>-74.143280000000004</v>
      </c>
      <c r="D231" s="89">
        <v>-66.922966000000002</v>
      </c>
      <c r="F231" s="6">
        <f t="shared" si="38"/>
        <v>6.1714444444443997</v>
      </c>
      <c r="G231" s="6">
        <f t="shared" si="36"/>
        <v>-52.445704999999997</v>
      </c>
      <c r="J231" s="89">
        <v>9453333333.3332996</v>
      </c>
      <c r="K231" s="89">
        <v>-74.518226999999996</v>
      </c>
      <c r="L231" s="89">
        <v>-65.883797000000001</v>
      </c>
      <c r="N231" s="6">
        <f t="shared" si="39"/>
        <v>6.1714444444443997</v>
      </c>
      <c r="O231" s="6">
        <f t="shared" si="37"/>
        <v>-58.535590999999997</v>
      </c>
    </row>
    <row r="232" spans="2:15" x14ac:dyDescent="0.25">
      <c r="B232" s="89">
        <v>9665555555.5555992</v>
      </c>
      <c r="C232" s="89">
        <v>-72.338104000000001</v>
      </c>
      <c r="D232" s="89">
        <v>-64.724815000000007</v>
      </c>
      <c r="F232" s="6">
        <f t="shared" si="38"/>
        <v>6.7270000000000003</v>
      </c>
      <c r="G232" s="6">
        <f t="shared" si="36"/>
        <v>-60.036503000000003</v>
      </c>
      <c r="J232" s="89">
        <v>9665555555.5555992</v>
      </c>
      <c r="K232" s="89">
        <v>-75.220511999999999</v>
      </c>
      <c r="L232" s="89">
        <v>-66.212669000000005</v>
      </c>
      <c r="N232" s="6">
        <f t="shared" si="39"/>
        <v>6.7270000000000003</v>
      </c>
      <c r="O232" s="6">
        <f t="shared" si="37"/>
        <v>-63.455897999999998</v>
      </c>
    </row>
    <row r="233" spans="2:15" x14ac:dyDescent="0.25">
      <c r="B233" s="89">
        <v>9877777777.7777996</v>
      </c>
      <c r="C233" s="89">
        <v>-73.533669000000003</v>
      </c>
      <c r="D233" s="89">
        <v>-65.844406000000006</v>
      </c>
      <c r="F233" s="6">
        <f t="shared" si="38"/>
        <v>7.2825555555556001</v>
      </c>
      <c r="G233" s="6">
        <f t="shared" si="36"/>
        <v>-47.035449999999997</v>
      </c>
      <c r="J233" s="89">
        <v>9877777777.7777996</v>
      </c>
      <c r="K233" s="89">
        <v>-76.126632999999998</v>
      </c>
      <c r="L233" s="89">
        <v>-66.929580999999999</v>
      </c>
      <c r="N233" s="6">
        <f t="shared" si="39"/>
        <v>7.2825555555556001</v>
      </c>
      <c r="O233" s="6">
        <f t="shared" si="37"/>
        <v>-44.930053999999998</v>
      </c>
    </row>
    <row r="234" spans="2:15" x14ac:dyDescent="0.25">
      <c r="B234" s="89">
        <v>10090000000</v>
      </c>
      <c r="C234" s="89">
        <v>-73.554596000000004</v>
      </c>
      <c r="D234" s="89">
        <v>-65.754683999999997</v>
      </c>
      <c r="F234" s="6">
        <f t="shared" si="38"/>
        <v>7.8381111111111004</v>
      </c>
      <c r="G234" s="6">
        <f t="shared" si="36"/>
        <v>-41.773502000000001</v>
      </c>
      <c r="J234" s="89">
        <v>10090000000</v>
      </c>
      <c r="K234" s="89">
        <v>-77.242867000000004</v>
      </c>
      <c r="L234" s="89">
        <v>-67.804366999999999</v>
      </c>
      <c r="N234" s="6">
        <f t="shared" si="39"/>
        <v>7.8381111111111004</v>
      </c>
      <c r="O234" s="6">
        <f t="shared" si="37"/>
        <v>-65.033187999999996</v>
      </c>
    </row>
    <row r="235" spans="2:15" x14ac:dyDescent="0.25">
      <c r="B235" s="89">
        <v>10302222222.222</v>
      </c>
      <c r="C235" s="89">
        <v>-72.488395999999995</v>
      </c>
      <c r="D235" s="89">
        <v>-64.643623000000005</v>
      </c>
      <c r="F235" s="6">
        <f t="shared" si="38"/>
        <v>8.3936666666667001</v>
      </c>
      <c r="G235" s="6">
        <f t="shared" si="36"/>
        <v>-41.971694999999997</v>
      </c>
      <c r="J235" s="89">
        <v>10302222222.222</v>
      </c>
      <c r="K235" s="89">
        <v>-76.853156999999996</v>
      </c>
      <c r="L235" s="89">
        <v>-67.354843000000002</v>
      </c>
      <c r="N235" s="6">
        <f t="shared" si="39"/>
        <v>8.3936666666667001</v>
      </c>
      <c r="O235" s="6">
        <f t="shared" si="37"/>
        <v>-58.79607</v>
      </c>
    </row>
    <row r="236" spans="2:15" x14ac:dyDescent="0.25">
      <c r="B236" s="89">
        <v>10514444444.444</v>
      </c>
      <c r="C236" s="89">
        <v>-69.522994999999995</v>
      </c>
      <c r="D236" s="89">
        <v>-61.564807999999999</v>
      </c>
      <c r="F236" s="6">
        <f t="shared" si="38"/>
        <v>8.9492222222222004</v>
      </c>
      <c r="G236" s="6">
        <f t="shared" si="36"/>
        <v>-50.801712000000002</v>
      </c>
      <c r="J236" s="89">
        <v>10514444444.444</v>
      </c>
      <c r="K236" s="89">
        <v>-75.245384000000001</v>
      </c>
      <c r="L236" s="89">
        <v>-65.708488000000003</v>
      </c>
      <c r="N236" s="6">
        <f t="shared" si="39"/>
        <v>8.9492222222222004</v>
      </c>
      <c r="O236" s="6">
        <f t="shared" si="37"/>
        <v>-51.583233</v>
      </c>
    </row>
    <row r="237" spans="2:15" x14ac:dyDescent="0.25">
      <c r="B237" s="89">
        <v>10726666666.667</v>
      </c>
      <c r="C237" s="89">
        <v>-69.984772000000007</v>
      </c>
      <c r="D237" s="89">
        <v>-61.597889000000002</v>
      </c>
      <c r="F237" s="6">
        <f t="shared" si="38"/>
        <v>9.5047777777778002</v>
      </c>
      <c r="G237" s="6">
        <f t="shared" si="36"/>
        <v>-43.759109000000002</v>
      </c>
      <c r="J237" s="89">
        <v>10726666666.667</v>
      </c>
      <c r="K237" s="89">
        <v>-75.943877999999998</v>
      </c>
      <c r="L237" s="89">
        <v>-65.870604999999998</v>
      </c>
      <c r="N237" s="6">
        <f t="shared" si="39"/>
        <v>9.5047777777778002</v>
      </c>
      <c r="O237" s="6">
        <f t="shared" si="37"/>
        <v>-50.656444999999998</v>
      </c>
    </row>
    <row r="238" spans="2:15" x14ac:dyDescent="0.25">
      <c r="B238" s="89">
        <v>10938888888.889</v>
      </c>
      <c r="C238" s="89">
        <v>-69.995445000000004</v>
      </c>
      <c r="D238" s="89">
        <v>-61.608215000000001</v>
      </c>
      <c r="F238" s="6">
        <f t="shared" si="38"/>
        <v>10.060333333333</v>
      </c>
      <c r="G238" s="6">
        <f t="shared" si="36"/>
        <v>-47.258175000000001</v>
      </c>
      <c r="J238" s="89">
        <v>10938888888.889</v>
      </c>
      <c r="K238" s="89">
        <v>-77.664840999999996</v>
      </c>
      <c r="L238" s="89">
        <v>-67.526054000000002</v>
      </c>
      <c r="N238" s="6">
        <f t="shared" si="39"/>
        <v>10.060333333333</v>
      </c>
      <c r="O238" s="6">
        <f t="shared" si="37"/>
        <v>-56.214745000000001</v>
      </c>
    </row>
    <row r="239" spans="2:15" x14ac:dyDescent="0.25">
      <c r="B239" s="89">
        <v>11151111111.111</v>
      </c>
      <c r="C239" s="89">
        <v>-72.274924999999996</v>
      </c>
      <c r="D239" s="89">
        <v>-63.963036000000002</v>
      </c>
      <c r="F239" s="6">
        <f t="shared" si="38"/>
        <v>10.615888888889</v>
      </c>
      <c r="G239" s="6">
        <f t="shared" si="36"/>
        <v>-46.458362999999999</v>
      </c>
      <c r="J239" s="89">
        <v>11151111111.111</v>
      </c>
      <c r="K239" s="89">
        <v>-77.621368000000004</v>
      </c>
      <c r="L239" s="89">
        <v>-67.400283999999999</v>
      </c>
      <c r="N239" s="6">
        <f t="shared" si="39"/>
        <v>10.615888888889</v>
      </c>
      <c r="O239" s="6">
        <f t="shared" si="37"/>
        <v>-47.661945000000003</v>
      </c>
    </row>
    <row r="240" spans="2:15" x14ac:dyDescent="0.25">
      <c r="B240" s="89">
        <v>11363333333.333</v>
      </c>
      <c r="C240" s="89">
        <v>-72.443191999999996</v>
      </c>
      <c r="D240" s="89">
        <v>-64.244263000000004</v>
      </c>
      <c r="F240" s="6">
        <f t="shared" si="38"/>
        <v>11.171444444444001</v>
      </c>
      <c r="G240" s="6">
        <f t="shared" si="36"/>
        <v>-45.928722</v>
      </c>
      <c r="J240" s="89">
        <v>11363333333.333</v>
      </c>
      <c r="K240" s="89">
        <v>-79.222496000000007</v>
      </c>
      <c r="L240" s="89">
        <v>-69.331360000000004</v>
      </c>
      <c r="N240" s="6">
        <f t="shared" si="39"/>
        <v>11.171444444444001</v>
      </c>
      <c r="O240" s="6">
        <f t="shared" si="37"/>
        <v>-41.831344999999999</v>
      </c>
    </row>
    <row r="241" spans="2:16" x14ac:dyDescent="0.25">
      <c r="B241" s="89">
        <v>11575555555.556</v>
      </c>
      <c r="C241" s="89">
        <v>-75.465125999999998</v>
      </c>
      <c r="D241" s="89">
        <v>-67.010475</v>
      </c>
      <c r="F241" s="6">
        <f t="shared" si="38"/>
        <v>11.727</v>
      </c>
      <c r="G241" s="6">
        <f t="shared" si="36"/>
        <v>-49.731506000000003</v>
      </c>
      <c r="J241" s="89">
        <v>11575555555.556</v>
      </c>
      <c r="K241" s="89">
        <v>-80.014626000000007</v>
      </c>
      <c r="L241" s="89">
        <v>-70.348517999999999</v>
      </c>
      <c r="N241" s="6">
        <f t="shared" si="39"/>
        <v>11.727</v>
      </c>
      <c r="O241" s="6">
        <f t="shared" si="37"/>
        <v>-49.925060000000002</v>
      </c>
    </row>
    <row r="242" spans="2:16" x14ac:dyDescent="0.25">
      <c r="B242" s="89">
        <v>11787777777.778</v>
      </c>
      <c r="C242" s="89">
        <v>-77.724861000000004</v>
      </c>
      <c r="D242" s="89">
        <v>-68.925278000000006</v>
      </c>
      <c r="F242" s="6" t="s">
        <v>21</v>
      </c>
      <c r="J242" s="89">
        <v>11787777777.778</v>
      </c>
      <c r="K242" s="89">
        <v>-79.611389000000003</v>
      </c>
      <c r="L242" s="89">
        <v>-70.394829000000001</v>
      </c>
      <c r="N242" s="6" t="s">
        <v>21</v>
      </c>
    </row>
    <row r="243" spans="2:16" x14ac:dyDescent="0.25">
      <c r="B243" s="89">
        <v>12000000000</v>
      </c>
      <c r="C243" s="89">
        <v>-78.377089999999995</v>
      </c>
      <c r="D243" s="89">
        <v>-68.389617999999999</v>
      </c>
      <c r="J243" s="89">
        <v>12000000000</v>
      </c>
      <c r="K243" s="89">
        <v>-81.430115000000001</v>
      </c>
      <c r="L243" s="89">
        <v>-72.392380000000003</v>
      </c>
    </row>
    <row r="244" spans="2:16" x14ac:dyDescent="0.25">
      <c r="B244" s="89" t="s">
        <v>21</v>
      </c>
      <c r="J244" s="89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3Ix2L dBc Log Mag(dB)</v>
      </c>
      <c r="H246" s="35">
        <v>3</v>
      </c>
      <c r="N246" s="6" t="s">
        <v>19</v>
      </c>
      <c r="O246" s="6" t="str">
        <f t="shared" ref="O246:O265" si="41">L272</f>
        <v>3Ix2L dBc Log Mag(dB)</v>
      </c>
      <c r="P246" s="35">
        <v>3</v>
      </c>
    </row>
    <row r="247" spans="2:16" ht="15.75" x14ac:dyDescent="0.25">
      <c r="B247" s="89" t="s">
        <v>43</v>
      </c>
      <c r="F247" s="6">
        <f t="shared" ref="F247:F265" si="42">B273/1000000000</f>
        <v>3.7269999999999999</v>
      </c>
      <c r="G247" s="6">
        <f t="shared" si="40"/>
        <v>-48.312691000000001</v>
      </c>
      <c r="H247" s="36">
        <f>ABS(AVERAGE(G247:G265)-(H246-1)*15)</f>
        <v>93.422440157894727</v>
      </c>
      <c r="J247" s="89" t="s">
        <v>43</v>
      </c>
      <c r="N247" s="6">
        <f t="shared" ref="N247:N265" si="43">J273/1000000000</f>
        <v>3.7269999999999999</v>
      </c>
      <c r="O247" s="6">
        <f t="shared" si="41"/>
        <v>-52.633479999999999</v>
      </c>
      <c r="P247" s="36">
        <f>ABS(AVERAGE(O247:O265)-(P246-1)*15)</f>
        <v>95.387253894736844</v>
      </c>
    </row>
    <row r="248" spans="2:16" x14ac:dyDescent="0.25">
      <c r="B248" s="89" t="s">
        <v>19</v>
      </c>
      <c r="C248" s="89" t="s">
        <v>154</v>
      </c>
      <c r="D248" s="89" t="s">
        <v>80</v>
      </c>
      <c r="F248" s="6">
        <f t="shared" si="42"/>
        <v>4.1866111111111</v>
      </c>
      <c r="G248" s="6">
        <f t="shared" si="40"/>
        <v>-60.915112000000001</v>
      </c>
      <c r="J248" s="89" t="s">
        <v>19</v>
      </c>
      <c r="K248" s="89" t="s">
        <v>154</v>
      </c>
      <c r="L248" s="89" t="s">
        <v>80</v>
      </c>
      <c r="N248" s="6">
        <f t="shared" si="43"/>
        <v>4.1866111111111</v>
      </c>
      <c r="O248" s="6">
        <f t="shared" si="41"/>
        <v>-57.830551</v>
      </c>
    </row>
    <row r="249" spans="2:16" x14ac:dyDescent="0.25">
      <c r="B249" s="89">
        <v>1727000000</v>
      </c>
      <c r="C249" s="89">
        <v>-34.979252000000002</v>
      </c>
      <c r="D249" s="89">
        <v>-27.701177999999999</v>
      </c>
      <c r="F249" s="6">
        <f t="shared" si="42"/>
        <v>4.6462222222222005</v>
      </c>
      <c r="G249" s="6">
        <f t="shared" si="40"/>
        <v>-72.629883000000007</v>
      </c>
      <c r="J249" s="89">
        <v>1727000000</v>
      </c>
      <c r="K249" s="89">
        <v>-45.046677000000003</v>
      </c>
      <c r="L249" s="89">
        <v>-32.822941</v>
      </c>
      <c r="N249" s="6">
        <f t="shared" si="43"/>
        <v>4.6462222222222005</v>
      </c>
      <c r="O249" s="6">
        <f t="shared" si="41"/>
        <v>-52.942608</v>
      </c>
    </row>
    <row r="250" spans="2:16" x14ac:dyDescent="0.25">
      <c r="B250" s="89">
        <v>2282555555.5556002</v>
      </c>
      <c r="C250" s="89">
        <v>-50.046515999999997</v>
      </c>
      <c r="D250" s="89">
        <v>-42.639716999999997</v>
      </c>
      <c r="F250" s="6">
        <f t="shared" si="42"/>
        <v>5.1058333333332993</v>
      </c>
      <c r="G250" s="6">
        <f t="shared" si="40"/>
        <v>-63.421256999999997</v>
      </c>
      <c r="J250" s="89">
        <v>2282555555.5556002</v>
      </c>
      <c r="K250" s="89">
        <v>-43.385387000000001</v>
      </c>
      <c r="L250" s="89">
        <v>-36.373446999999999</v>
      </c>
      <c r="N250" s="6">
        <f t="shared" si="43"/>
        <v>5.1058333333332993</v>
      </c>
      <c r="O250" s="6">
        <f t="shared" si="41"/>
        <v>-53.276164999999999</v>
      </c>
    </row>
    <row r="251" spans="2:16" x14ac:dyDescent="0.25">
      <c r="B251" s="89">
        <v>2838111111.1111002</v>
      </c>
      <c r="C251" s="89">
        <v>-56.923457999999997</v>
      </c>
      <c r="D251" s="89">
        <v>-49.277541999999997</v>
      </c>
      <c r="F251" s="6">
        <f t="shared" si="42"/>
        <v>5.5654444444443998</v>
      </c>
      <c r="G251" s="6">
        <f t="shared" si="40"/>
        <v>-63.455578000000003</v>
      </c>
      <c r="J251" s="89">
        <v>2838111111.1111002</v>
      </c>
      <c r="K251" s="89">
        <v>-51.982025</v>
      </c>
      <c r="L251" s="89">
        <v>-45.106788999999999</v>
      </c>
      <c r="N251" s="6">
        <f t="shared" si="43"/>
        <v>5.5654444444443998</v>
      </c>
      <c r="O251" s="6">
        <f t="shared" si="41"/>
        <v>-59.435153999999997</v>
      </c>
    </row>
    <row r="252" spans="2:16" x14ac:dyDescent="0.25">
      <c r="B252" s="89">
        <v>3393666666.6666999</v>
      </c>
      <c r="C252" s="89">
        <v>-56.185848</v>
      </c>
      <c r="D252" s="89">
        <v>-48.685161999999998</v>
      </c>
      <c r="F252" s="6">
        <f t="shared" si="42"/>
        <v>6.0250555555555998</v>
      </c>
      <c r="G252" s="6">
        <f t="shared" si="40"/>
        <v>-60.393013000000003</v>
      </c>
      <c r="J252" s="89">
        <v>3393666666.6666999</v>
      </c>
      <c r="K252" s="89">
        <v>-62.580528000000001</v>
      </c>
      <c r="L252" s="89">
        <v>-55.094315000000002</v>
      </c>
      <c r="N252" s="6">
        <f t="shared" si="43"/>
        <v>6.0250555555555998</v>
      </c>
      <c r="O252" s="6">
        <f t="shared" si="41"/>
        <v>-67.371589999999998</v>
      </c>
    </row>
    <row r="253" spans="2:16" x14ac:dyDescent="0.25">
      <c r="B253" s="89">
        <v>3949222222.2221999</v>
      </c>
      <c r="C253" s="89">
        <v>-80.984947000000005</v>
      </c>
      <c r="D253" s="89">
        <v>-73.804481999999993</v>
      </c>
      <c r="F253" s="6">
        <f t="shared" si="42"/>
        <v>6.4846666666667003</v>
      </c>
      <c r="G253" s="6">
        <f t="shared" si="40"/>
        <v>-59.617184000000002</v>
      </c>
      <c r="J253" s="89">
        <v>3949222222.2221999</v>
      </c>
      <c r="K253" s="89">
        <v>-63.603157000000003</v>
      </c>
      <c r="L253" s="89">
        <v>-55.786391999999999</v>
      </c>
      <c r="N253" s="6">
        <f t="shared" si="43"/>
        <v>6.4846666666667003</v>
      </c>
      <c r="O253" s="6">
        <f t="shared" si="41"/>
        <v>-66.113975999999994</v>
      </c>
    </row>
    <row r="254" spans="2:16" x14ac:dyDescent="0.25">
      <c r="B254" s="89">
        <v>4504777777.7777996</v>
      </c>
      <c r="C254" s="89">
        <v>-68.361107000000004</v>
      </c>
      <c r="D254" s="89">
        <v>-61.153151999999999</v>
      </c>
      <c r="F254" s="6">
        <f t="shared" si="42"/>
        <v>6.9442777777778</v>
      </c>
      <c r="G254" s="6">
        <f t="shared" si="40"/>
        <v>-57.545909999999999</v>
      </c>
      <c r="J254" s="89">
        <v>4504777777.7777996</v>
      </c>
      <c r="K254" s="89">
        <v>-60.512619000000001</v>
      </c>
      <c r="L254" s="89">
        <v>-52.343372000000002</v>
      </c>
      <c r="N254" s="6">
        <f t="shared" si="43"/>
        <v>6.9442777777778</v>
      </c>
      <c r="O254" s="6">
        <f t="shared" si="41"/>
        <v>-66.166343999999995</v>
      </c>
    </row>
    <row r="255" spans="2:16" x14ac:dyDescent="0.25">
      <c r="B255" s="89">
        <v>5060333333.3332996</v>
      </c>
      <c r="C255" s="89">
        <v>-64.705687999999995</v>
      </c>
      <c r="D255" s="89">
        <v>-57.485371000000001</v>
      </c>
      <c r="F255" s="6">
        <f t="shared" si="42"/>
        <v>7.4038888888888996</v>
      </c>
      <c r="G255" s="6">
        <f t="shared" si="40"/>
        <v>-62.614269</v>
      </c>
      <c r="J255" s="89">
        <v>5060333333.3332996</v>
      </c>
      <c r="K255" s="89">
        <v>-66.703232</v>
      </c>
      <c r="L255" s="89">
        <v>-58.068801999999998</v>
      </c>
      <c r="N255" s="6">
        <f t="shared" si="43"/>
        <v>7.4038888888888996</v>
      </c>
      <c r="O255" s="6">
        <f t="shared" si="41"/>
        <v>-70.764183000000003</v>
      </c>
    </row>
    <row r="256" spans="2:16" x14ac:dyDescent="0.25">
      <c r="B256" s="89">
        <v>5615888888.8888998</v>
      </c>
      <c r="C256" s="89">
        <v>-67.906242000000006</v>
      </c>
      <c r="D256" s="89">
        <v>-60.292949999999998</v>
      </c>
      <c r="F256" s="6">
        <f t="shared" si="42"/>
        <v>7.8635000000000002</v>
      </c>
      <c r="G256" s="6">
        <f t="shared" si="40"/>
        <v>-60.772049000000003</v>
      </c>
      <c r="J256" s="89">
        <v>5615888888.8888998</v>
      </c>
      <c r="K256" s="89">
        <v>-56.556103</v>
      </c>
      <c r="L256" s="89">
        <v>-47.548256000000002</v>
      </c>
      <c r="N256" s="6">
        <f t="shared" si="43"/>
        <v>7.8635000000000002</v>
      </c>
      <c r="O256" s="6">
        <f t="shared" si="41"/>
        <v>-65.026047000000005</v>
      </c>
    </row>
    <row r="257" spans="2:16" x14ac:dyDescent="0.25">
      <c r="B257" s="89">
        <v>6171444444.4443998</v>
      </c>
      <c r="C257" s="89">
        <v>-60.134968000000001</v>
      </c>
      <c r="D257" s="89">
        <v>-52.445704999999997</v>
      </c>
      <c r="F257" s="6">
        <f t="shared" si="42"/>
        <v>8.3231111111110998</v>
      </c>
      <c r="G257" s="6">
        <f t="shared" si="40"/>
        <v>-62.82056</v>
      </c>
      <c r="J257" s="89">
        <v>6171444444.4443998</v>
      </c>
      <c r="K257" s="89">
        <v>-67.732642999999996</v>
      </c>
      <c r="L257" s="89">
        <v>-58.535590999999997</v>
      </c>
      <c r="N257" s="6">
        <f t="shared" si="43"/>
        <v>8.3231111111110998</v>
      </c>
      <c r="O257" s="6">
        <f t="shared" si="41"/>
        <v>-62.587383000000003</v>
      </c>
    </row>
    <row r="258" spans="2:16" x14ac:dyDescent="0.25">
      <c r="B258" s="89">
        <v>6727000000</v>
      </c>
      <c r="C258" s="89">
        <v>-67.836417999999995</v>
      </c>
      <c r="D258" s="89">
        <v>-60.036503000000003</v>
      </c>
      <c r="F258" s="6">
        <f t="shared" si="42"/>
        <v>8.7827222222222012</v>
      </c>
      <c r="G258" s="6">
        <f t="shared" si="40"/>
        <v>-65.979125999999994</v>
      </c>
      <c r="J258" s="89">
        <v>6727000000</v>
      </c>
      <c r="K258" s="89">
        <v>-72.894401999999999</v>
      </c>
      <c r="L258" s="89">
        <v>-63.455897999999998</v>
      </c>
      <c r="N258" s="6">
        <f t="shared" si="43"/>
        <v>8.7827222222222012</v>
      </c>
      <c r="O258" s="6">
        <f t="shared" si="41"/>
        <v>-67.179573000000005</v>
      </c>
    </row>
    <row r="259" spans="2:16" x14ac:dyDescent="0.25">
      <c r="B259" s="89">
        <v>7282555555.5556002</v>
      </c>
      <c r="C259" s="89">
        <v>-54.880218999999997</v>
      </c>
      <c r="D259" s="89">
        <v>-47.035449999999997</v>
      </c>
      <c r="F259" s="6">
        <f t="shared" si="42"/>
        <v>9.2423333333332991</v>
      </c>
      <c r="G259" s="6">
        <f t="shared" si="40"/>
        <v>-68.788230999999996</v>
      </c>
      <c r="J259" s="89">
        <v>7282555555.5556002</v>
      </c>
      <c r="K259" s="89">
        <v>-54.428364000000002</v>
      </c>
      <c r="L259" s="89">
        <v>-44.930053999999998</v>
      </c>
      <c r="N259" s="6">
        <f t="shared" si="43"/>
        <v>9.2423333333332991</v>
      </c>
      <c r="O259" s="6">
        <f t="shared" si="41"/>
        <v>-66.683188999999999</v>
      </c>
    </row>
    <row r="260" spans="2:16" x14ac:dyDescent="0.25">
      <c r="B260" s="89">
        <v>7838111111.1111002</v>
      </c>
      <c r="C260" s="89">
        <v>-49.731689000000003</v>
      </c>
      <c r="D260" s="89">
        <v>-41.773502000000001</v>
      </c>
      <c r="F260" s="6">
        <f t="shared" si="42"/>
        <v>9.7019444444444005</v>
      </c>
      <c r="G260" s="6">
        <f t="shared" si="40"/>
        <v>-67.040137999999999</v>
      </c>
      <c r="J260" s="89">
        <v>7838111111.1111002</v>
      </c>
      <c r="K260" s="89">
        <v>-74.570083999999994</v>
      </c>
      <c r="L260" s="89">
        <v>-65.033187999999996</v>
      </c>
      <c r="N260" s="6">
        <f t="shared" si="43"/>
        <v>9.7019444444444005</v>
      </c>
      <c r="O260" s="6">
        <f t="shared" si="41"/>
        <v>-73.147469000000001</v>
      </c>
    </row>
    <row r="261" spans="2:16" x14ac:dyDescent="0.25">
      <c r="B261" s="89">
        <v>8393666666.6667004</v>
      </c>
      <c r="C261" s="89">
        <v>-50.358581999999998</v>
      </c>
      <c r="D261" s="89">
        <v>-41.971694999999997</v>
      </c>
      <c r="F261" s="6">
        <f t="shared" si="42"/>
        <v>10.161555555555999</v>
      </c>
      <c r="G261" s="6">
        <f t="shared" si="40"/>
        <v>-62.806533999999999</v>
      </c>
      <c r="J261" s="89">
        <v>8393666666.6667004</v>
      </c>
      <c r="K261" s="89">
        <v>-68.869338999999997</v>
      </c>
      <c r="L261" s="89">
        <v>-58.79607</v>
      </c>
      <c r="N261" s="6">
        <f t="shared" si="43"/>
        <v>10.161555555555999</v>
      </c>
      <c r="O261" s="6">
        <f t="shared" si="41"/>
        <v>-72.136100999999996</v>
      </c>
    </row>
    <row r="262" spans="2:16" x14ac:dyDescent="0.25">
      <c r="B262" s="89">
        <v>8949222222.2222004</v>
      </c>
      <c r="C262" s="89">
        <v>-59.188938</v>
      </c>
      <c r="D262" s="89">
        <v>-50.801712000000002</v>
      </c>
      <c r="F262" s="6">
        <f t="shared" si="42"/>
        <v>10.621166666666999</v>
      </c>
      <c r="G262" s="6">
        <f t="shared" si="40"/>
        <v>-74.464911999999998</v>
      </c>
      <c r="J262" s="89">
        <v>8949222222.2222004</v>
      </c>
      <c r="K262" s="89">
        <v>-61.722014999999999</v>
      </c>
      <c r="L262" s="89">
        <v>-51.583233</v>
      </c>
      <c r="N262" s="6">
        <f t="shared" si="43"/>
        <v>10.621166666666999</v>
      </c>
      <c r="O262" s="6">
        <f t="shared" si="41"/>
        <v>-69.409599</v>
      </c>
    </row>
    <row r="263" spans="2:16" x14ac:dyDescent="0.25">
      <c r="B263" s="89">
        <v>9504777777.7777996</v>
      </c>
      <c r="C263" s="89">
        <v>-52.071002999999997</v>
      </c>
      <c r="D263" s="89">
        <v>-43.759109000000002</v>
      </c>
      <c r="F263" s="6">
        <f t="shared" si="42"/>
        <v>11.080777777778</v>
      </c>
      <c r="G263" s="6">
        <f t="shared" si="40"/>
        <v>-66.920142999999996</v>
      </c>
      <c r="J263" s="89">
        <v>9504777777.7777996</v>
      </c>
      <c r="K263" s="89">
        <v>-60.877529000000003</v>
      </c>
      <c r="L263" s="89">
        <v>-50.656444999999998</v>
      </c>
      <c r="N263" s="6">
        <f t="shared" si="43"/>
        <v>11.080777777778</v>
      </c>
      <c r="O263" s="6">
        <f t="shared" si="41"/>
        <v>-65.212035999999998</v>
      </c>
    </row>
    <row r="264" spans="2:16" x14ac:dyDescent="0.25">
      <c r="B264" s="89">
        <v>10060333333.333</v>
      </c>
      <c r="C264" s="89">
        <v>-55.457107999999998</v>
      </c>
      <c r="D264" s="89">
        <v>-47.258175000000001</v>
      </c>
      <c r="F264" s="6">
        <f t="shared" si="42"/>
        <v>11.540388888889</v>
      </c>
      <c r="G264" s="6">
        <f t="shared" si="40"/>
        <v>-64.315521000000004</v>
      </c>
      <c r="J264" s="89">
        <v>10060333333.333</v>
      </c>
      <c r="K264" s="89">
        <v>-66.105880999999997</v>
      </c>
      <c r="L264" s="89">
        <v>-56.214745000000001</v>
      </c>
      <c r="N264" s="6">
        <f t="shared" si="43"/>
        <v>11.540388888889</v>
      </c>
      <c r="O264" s="6">
        <f t="shared" si="41"/>
        <v>-77.153046000000003</v>
      </c>
    </row>
    <row r="265" spans="2:16" x14ac:dyDescent="0.25">
      <c r="B265" s="89">
        <v>10615888888.889</v>
      </c>
      <c r="C265" s="89">
        <v>-54.913012999999999</v>
      </c>
      <c r="D265" s="89">
        <v>-46.458362999999999</v>
      </c>
      <c r="F265" s="6">
        <f t="shared" si="42"/>
        <v>12</v>
      </c>
      <c r="G265" s="6">
        <f t="shared" si="40"/>
        <v>-62.214252000000002</v>
      </c>
      <c r="J265" s="89">
        <v>10615888888.889</v>
      </c>
      <c r="K265" s="89">
        <v>-57.328049</v>
      </c>
      <c r="L265" s="89">
        <v>-47.661945000000003</v>
      </c>
      <c r="N265" s="6">
        <f t="shared" si="43"/>
        <v>12</v>
      </c>
      <c r="O265" s="6">
        <f t="shared" si="41"/>
        <v>-77.289330000000007</v>
      </c>
    </row>
    <row r="266" spans="2:16" x14ac:dyDescent="0.25">
      <c r="B266" s="89">
        <v>11171444444.444</v>
      </c>
      <c r="C266" s="89">
        <v>-54.72831</v>
      </c>
      <c r="D266" s="89">
        <v>-45.928722</v>
      </c>
      <c r="F266" s="6" t="s">
        <v>21</v>
      </c>
      <c r="J266" s="89">
        <v>11171444444.444</v>
      </c>
      <c r="K266" s="89">
        <v>-51.047905</v>
      </c>
      <c r="L266" s="89">
        <v>-41.831344999999999</v>
      </c>
      <c r="N266" s="6" t="s">
        <v>21</v>
      </c>
    </row>
    <row r="267" spans="2:16" x14ac:dyDescent="0.25">
      <c r="B267" s="89">
        <v>11727000000</v>
      </c>
      <c r="C267" s="89">
        <v>-59.718978999999997</v>
      </c>
      <c r="D267" s="89">
        <v>-49.731506000000003</v>
      </c>
      <c r="J267" s="89">
        <v>11727000000</v>
      </c>
      <c r="K267" s="89">
        <v>-58.962795</v>
      </c>
      <c r="L267" s="89">
        <v>-49.925060000000002</v>
      </c>
    </row>
    <row r="268" spans="2:16" x14ac:dyDescent="0.25">
      <c r="B268" s="89" t="s">
        <v>21</v>
      </c>
      <c r="J268" s="89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3Ix3L dBc Log Mag(dB)</v>
      </c>
      <c r="H270" s="35">
        <v>3</v>
      </c>
      <c r="N270" s="6" t="s">
        <v>19</v>
      </c>
      <c r="O270" s="6" t="str">
        <f t="shared" ref="O270:O289" si="45">L296</f>
        <v>3Ix3L dBc Log Mag(dB)</v>
      </c>
      <c r="P270" s="35">
        <v>3</v>
      </c>
    </row>
    <row r="271" spans="2:16" ht="15.75" x14ac:dyDescent="0.25">
      <c r="B271" s="89" t="s">
        <v>45</v>
      </c>
      <c r="F271" s="6">
        <f t="shared" ref="F271:F289" si="46">B297/1000000000</f>
        <v>5.7270000000000003</v>
      </c>
      <c r="G271" s="6">
        <f t="shared" si="44"/>
        <v>-21.62067</v>
      </c>
      <c r="H271" s="36">
        <f>ABS(AVERAGE(G271:G289)-(H270-1)*15)</f>
        <v>73.807627736842093</v>
      </c>
      <c r="J271" s="89" t="s">
        <v>45</v>
      </c>
      <c r="N271" s="6">
        <f t="shared" ref="N271:N289" si="47">J297/1000000000</f>
        <v>5.7270000000000003</v>
      </c>
      <c r="O271" s="6">
        <f t="shared" si="45"/>
        <v>-24.708207999999999</v>
      </c>
      <c r="P271" s="36">
        <f>ABS(AVERAGE(O271:O289)-(P270-1)*15)</f>
        <v>77.093421263157893</v>
      </c>
    </row>
    <row r="272" spans="2:16" x14ac:dyDescent="0.25">
      <c r="B272" s="89" t="s">
        <v>19</v>
      </c>
      <c r="C272" s="89" t="s">
        <v>155</v>
      </c>
      <c r="D272" s="89" t="s">
        <v>81</v>
      </c>
      <c r="F272" s="6">
        <f t="shared" si="46"/>
        <v>6.0754999999999999</v>
      </c>
      <c r="G272" s="6">
        <f t="shared" si="44"/>
        <v>-28.549515</v>
      </c>
      <c r="J272" s="89" t="s">
        <v>19</v>
      </c>
      <c r="K272" s="89" t="s">
        <v>155</v>
      </c>
      <c r="L272" s="89" t="s">
        <v>81</v>
      </c>
      <c r="N272" s="6">
        <f t="shared" si="47"/>
        <v>6.0754999999999999</v>
      </c>
      <c r="O272" s="6">
        <f t="shared" si="45"/>
        <v>-32.516083000000002</v>
      </c>
    </row>
    <row r="273" spans="2:15" x14ac:dyDescent="0.25">
      <c r="B273" s="89">
        <v>3727000000</v>
      </c>
      <c r="C273" s="89">
        <v>-55.590763000000003</v>
      </c>
      <c r="D273" s="89">
        <v>-48.312691000000001</v>
      </c>
      <c r="F273" s="6">
        <f t="shared" si="46"/>
        <v>6.4240000000000004</v>
      </c>
      <c r="G273" s="6">
        <f t="shared" si="44"/>
        <v>-33.296982</v>
      </c>
      <c r="J273" s="89">
        <v>3727000000</v>
      </c>
      <c r="K273" s="89">
        <v>-64.857215999999994</v>
      </c>
      <c r="L273" s="89">
        <v>-52.633479999999999</v>
      </c>
      <c r="N273" s="6">
        <f t="shared" si="47"/>
        <v>6.4240000000000004</v>
      </c>
      <c r="O273" s="6">
        <f t="shared" si="45"/>
        <v>-36.27599</v>
      </c>
    </row>
    <row r="274" spans="2:15" x14ac:dyDescent="0.25">
      <c r="B274" s="89">
        <v>4186611111.1111002</v>
      </c>
      <c r="C274" s="89">
        <v>-68.321915000000004</v>
      </c>
      <c r="D274" s="89">
        <v>-60.915112000000001</v>
      </c>
      <c r="F274" s="6">
        <f t="shared" si="46"/>
        <v>6.7725</v>
      </c>
      <c r="G274" s="6">
        <f t="shared" si="44"/>
        <v>-39.818053999999997</v>
      </c>
      <c r="J274" s="89">
        <v>4186611111.1111002</v>
      </c>
      <c r="K274" s="89">
        <v>-64.842490999999995</v>
      </c>
      <c r="L274" s="89">
        <v>-57.830551</v>
      </c>
      <c r="N274" s="6">
        <f t="shared" si="47"/>
        <v>6.7725</v>
      </c>
      <c r="O274" s="6">
        <f t="shared" si="45"/>
        <v>-36.504967000000001</v>
      </c>
    </row>
    <row r="275" spans="2:15" x14ac:dyDescent="0.25">
      <c r="B275" s="89">
        <v>4646222222.2222004</v>
      </c>
      <c r="C275" s="89">
        <v>-80.275795000000002</v>
      </c>
      <c r="D275" s="89">
        <v>-72.629883000000007</v>
      </c>
      <c r="F275" s="6">
        <f t="shared" si="46"/>
        <v>7.1210000000000004</v>
      </c>
      <c r="G275" s="6">
        <f t="shared" si="44"/>
        <v>-52.807152000000002</v>
      </c>
      <c r="J275" s="89">
        <v>4646222222.2222004</v>
      </c>
      <c r="K275" s="89">
        <v>-59.817841000000001</v>
      </c>
      <c r="L275" s="89">
        <v>-52.942608</v>
      </c>
      <c r="N275" s="6">
        <f t="shared" si="47"/>
        <v>7.1210000000000004</v>
      </c>
      <c r="O275" s="6">
        <f t="shared" si="45"/>
        <v>-37.569274999999998</v>
      </c>
    </row>
    <row r="276" spans="2:15" x14ac:dyDescent="0.25">
      <c r="B276" s="89">
        <v>5105833333.3332996</v>
      </c>
      <c r="C276" s="89">
        <v>-70.921943999999996</v>
      </c>
      <c r="D276" s="89">
        <v>-63.421256999999997</v>
      </c>
      <c r="F276" s="6">
        <f t="shared" si="46"/>
        <v>7.4695</v>
      </c>
      <c r="G276" s="6">
        <f t="shared" si="44"/>
        <v>-55.284058000000002</v>
      </c>
      <c r="J276" s="89">
        <v>5105833333.3332996</v>
      </c>
      <c r="K276" s="89">
        <v>-60.762374999999999</v>
      </c>
      <c r="L276" s="89">
        <v>-53.276164999999999</v>
      </c>
      <c r="N276" s="6">
        <f t="shared" si="47"/>
        <v>7.4695</v>
      </c>
      <c r="O276" s="6">
        <f t="shared" si="45"/>
        <v>-38.278477000000002</v>
      </c>
    </row>
    <row r="277" spans="2:15" x14ac:dyDescent="0.25">
      <c r="B277" s="89">
        <v>5565444444.4443998</v>
      </c>
      <c r="C277" s="89">
        <v>-70.636047000000005</v>
      </c>
      <c r="D277" s="89">
        <v>-63.455578000000003</v>
      </c>
      <c r="F277" s="6">
        <f t="shared" si="46"/>
        <v>7.8179999999999996</v>
      </c>
      <c r="G277" s="6">
        <f t="shared" si="44"/>
        <v>-53.604720999999998</v>
      </c>
      <c r="J277" s="89">
        <v>5565444444.4443998</v>
      </c>
      <c r="K277" s="89">
        <v>-67.251914999999997</v>
      </c>
      <c r="L277" s="89">
        <v>-59.435153999999997</v>
      </c>
      <c r="N277" s="6">
        <f t="shared" si="47"/>
        <v>7.8179999999999996</v>
      </c>
      <c r="O277" s="6">
        <f t="shared" si="45"/>
        <v>-40.276802000000004</v>
      </c>
    </row>
    <row r="278" spans="2:15" x14ac:dyDescent="0.25">
      <c r="B278" s="89">
        <v>6025055555.5556002</v>
      </c>
      <c r="C278" s="89">
        <v>-67.600966999999997</v>
      </c>
      <c r="D278" s="89">
        <v>-60.393013000000003</v>
      </c>
      <c r="F278" s="6">
        <f t="shared" si="46"/>
        <v>8.1664999999999992</v>
      </c>
      <c r="G278" s="6">
        <f t="shared" si="44"/>
        <v>-51.001797000000003</v>
      </c>
      <c r="J278" s="89">
        <v>6025055555.5556002</v>
      </c>
      <c r="K278" s="89">
        <v>-75.540833000000006</v>
      </c>
      <c r="L278" s="89">
        <v>-67.371589999999998</v>
      </c>
      <c r="N278" s="6">
        <f t="shared" si="47"/>
        <v>8.1664999999999992</v>
      </c>
      <c r="O278" s="6">
        <f t="shared" si="45"/>
        <v>-44.449809999999999</v>
      </c>
    </row>
    <row r="279" spans="2:15" x14ac:dyDescent="0.25">
      <c r="B279" s="89">
        <v>6484666666.6667004</v>
      </c>
      <c r="C279" s="89">
        <v>-66.837502000000001</v>
      </c>
      <c r="D279" s="89">
        <v>-59.617184000000002</v>
      </c>
      <c r="F279" s="6">
        <f t="shared" si="46"/>
        <v>8.5150000000000006</v>
      </c>
      <c r="G279" s="6">
        <f t="shared" si="44"/>
        <v>-46.378112999999999</v>
      </c>
      <c r="J279" s="89">
        <v>6484666666.6667004</v>
      </c>
      <c r="K279" s="89">
        <v>-74.748412999999999</v>
      </c>
      <c r="L279" s="89">
        <v>-66.113975999999994</v>
      </c>
      <c r="N279" s="6">
        <f t="shared" si="47"/>
        <v>8.5150000000000006</v>
      </c>
      <c r="O279" s="6">
        <f t="shared" si="45"/>
        <v>-50.278053</v>
      </c>
    </row>
    <row r="280" spans="2:15" x14ac:dyDescent="0.25">
      <c r="B280" s="89">
        <v>6944277777.7777996</v>
      </c>
      <c r="C280" s="89">
        <v>-65.159203000000005</v>
      </c>
      <c r="D280" s="89">
        <v>-57.545909999999999</v>
      </c>
      <c r="F280" s="6">
        <f t="shared" si="46"/>
        <v>8.8635000000000002</v>
      </c>
      <c r="G280" s="6">
        <f t="shared" si="44"/>
        <v>-46.362087000000002</v>
      </c>
      <c r="J280" s="89">
        <v>6944277777.7777996</v>
      </c>
      <c r="K280" s="89">
        <v>-75.174187000000003</v>
      </c>
      <c r="L280" s="89">
        <v>-66.166343999999995</v>
      </c>
      <c r="N280" s="6">
        <f t="shared" si="47"/>
        <v>8.8635000000000002</v>
      </c>
      <c r="O280" s="6">
        <f t="shared" si="45"/>
        <v>-55.128971</v>
      </c>
    </row>
    <row r="281" spans="2:15" x14ac:dyDescent="0.25">
      <c r="B281" s="89">
        <v>7403888888.8888998</v>
      </c>
      <c r="C281" s="89">
        <v>-70.303528</v>
      </c>
      <c r="D281" s="89">
        <v>-62.614269</v>
      </c>
      <c r="F281" s="6">
        <f t="shared" si="46"/>
        <v>9.2119999999999997</v>
      </c>
      <c r="G281" s="6">
        <f t="shared" si="44"/>
        <v>-44.735126000000001</v>
      </c>
      <c r="J281" s="89">
        <v>7403888888.8888998</v>
      </c>
      <c r="K281" s="89">
        <v>-79.961226999999994</v>
      </c>
      <c r="L281" s="89">
        <v>-70.764183000000003</v>
      </c>
      <c r="N281" s="6">
        <f t="shared" si="47"/>
        <v>9.2119999999999997</v>
      </c>
      <c r="O281" s="6">
        <f t="shared" si="45"/>
        <v>-59.733871000000001</v>
      </c>
    </row>
    <row r="282" spans="2:15" x14ac:dyDescent="0.25">
      <c r="B282" s="89">
        <v>7863500000</v>
      </c>
      <c r="C282" s="89">
        <v>-68.571960000000004</v>
      </c>
      <c r="D282" s="89">
        <v>-60.772049000000003</v>
      </c>
      <c r="F282" s="6">
        <f t="shared" si="46"/>
        <v>9.5604999999999993</v>
      </c>
      <c r="G282" s="6">
        <f t="shared" si="44"/>
        <v>-40.553325999999998</v>
      </c>
      <c r="J282" s="89">
        <v>7863500000</v>
      </c>
      <c r="K282" s="89">
        <v>-74.464545999999999</v>
      </c>
      <c r="L282" s="89">
        <v>-65.026047000000005</v>
      </c>
      <c r="N282" s="6">
        <f t="shared" si="47"/>
        <v>9.5604999999999993</v>
      </c>
      <c r="O282" s="6">
        <f t="shared" si="45"/>
        <v>-53.985126000000001</v>
      </c>
    </row>
    <row r="283" spans="2:15" x14ac:dyDescent="0.25">
      <c r="B283" s="89">
        <v>8323111111.1111002</v>
      </c>
      <c r="C283" s="89">
        <v>-70.665329</v>
      </c>
      <c r="D283" s="89">
        <v>-62.82056</v>
      </c>
      <c r="F283" s="6">
        <f t="shared" si="46"/>
        <v>9.9090000000000007</v>
      </c>
      <c r="G283" s="6">
        <f t="shared" si="44"/>
        <v>-42.175854000000001</v>
      </c>
      <c r="J283" s="89">
        <v>8323111111.1111002</v>
      </c>
      <c r="K283" s="89">
        <v>-72.085693000000006</v>
      </c>
      <c r="L283" s="89">
        <v>-62.587383000000003</v>
      </c>
      <c r="N283" s="6">
        <f t="shared" si="47"/>
        <v>9.9090000000000007</v>
      </c>
      <c r="O283" s="6">
        <f t="shared" si="45"/>
        <v>-51.510212000000003</v>
      </c>
    </row>
    <row r="284" spans="2:15" x14ac:dyDescent="0.25">
      <c r="B284" s="89">
        <v>8782722222.2222004</v>
      </c>
      <c r="C284" s="89">
        <v>-73.937308999999999</v>
      </c>
      <c r="D284" s="89">
        <v>-65.979125999999994</v>
      </c>
      <c r="F284" s="6">
        <f t="shared" si="46"/>
        <v>10.2575</v>
      </c>
      <c r="G284" s="6">
        <f t="shared" si="44"/>
        <v>-43.492455</v>
      </c>
      <c r="J284" s="89">
        <v>8782722222.2222004</v>
      </c>
      <c r="K284" s="89">
        <v>-76.716476</v>
      </c>
      <c r="L284" s="89">
        <v>-67.179573000000005</v>
      </c>
      <c r="N284" s="6">
        <f t="shared" si="47"/>
        <v>10.2575</v>
      </c>
      <c r="O284" s="6">
        <f t="shared" si="45"/>
        <v>-56.321002999999997</v>
      </c>
    </row>
    <row r="285" spans="2:15" x14ac:dyDescent="0.25">
      <c r="B285" s="89">
        <v>9242333333.3332996</v>
      </c>
      <c r="C285" s="89">
        <v>-77.175117</v>
      </c>
      <c r="D285" s="89">
        <v>-68.788230999999996</v>
      </c>
      <c r="F285" s="6">
        <f t="shared" si="46"/>
        <v>10.606</v>
      </c>
      <c r="G285" s="6">
        <f t="shared" si="44"/>
        <v>-43.466053000000002</v>
      </c>
      <c r="J285" s="89">
        <v>9242333333.3332996</v>
      </c>
      <c r="K285" s="89">
        <v>-76.756454000000005</v>
      </c>
      <c r="L285" s="89">
        <v>-66.683188999999999</v>
      </c>
      <c r="N285" s="6">
        <f t="shared" si="47"/>
        <v>10.606</v>
      </c>
      <c r="O285" s="6">
        <f t="shared" si="45"/>
        <v>-54.777065</v>
      </c>
    </row>
    <row r="286" spans="2:15" x14ac:dyDescent="0.25">
      <c r="B286" s="89">
        <v>9701944444.4444008</v>
      </c>
      <c r="C286" s="89">
        <v>-75.427368000000001</v>
      </c>
      <c r="D286" s="89">
        <v>-67.040137999999999</v>
      </c>
      <c r="F286" s="6">
        <f t="shared" si="46"/>
        <v>10.954499999999999</v>
      </c>
      <c r="G286" s="6">
        <f t="shared" si="44"/>
        <v>-47.579040999999997</v>
      </c>
      <c r="J286" s="89">
        <v>9701944444.4444008</v>
      </c>
      <c r="K286" s="89">
        <v>-83.286247000000003</v>
      </c>
      <c r="L286" s="89">
        <v>-73.147469000000001</v>
      </c>
      <c r="N286" s="6">
        <f t="shared" si="47"/>
        <v>10.954499999999999</v>
      </c>
      <c r="O286" s="6">
        <f t="shared" si="45"/>
        <v>-53.265639999999998</v>
      </c>
    </row>
    <row r="287" spans="2:15" x14ac:dyDescent="0.25">
      <c r="B287" s="89">
        <v>10161555555.556</v>
      </c>
      <c r="C287" s="89">
        <v>-71.118423000000007</v>
      </c>
      <c r="D287" s="89">
        <v>-62.806533999999999</v>
      </c>
      <c r="F287" s="6">
        <f t="shared" si="46"/>
        <v>11.303000000000001</v>
      </c>
      <c r="G287" s="6">
        <f t="shared" si="44"/>
        <v>-47.228813000000002</v>
      </c>
      <c r="J287" s="89">
        <v>10161555555.556</v>
      </c>
      <c r="K287" s="89">
        <v>-82.357185000000001</v>
      </c>
      <c r="L287" s="89">
        <v>-72.136100999999996</v>
      </c>
      <c r="N287" s="6">
        <f t="shared" si="47"/>
        <v>11.303000000000001</v>
      </c>
      <c r="O287" s="6">
        <f t="shared" si="45"/>
        <v>-56.492187999999999</v>
      </c>
    </row>
    <row r="288" spans="2:15" x14ac:dyDescent="0.25">
      <c r="B288" s="89">
        <v>10621166666.667</v>
      </c>
      <c r="C288" s="89">
        <v>-82.663841000000005</v>
      </c>
      <c r="D288" s="89">
        <v>-74.464911999999998</v>
      </c>
      <c r="F288" s="6">
        <f t="shared" si="46"/>
        <v>11.6515</v>
      </c>
      <c r="G288" s="6">
        <f t="shared" si="44"/>
        <v>-48.217601999999999</v>
      </c>
      <c r="J288" s="89">
        <v>10621166666.667</v>
      </c>
      <c r="K288" s="89">
        <v>-79.300735000000003</v>
      </c>
      <c r="L288" s="89">
        <v>-69.409599</v>
      </c>
      <c r="N288" s="6">
        <f t="shared" si="47"/>
        <v>11.6515</v>
      </c>
      <c r="O288" s="6">
        <f t="shared" si="45"/>
        <v>-56.132644999999997</v>
      </c>
    </row>
    <row r="289" spans="2:16" x14ac:dyDescent="0.25">
      <c r="B289" s="89">
        <v>11080777777.778</v>
      </c>
      <c r="C289" s="89">
        <v>-75.374793999999994</v>
      </c>
      <c r="D289" s="89">
        <v>-66.920142999999996</v>
      </c>
      <c r="F289" s="6">
        <f t="shared" si="46"/>
        <v>12</v>
      </c>
      <c r="G289" s="6">
        <f t="shared" si="44"/>
        <v>-46.173507999999998</v>
      </c>
      <c r="J289" s="89">
        <v>11080777777.778</v>
      </c>
      <c r="K289" s="89">
        <v>-74.878135999999998</v>
      </c>
      <c r="L289" s="89">
        <v>-65.212035999999998</v>
      </c>
      <c r="N289" s="6">
        <f t="shared" si="47"/>
        <v>12</v>
      </c>
      <c r="O289" s="6">
        <f t="shared" si="45"/>
        <v>-56.570618000000003</v>
      </c>
    </row>
    <row r="290" spans="2:16" x14ac:dyDescent="0.25">
      <c r="B290" s="89">
        <v>11540388888.889</v>
      </c>
      <c r="C290" s="89">
        <v>-73.115111999999996</v>
      </c>
      <c r="D290" s="89">
        <v>-64.315521000000004</v>
      </c>
      <c r="F290" s="6" t="s">
        <v>21</v>
      </c>
      <c r="J290" s="89">
        <v>11540388888.889</v>
      </c>
      <c r="K290" s="89">
        <v>-86.369606000000005</v>
      </c>
      <c r="L290" s="89">
        <v>-77.153046000000003</v>
      </c>
      <c r="N290" s="6" t="s">
        <v>21</v>
      </c>
    </row>
    <row r="291" spans="2:16" x14ac:dyDescent="0.25">
      <c r="B291" s="89">
        <v>12000000000</v>
      </c>
      <c r="C291" s="89">
        <v>-72.201721000000006</v>
      </c>
      <c r="D291" s="89">
        <v>-62.214252000000002</v>
      </c>
      <c r="J291" s="89">
        <v>12000000000</v>
      </c>
      <c r="K291" s="89">
        <v>-86.327065000000005</v>
      </c>
      <c r="L291" s="89">
        <v>-77.289330000000007</v>
      </c>
    </row>
    <row r="292" spans="2:16" x14ac:dyDescent="0.25">
      <c r="B292" s="89" t="s">
        <v>21</v>
      </c>
      <c r="J292" s="89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3Ix4L dBc Log Mag(dB)</v>
      </c>
      <c r="H294" s="35">
        <v>3</v>
      </c>
      <c r="N294" s="6" t="s">
        <v>19</v>
      </c>
      <c r="O294" s="6" t="str">
        <f t="shared" ref="O294:O313" si="49">L320</f>
        <v>3Ix4L dBc Log Mag(dB)</v>
      </c>
      <c r="P294" s="35">
        <v>3</v>
      </c>
    </row>
    <row r="295" spans="2:16" ht="15.75" x14ac:dyDescent="0.25">
      <c r="B295" s="89" t="s">
        <v>47</v>
      </c>
      <c r="F295" s="6">
        <f t="shared" ref="F295:F313" si="50">B321/1000000000</f>
        <v>7.7270000000000003</v>
      </c>
      <c r="G295" s="6">
        <f t="shared" si="48"/>
        <v>-53.651038999999997</v>
      </c>
      <c r="H295" s="36">
        <f>ABS(AVERAGE(G295:G313)-(H294-1)*15)</f>
        <v>96.580705473684219</v>
      </c>
      <c r="J295" s="89" t="s">
        <v>47</v>
      </c>
      <c r="N295" s="6">
        <f t="shared" ref="N295:N313" si="51">J321/1000000000</f>
        <v>7.7270000000000003</v>
      </c>
      <c r="O295" s="6">
        <f t="shared" si="49"/>
        <v>-53.262154000000002</v>
      </c>
      <c r="P295" s="36">
        <f>ABS(AVERAGE(O295:O313)-(P294-1)*15)</f>
        <v>88.67069736842106</v>
      </c>
    </row>
    <row r="296" spans="2:16" x14ac:dyDescent="0.25">
      <c r="B296" s="89" t="s">
        <v>19</v>
      </c>
      <c r="C296" s="89" t="s">
        <v>156</v>
      </c>
      <c r="D296" s="89" t="s">
        <v>82</v>
      </c>
      <c r="F296" s="6">
        <f t="shared" si="50"/>
        <v>7.9643888888888998</v>
      </c>
      <c r="G296" s="6">
        <f t="shared" si="48"/>
        <v>-56.156979</v>
      </c>
      <c r="J296" s="89" t="s">
        <v>19</v>
      </c>
      <c r="K296" s="89" t="s">
        <v>156</v>
      </c>
      <c r="L296" s="89" t="s">
        <v>82</v>
      </c>
      <c r="N296" s="6">
        <f t="shared" si="51"/>
        <v>7.9643888888888998</v>
      </c>
      <c r="O296" s="6">
        <f t="shared" si="49"/>
        <v>-60.693905000000001</v>
      </c>
    </row>
    <row r="297" spans="2:16" x14ac:dyDescent="0.25">
      <c r="B297" s="89">
        <v>5727000000</v>
      </c>
      <c r="C297" s="89">
        <v>-28.898743</v>
      </c>
      <c r="D297" s="89">
        <v>-21.62067</v>
      </c>
      <c r="F297" s="6">
        <f t="shared" si="50"/>
        <v>8.2017777777777994</v>
      </c>
      <c r="G297" s="6">
        <f t="shared" si="48"/>
        <v>-58.306052999999999</v>
      </c>
      <c r="J297" s="89">
        <v>5727000000</v>
      </c>
      <c r="K297" s="89">
        <v>-36.931941999999999</v>
      </c>
      <c r="L297" s="89">
        <v>-24.708207999999999</v>
      </c>
      <c r="N297" s="6">
        <f t="shared" si="51"/>
        <v>8.2017777777777994</v>
      </c>
      <c r="O297" s="6">
        <f t="shared" si="49"/>
        <v>-59.692622999999998</v>
      </c>
    </row>
    <row r="298" spans="2:16" x14ac:dyDescent="0.25">
      <c r="B298" s="89">
        <v>6075500000</v>
      </c>
      <c r="C298" s="89">
        <v>-35.956313999999999</v>
      </c>
      <c r="D298" s="89">
        <v>-28.549515</v>
      </c>
      <c r="F298" s="6">
        <f t="shared" si="50"/>
        <v>8.4391666666667007</v>
      </c>
      <c r="G298" s="6">
        <f t="shared" si="48"/>
        <v>-60.798859</v>
      </c>
      <c r="J298" s="89">
        <v>6075500000</v>
      </c>
      <c r="K298" s="89">
        <v>-39.528022999999997</v>
      </c>
      <c r="L298" s="89">
        <v>-32.516083000000002</v>
      </c>
      <c r="N298" s="6">
        <f t="shared" si="51"/>
        <v>8.4391666666667007</v>
      </c>
      <c r="O298" s="6">
        <f t="shared" si="49"/>
        <v>-60.570957</v>
      </c>
    </row>
    <row r="299" spans="2:16" x14ac:dyDescent="0.25">
      <c r="B299" s="89">
        <v>6424000000</v>
      </c>
      <c r="C299" s="89">
        <v>-40.942898</v>
      </c>
      <c r="D299" s="89">
        <v>-33.296982</v>
      </c>
      <c r="F299" s="6">
        <f t="shared" si="50"/>
        <v>8.6765555555555984</v>
      </c>
      <c r="G299" s="6">
        <f t="shared" si="48"/>
        <v>-64.190880000000007</v>
      </c>
      <c r="J299" s="89">
        <v>6424000000</v>
      </c>
      <c r="K299" s="89">
        <v>-43.151221999999997</v>
      </c>
      <c r="L299" s="89">
        <v>-36.27599</v>
      </c>
      <c r="N299" s="6">
        <f t="shared" si="51"/>
        <v>8.6765555555555984</v>
      </c>
      <c r="O299" s="6">
        <f t="shared" si="49"/>
        <v>-62.021946</v>
      </c>
    </row>
    <row r="300" spans="2:16" x14ac:dyDescent="0.25">
      <c r="B300" s="89">
        <v>6772500000</v>
      </c>
      <c r="C300" s="89">
        <v>-47.318741000000003</v>
      </c>
      <c r="D300" s="89">
        <v>-39.818053999999997</v>
      </c>
      <c r="F300" s="6">
        <f t="shared" si="50"/>
        <v>8.9139444444444003</v>
      </c>
      <c r="G300" s="6">
        <f t="shared" si="48"/>
        <v>-69.382446000000002</v>
      </c>
      <c r="J300" s="89">
        <v>6772500000</v>
      </c>
      <c r="K300" s="89">
        <v>-43.99118</v>
      </c>
      <c r="L300" s="89">
        <v>-36.504967000000001</v>
      </c>
      <c r="N300" s="6">
        <f t="shared" si="51"/>
        <v>8.9139444444444003</v>
      </c>
      <c r="O300" s="6">
        <f t="shared" si="49"/>
        <v>-59.987212999999997</v>
      </c>
    </row>
    <row r="301" spans="2:16" x14ac:dyDescent="0.25">
      <c r="B301" s="89">
        <v>7121000000</v>
      </c>
      <c r="C301" s="89">
        <v>-59.987620999999997</v>
      </c>
      <c r="D301" s="89">
        <v>-52.807152000000002</v>
      </c>
      <c r="F301" s="6">
        <f t="shared" si="50"/>
        <v>9.1513333333332998</v>
      </c>
      <c r="G301" s="6">
        <f t="shared" si="48"/>
        <v>-72.541533999999999</v>
      </c>
      <c r="J301" s="89">
        <v>7121000000</v>
      </c>
      <c r="K301" s="89">
        <v>-45.386035999999997</v>
      </c>
      <c r="L301" s="89">
        <v>-37.569274999999998</v>
      </c>
      <c r="N301" s="6">
        <f t="shared" si="51"/>
        <v>9.1513333333332998</v>
      </c>
      <c r="O301" s="6">
        <f t="shared" si="49"/>
        <v>-60.258704999999999</v>
      </c>
    </row>
    <row r="302" spans="2:16" x14ac:dyDescent="0.25">
      <c r="B302" s="89">
        <v>7469500000</v>
      </c>
      <c r="C302" s="89">
        <v>-62.492012000000003</v>
      </c>
      <c r="D302" s="89">
        <v>-55.284058000000002</v>
      </c>
      <c r="F302" s="6">
        <f t="shared" si="50"/>
        <v>9.3887222222222011</v>
      </c>
      <c r="G302" s="6">
        <f t="shared" si="48"/>
        <v>-91.174919000000003</v>
      </c>
      <c r="J302" s="89">
        <v>7469500000</v>
      </c>
      <c r="K302" s="89">
        <v>-46.447723000000003</v>
      </c>
      <c r="L302" s="89">
        <v>-38.278477000000002</v>
      </c>
      <c r="N302" s="6">
        <f t="shared" si="51"/>
        <v>9.3887222222222011</v>
      </c>
      <c r="O302" s="6">
        <f t="shared" si="49"/>
        <v>-56.624630000000003</v>
      </c>
    </row>
    <row r="303" spans="2:16" x14ac:dyDescent="0.25">
      <c r="B303" s="89">
        <v>7818000000</v>
      </c>
      <c r="C303" s="89">
        <v>-60.825038999999997</v>
      </c>
      <c r="D303" s="89">
        <v>-53.604720999999998</v>
      </c>
      <c r="F303" s="6">
        <f t="shared" si="50"/>
        <v>9.6261111111110989</v>
      </c>
      <c r="G303" s="6">
        <f t="shared" si="48"/>
        <v>-77.804337000000004</v>
      </c>
      <c r="J303" s="89">
        <v>7818000000</v>
      </c>
      <c r="K303" s="89">
        <v>-48.911236000000002</v>
      </c>
      <c r="L303" s="89">
        <v>-40.276802000000004</v>
      </c>
      <c r="N303" s="6">
        <f t="shared" si="51"/>
        <v>9.6261111111110989</v>
      </c>
      <c r="O303" s="6">
        <f t="shared" si="49"/>
        <v>-56.013680000000001</v>
      </c>
    </row>
    <row r="304" spans="2:16" x14ac:dyDescent="0.25">
      <c r="B304" s="89">
        <v>8166500000</v>
      </c>
      <c r="C304" s="89">
        <v>-58.615093000000002</v>
      </c>
      <c r="D304" s="89">
        <v>-51.001797000000003</v>
      </c>
      <c r="F304" s="6">
        <f t="shared" si="50"/>
        <v>9.8635000000000002</v>
      </c>
      <c r="G304" s="6">
        <f t="shared" si="48"/>
        <v>-75.957130000000006</v>
      </c>
      <c r="J304" s="89">
        <v>8166500000</v>
      </c>
      <c r="K304" s="89">
        <v>-53.457653000000001</v>
      </c>
      <c r="L304" s="89">
        <v>-44.449809999999999</v>
      </c>
      <c r="N304" s="6">
        <f t="shared" si="51"/>
        <v>9.8635000000000002</v>
      </c>
      <c r="O304" s="6">
        <f t="shared" si="49"/>
        <v>-53.150753000000002</v>
      </c>
    </row>
    <row r="305" spans="2:16" x14ac:dyDescent="0.25">
      <c r="B305" s="89">
        <v>8515000000</v>
      </c>
      <c r="C305" s="89">
        <v>-54.067374999999998</v>
      </c>
      <c r="D305" s="89">
        <v>-46.378112999999999</v>
      </c>
      <c r="F305" s="6">
        <f t="shared" si="50"/>
        <v>10.100888888888999</v>
      </c>
      <c r="G305" s="6">
        <f t="shared" si="48"/>
        <v>-70.019913000000003</v>
      </c>
      <c r="J305" s="89">
        <v>8515000000</v>
      </c>
      <c r="K305" s="89">
        <v>-59.475101000000002</v>
      </c>
      <c r="L305" s="89">
        <v>-50.278053</v>
      </c>
      <c r="N305" s="6">
        <f t="shared" si="51"/>
        <v>10.100888888888999</v>
      </c>
      <c r="O305" s="6">
        <f t="shared" si="49"/>
        <v>-54.985680000000002</v>
      </c>
    </row>
    <row r="306" spans="2:16" x14ac:dyDescent="0.25">
      <c r="B306" s="89">
        <v>8863500000</v>
      </c>
      <c r="C306" s="89">
        <v>-54.161999000000002</v>
      </c>
      <c r="D306" s="89">
        <v>-46.362087000000002</v>
      </c>
      <c r="F306" s="6">
        <f t="shared" si="50"/>
        <v>10.338277777778</v>
      </c>
      <c r="G306" s="6">
        <f t="shared" si="48"/>
        <v>-72.404030000000006</v>
      </c>
      <c r="J306" s="89">
        <v>8863500000</v>
      </c>
      <c r="K306" s="89">
        <v>-64.567466999999994</v>
      </c>
      <c r="L306" s="89">
        <v>-55.128971</v>
      </c>
      <c r="N306" s="6">
        <f t="shared" si="51"/>
        <v>10.338277777778</v>
      </c>
      <c r="O306" s="6">
        <f t="shared" si="49"/>
        <v>-53.479748000000001</v>
      </c>
    </row>
    <row r="307" spans="2:16" x14ac:dyDescent="0.25">
      <c r="B307" s="89">
        <v>9212000000</v>
      </c>
      <c r="C307" s="89">
        <v>-52.579895</v>
      </c>
      <c r="D307" s="89">
        <v>-44.735126000000001</v>
      </c>
      <c r="F307" s="6">
        <f t="shared" si="50"/>
        <v>10.575666666666999</v>
      </c>
      <c r="G307" s="6">
        <f t="shared" si="48"/>
        <v>-68.662979000000007</v>
      </c>
      <c r="J307" s="89">
        <v>9212000000</v>
      </c>
      <c r="K307" s="89">
        <v>-69.232185000000001</v>
      </c>
      <c r="L307" s="89">
        <v>-59.733871000000001</v>
      </c>
      <c r="N307" s="6">
        <f t="shared" si="51"/>
        <v>10.575666666666999</v>
      </c>
      <c r="O307" s="6">
        <f t="shared" si="49"/>
        <v>-56.388835999999998</v>
      </c>
    </row>
    <row r="308" spans="2:16" x14ac:dyDescent="0.25">
      <c r="B308" s="89">
        <v>9560500000</v>
      </c>
      <c r="C308" s="89">
        <v>-48.511508999999997</v>
      </c>
      <c r="D308" s="89">
        <v>-40.553325999999998</v>
      </c>
      <c r="F308" s="6">
        <f t="shared" si="50"/>
        <v>10.813055555556</v>
      </c>
      <c r="G308" s="6">
        <f t="shared" si="48"/>
        <v>-66.372421000000003</v>
      </c>
      <c r="J308" s="89">
        <v>9560500000</v>
      </c>
      <c r="K308" s="89">
        <v>-63.522022</v>
      </c>
      <c r="L308" s="89">
        <v>-53.985126000000001</v>
      </c>
      <c r="N308" s="6">
        <f t="shared" si="51"/>
        <v>10.813055555556</v>
      </c>
      <c r="O308" s="6">
        <f t="shared" si="49"/>
        <v>-54.568385999999997</v>
      </c>
    </row>
    <row r="309" spans="2:16" x14ac:dyDescent="0.25">
      <c r="B309" s="89">
        <v>9909000000</v>
      </c>
      <c r="C309" s="89">
        <v>-50.562739999999998</v>
      </c>
      <c r="D309" s="89">
        <v>-42.175854000000001</v>
      </c>
      <c r="F309" s="6">
        <f t="shared" si="50"/>
        <v>11.050444444444</v>
      </c>
      <c r="G309" s="6">
        <f t="shared" si="48"/>
        <v>-65.627357000000003</v>
      </c>
      <c r="J309" s="89">
        <v>9909000000</v>
      </c>
      <c r="K309" s="89">
        <v>-61.583480999999999</v>
      </c>
      <c r="L309" s="89">
        <v>-51.510212000000003</v>
      </c>
      <c r="N309" s="6">
        <f t="shared" si="51"/>
        <v>11.050444444444</v>
      </c>
      <c r="O309" s="6">
        <f t="shared" si="49"/>
        <v>-57.348286000000002</v>
      </c>
    </row>
    <row r="310" spans="2:16" x14ac:dyDescent="0.25">
      <c r="B310" s="89">
        <v>10257500000</v>
      </c>
      <c r="C310" s="89">
        <v>-51.879683999999997</v>
      </c>
      <c r="D310" s="89">
        <v>-43.492455</v>
      </c>
      <c r="F310" s="6">
        <f t="shared" si="50"/>
        <v>11.287833333332999</v>
      </c>
      <c r="G310" s="6">
        <f t="shared" si="48"/>
        <v>-63.899222999999999</v>
      </c>
      <c r="J310" s="89">
        <v>10257500000</v>
      </c>
      <c r="K310" s="89">
        <v>-66.459784999999997</v>
      </c>
      <c r="L310" s="89">
        <v>-56.321002999999997</v>
      </c>
      <c r="N310" s="6">
        <f t="shared" si="51"/>
        <v>11.287833333332999</v>
      </c>
      <c r="O310" s="6">
        <f t="shared" si="49"/>
        <v>-57.871662000000001</v>
      </c>
    </row>
    <row r="311" spans="2:16" x14ac:dyDescent="0.25">
      <c r="B311" s="89">
        <v>10606000000</v>
      </c>
      <c r="C311" s="89">
        <v>-51.777943</v>
      </c>
      <c r="D311" s="89">
        <v>-43.466053000000002</v>
      </c>
      <c r="F311" s="6">
        <f t="shared" si="50"/>
        <v>11.525222222222</v>
      </c>
      <c r="G311" s="6">
        <f t="shared" si="48"/>
        <v>-60.396487999999998</v>
      </c>
      <c r="J311" s="89">
        <v>10606000000</v>
      </c>
      <c r="K311" s="89">
        <v>-64.998146000000006</v>
      </c>
      <c r="L311" s="89">
        <v>-54.777065</v>
      </c>
      <c r="N311" s="6">
        <f t="shared" si="51"/>
        <v>11.525222222222</v>
      </c>
      <c r="O311" s="6">
        <f t="shared" si="49"/>
        <v>-60.798831999999997</v>
      </c>
    </row>
    <row r="312" spans="2:16" x14ac:dyDescent="0.25">
      <c r="B312" s="89">
        <v>10954500000</v>
      </c>
      <c r="C312" s="89">
        <v>-55.777968999999999</v>
      </c>
      <c r="D312" s="89">
        <v>-47.579040999999997</v>
      </c>
      <c r="F312" s="6">
        <f t="shared" si="50"/>
        <v>11.762611111110999</v>
      </c>
      <c r="G312" s="6">
        <f t="shared" si="48"/>
        <v>-60.514961</v>
      </c>
      <c r="J312" s="89">
        <v>10954500000</v>
      </c>
      <c r="K312" s="89">
        <v>-63.156776000000001</v>
      </c>
      <c r="L312" s="89">
        <v>-53.265639999999998</v>
      </c>
      <c r="N312" s="6">
        <f t="shared" si="51"/>
        <v>11.762611111110999</v>
      </c>
      <c r="O312" s="6">
        <f t="shared" si="49"/>
        <v>-66.671204000000003</v>
      </c>
    </row>
    <row r="313" spans="2:16" x14ac:dyDescent="0.25">
      <c r="B313" s="89">
        <v>11303000000</v>
      </c>
      <c r="C313" s="89">
        <v>-55.683464000000001</v>
      </c>
      <c r="D313" s="89">
        <v>-47.228813000000002</v>
      </c>
      <c r="F313" s="6">
        <f t="shared" si="50"/>
        <v>12</v>
      </c>
      <c r="G313" s="6">
        <f t="shared" si="48"/>
        <v>-57.171855999999998</v>
      </c>
      <c r="J313" s="89">
        <v>11303000000</v>
      </c>
      <c r="K313" s="89">
        <v>-66.158294999999995</v>
      </c>
      <c r="L313" s="89">
        <v>-56.492187999999999</v>
      </c>
      <c r="N313" s="6">
        <f t="shared" si="51"/>
        <v>12</v>
      </c>
      <c r="O313" s="6">
        <f t="shared" si="49"/>
        <v>-70.354050000000001</v>
      </c>
    </row>
    <row r="314" spans="2:16" x14ac:dyDescent="0.25">
      <c r="B314" s="89">
        <v>11651500000</v>
      </c>
      <c r="C314" s="89">
        <v>-57.017189000000002</v>
      </c>
      <c r="D314" s="89">
        <v>-48.217601999999999</v>
      </c>
      <c r="F314" s="6" t="s">
        <v>21</v>
      </c>
      <c r="J314" s="89">
        <v>11651500000</v>
      </c>
      <c r="K314" s="89">
        <v>-65.349204999999998</v>
      </c>
      <c r="L314" s="89">
        <v>-56.132644999999997</v>
      </c>
      <c r="N314" s="6" t="s">
        <v>21</v>
      </c>
    </row>
    <row r="315" spans="2:16" x14ac:dyDescent="0.25">
      <c r="B315" s="89">
        <v>12000000000</v>
      </c>
      <c r="C315" s="89">
        <v>-56.160975999999998</v>
      </c>
      <c r="D315" s="89">
        <v>-46.173507999999998</v>
      </c>
      <c r="J315" s="89">
        <v>12000000000</v>
      </c>
      <c r="K315" s="89">
        <v>-65.608352999999994</v>
      </c>
      <c r="L315" s="89">
        <v>-56.570618000000003</v>
      </c>
    </row>
    <row r="316" spans="2:16" x14ac:dyDescent="0.25">
      <c r="B316" s="89" t="s">
        <v>21</v>
      </c>
      <c r="J316" s="89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3Ix5L dBc Log Mag(dB)</v>
      </c>
      <c r="H318" s="35">
        <v>3</v>
      </c>
      <c r="N318" s="6" t="s">
        <v>19</v>
      </c>
      <c r="O318" s="6" t="str">
        <f t="shared" ref="O318:O337" si="53">L344</f>
        <v>3Ix5L dBc Log Mag(dB)</v>
      </c>
      <c r="P318" s="35">
        <v>3</v>
      </c>
    </row>
    <row r="319" spans="2:16" ht="15.75" x14ac:dyDescent="0.25">
      <c r="B319" s="89" t="s">
        <v>49</v>
      </c>
      <c r="F319" s="6">
        <f t="shared" ref="F319:F337" si="54">B345/1000000000</f>
        <v>9.7270000000000003</v>
      </c>
      <c r="G319" s="6">
        <f t="shared" si="52"/>
        <v>-41.964900999999998</v>
      </c>
      <c r="H319" s="36">
        <f>ABS(AVERAGE(G319:G337)-(H318-1)*15)</f>
        <v>77.294368947368426</v>
      </c>
      <c r="J319" s="89" t="s">
        <v>49</v>
      </c>
      <c r="N319" s="6">
        <f t="shared" ref="N319:N337" si="55">J345/1000000000</f>
        <v>9.7270000000000003</v>
      </c>
      <c r="O319" s="6">
        <f t="shared" si="53"/>
        <v>-43.430549999999997</v>
      </c>
      <c r="P319" s="36">
        <f>ABS(AVERAGE(O319:O337)-(P318-1)*15)</f>
        <v>74.913799578947362</v>
      </c>
    </row>
    <row r="320" spans="2:16" x14ac:dyDescent="0.25">
      <c r="B320" s="89" t="s">
        <v>19</v>
      </c>
      <c r="C320" s="89" t="s">
        <v>157</v>
      </c>
      <c r="D320" s="89" t="s">
        <v>83</v>
      </c>
      <c r="F320" s="6">
        <f t="shared" si="54"/>
        <v>9.8532777777777998</v>
      </c>
      <c r="G320" s="6">
        <f t="shared" si="52"/>
        <v>-39.156238999999999</v>
      </c>
      <c r="J320" s="89" t="s">
        <v>19</v>
      </c>
      <c r="K320" s="89" t="s">
        <v>157</v>
      </c>
      <c r="L320" s="89" t="s">
        <v>83</v>
      </c>
      <c r="N320" s="6">
        <f t="shared" si="55"/>
        <v>9.8532777777777998</v>
      </c>
      <c r="O320" s="6">
        <f t="shared" si="53"/>
        <v>-50.878067000000001</v>
      </c>
    </row>
    <row r="321" spans="2:15" x14ac:dyDescent="0.25">
      <c r="B321" s="89">
        <v>7727000000</v>
      </c>
      <c r="C321" s="89">
        <v>-60.929115000000003</v>
      </c>
      <c r="D321" s="89">
        <v>-53.651038999999997</v>
      </c>
      <c r="F321" s="6">
        <f t="shared" si="54"/>
        <v>9.9795555555555993</v>
      </c>
      <c r="G321" s="6">
        <f t="shared" si="52"/>
        <v>-46.817787000000003</v>
      </c>
      <c r="J321" s="89">
        <v>7727000000</v>
      </c>
      <c r="K321" s="89">
        <v>-65.485885999999994</v>
      </c>
      <c r="L321" s="89">
        <v>-53.262154000000002</v>
      </c>
      <c r="N321" s="6">
        <f t="shared" si="55"/>
        <v>9.9795555555555993</v>
      </c>
      <c r="O321" s="6">
        <f t="shared" si="53"/>
        <v>-44.587563000000003</v>
      </c>
    </row>
    <row r="322" spans="2:15" x14ac:dyDescent="0.25">
      <c r="B322" s="89">
        <v>7964388888.8888998</v>
      </c>
      <c r="C322" s="89">
        <v>-63.563777999999999</v>
      </c>
      <c r="D322" s="89">
        <v>-56.156979</v>
      </c>
      <c r="F322" s="6">
        <f t="shared" si="54"/>
        <v>10.105833333333001</v>
      </c>
      <c r="G322" s="6">
        <f t="shared" si="52"/>
        <v>-48.168709</v>
      </c>
      <c r="J322" s="89">
        <v>7964388888.8888998</v>
      </c>
      <c r="K322" s="89">
        <v>-67.705849000000001</v>
      </c>
      <c r="L322" s="89">
        <v>-60.693905000000001</v>
      </c>
      <c r="N322" s="6">
        <f t="shared" si="55"/>
        <v>10.105833333333001</v>
      </c>
      <c r="O322" s="6">
        <f t="shared" si="53"/>
        <v>-52.664146000000002</v>
      </c>
    </row>
    <row r="323" spans="2:15" x14ac:dyDescent="0.25">
      <c r="B323" s="89">
        <v>8201777777.7777996</v>
      </c>
      <c r="C323" s="89">
        <v>-65.951965000000001</v>
      </c>
      <c r="D323" s="89">
        <v>-58.306052999999999</v>
      </c>
      <c r="F323" s="6">
        <f t="shared" si="54"/>
        <v>10.232111111110999</v>
      </c>
      <c r="G323" s="6">
        <f t="shared" si="52"/>
        <v>-50.220219</v>
      </c>
      <c r="J323" s="89">
        <v>8201777777.7777996</v>
      </c>
      <c r="K323" s="89">
        <v>-66.567863000000003</v>
      </c>
      <c r="L323" s="89">
        <v>-59.692622999999998</v>
      </c>
      <c r="N323" s="6">
        <f t="shared" si="55"/>
        <v>10.232111111110999</v>
      </c>
      <c r="O323" s="6">
        <f t="shared" si="53"/>
        <v>-44.024742000000003</v>
      </c>
    </row>
    <row r="324" spans="2:15" x14ac:dyDescent="0.25">
      <c r="B324" s="89">
        <v>8439166666.6667004</v>
      </c>
      <c r="C324" s="89">
        <v>-68.299544999999995</v>
      </c>
      <c r="D324" s="89">
        <v>-60.798859</v>
      </c>
      <c r="F324" s="6">
        <f t="shared" si="54"/>
        <v>10.358388888888999</v>
      </c>
      <c r="G324" s="6">
        <f t="shared" si="52"/>
        <v>-52.873809999999999</v>
      </c>
      <c r="J324" s="89">
        <v>8439166666.6667004</v>
      </c>
      <c r="K324" s="89">
        <v>-68.057167000000007</v>
      </c>
      <c r="L324" s="89">
        <v>-60.570957</v>
      </c>
      <c r="N324" s="6">
        <f t="shared" si="55"/>
        <v>10.358388888888999</v>
      </c>
      <c r="O324" s="6">
        <f t="shared" si="53"/>
        <v>-45.950043000000001</v>
      </c>
    </row>
    <row r="325" spans="2:15" x14ac:dyDescent="0.25">
      <c r="B325" s="89">
        <v>8676555555.5555992</v>
      </c>
      <c r="C325" s="89">
        <v>-71.371346000000003</v>
      </c>
      <c r="D325" s="89">
        <v>-64.190880000000007</v>
      </c>
      <c r="F325" s="6">
        <f t="shared" si="54"/>
        <v>10.484666666667</v>
      </c>
      <c r="G325" s="6">
        <f t="shared" si="52"/>
        <v>-47.539585000000002</v>
      </c>
      <c r="J325" s="89">
        <v>8676555555.5555992</v>
      </c>
      <c r="K325" s="89">
        <v>-69.838706999999999</v>
      </c>
      <c r="L325" s="89">
        <v>-62.021946</v>
      </c>
      <c r="N325" s="6">
        <f t="shared" si="55"/>
        <v>10.484666666667</v>
      </c>
      <c r="O325" s="6">
        <f t="shared" si="53"/>
        <v>-46.525779999999997</v>
      </c>
    </row>
    <row r="326" spans="2:15" x14ac:dyDescent="0.25">
      <c r="B326" s="89">
        <v>8913944444.4444008</v>
      </c>
      <c r="C326" s="89">
        <v>-76.590401</v>
      </c>
      <c r="D326" s="89">
        <v>-69.382446000000002</v>
      </c>
      <c r="F326" s="6">
        <f t="shared" si="54"/>
        <v>10.610944444444</v>
      </c>
      <c r="G326" s="6">
        <f t="shared" si="52"/>
        <v>-51.977283</v>
      </c>
      <c r="J326" s="89">
        <v>8913944444.4444008</v>
      </c>
      <c r="K326" s="89">
        <v>-68.156464</v>
      </c>
      <c r="L326" s="89">
        <v>-59.987212999999997</v>
      </c>
      <c r="N326" s="6">
        <f t="shared" si="55"/>
        <v>10.610944444444</v>
      </c>
      <c r="O326" s="6">
        <f t="shared" si="53"/>
        <v>-44.209952999999999</v>
      </c>
    </row>
    <row r="327" spans="2:15" x14ac:dyDescent="0.25">
      <c r="B327" s="89">
        <v>9151333333.3332996</v>
      </c>
      <c r="C327" s="89">
        <v>-79.761855999999995</v>
      </c>
      <c r="D327" s="89">
        <v>-72.541533999999999</v>
      </c>
      <c r="F327" s="6">
        <f t="shared" si="54"/>
        <v>10.737222222222</v>
      </c>
      <c r="G327" s="6">
        <f t="shared" si="52"/>
        <v>-48.904015000000001</v>
      </c>
      <c r="J327" s="89">
        <v>9151333333.3332996</v>
      </c>
      <c r="K327" s="89">
        <v>-68.893135000000001</v>
      </c>
      <c r="L327" s="89">
        <v>-60.258704999999999</v>
      </c>
      <c r="N327" s="6">
        <f t="shared" si="55"/>
        <v>10.737222222222</v>
      </c>
      <c r="O327" s="6">
        <f t="shared" si="53"/>
        <v>-47.020099999999999</v>
      </c>
    </row>
    <row r="328" spans="2:15" x14ac:dyDescent="0.25">
      <c r="B328" s="89">
        <v>9388722222.2222004</v>
      </c>
      <c r="C328" s="89">
        <v>-98.788216000000006</v>
      </c>
      <c r="D328" s="89">
        <v>-91.174919000000003</v>
      </c>
      <c r="F328" s="6">
        <f t="shared" si="54"/>
        <v>10.8635</v>
      </c>
      <c r="G328" s="6">
        <f t="shared" si="52"/>
        <v>-46.034137999999999</v>
      </c>
      <c r="J328" s="89">
        <v>9388722222.2222004</v>
      </c>
      <c r="K328" s="89">
        <v>-65.632476999999994</v>
      </c>
      <c r="L328" s="89">
        <v>-56.624630000000003</v>
      </c>
      <c r="N328" s="6">
        <f t="shared" si="55"/>
        <v>10.8635</v>
      </c>
      <c r="O328" s="6">
        <f t="shared" si="53"/>
        <v>-52.377319</v>
      </c>
    </row>
    <row r="329" spans="2:15" x14ac:dyDescent="0.25">
      <c r="B329" s="89">
        <v>9626111111.1110992</v>
      </c>
      <c r="C329" s="89">
        <v>-85.493606999999997</v>
      </c>
      <c r="D329" s="89">
        <v>-77.804337000000004</v>
      </c>
      <c r="F329" s="6">
        <f t="shared" si="54"/>
        <v>10.989777777778</v>
      </c>
      <c r="G329" s="6">
        <f t="shared" si="52"/>
        <v>-51.187953999999998</v>
      </c>
      <c r="J329" s="89">
        <v>9626111111.1110992</v>
      </c>
      <c r="K329" s="89">
        <v>-65.210731999999993</v>
      </c>
      <c r="L329" s="89">
        <v>-56.013680000000001</v>
      </c>
      <c r="N329" s="6">
        <f t="shared" si="55"/>
        <v>10.989777777778</v>
      </c>
      <c r="O329" s="6">
        <f t="shared" si="53"/>
        <v>-39.524920999999999</v>
      </c>
    </row>
    <row r="330" spans="2:15" x14ac:dyDescent="0.25">
      <c r="B330" s="89">
        <v>9863500000</v>
      </c>
      <c r="C330" s="89">
        <v>-83.757041999999998</v>
      </c>
      <c r="D330" s="89">
        <v>-75.957130000000006</v>
      </c>
      <c r="F330" s="6">
        <f t="shared" si="54"/>
        <v>11.116055555556001</v>
      </c>
      <c r="G330" s="6">
        <f t="shared" si="52"/>
        <v>-45.160606000000001</v>
      </c>
      <c r="J330" s="89">
        <v>9863500000</v>
      </c>
      <c r="K330" s="89">
        <v>-62.589249000000002</v>
      </c>
      <c r="L330" s="89">
        <v>-53.150753000000002</v>
      </c>
      <c r="N330" s="6">
        <f t="shared" si="55"/>
        <v>11.116055555556001</v>
      </c>
      <c r="O330" s="6">
        <f t="shared" si="53"/>
        <v>-45.560344999999998</v>
      </c>
    </row>
    <row r="331" spans="2:15" x14ac:dyDescent="0.25">
      <c r="B331" s="89">
        <v>10100888888.889</v>
      </c>
      <c r="C331" s="89">
        <v>-77.864677</v>
      </c>
      <c r="D331" s="89">
        <v>-70.019913000000003</v>
      </c>
      <c r="F331" s="6">
        <f t="shared" si="54"/>
        <v>11.242333333333001</v>
      </c>
      <c r="G331" s="6">
        <f t="shared" si="52"/>
        <v>-45.121161999999998</v>
      </c>
      <c r="J331" s="89">
        <v>10100888888.889</v>
      </c>
      <c r="K331" s="89">
        <v>-64.483993999999996</v>
      </c>
      <c r="L331" s="89">
        <v>-54.985680000000002</v>
      </c>
      <c r="N331" s="6">
        <f t="shared" si="55"/>
        <v>11.242333333333001</v>
      </c>
      <c r="O331" s="6">
        <f t="shared" si="53"/>
        <v>-44.586792000000003</v>
      </c>
    </row>
    <row r="332" spans="2:15" x14ac:dyDescent="0.25">
      <c r="B332" s="89">
        <v>10338277777.778</v>
      </c>
      <c r="C332" s="89">
        <v>-80.362212999999997</v>
      </c>
      <c r="D332" s="89">
        <v>-72.404030000000006</v>
      </c>
      <c r="F332" s="6">
        <f t="shared" si="54"/>
        <v>11.368611111111001</v>
      </c>
      <c r="G332" s="6">
        <f t="shared" si="52"/>
        <v>-46.925747000000001</v>
      </c>
      <c r="J332" s="89">
        <v>10338277777.778</v>
      </c>
      <c r="K332" s="89">
        <v>-63.016643999999999</v>
      </c>
      <c r="L332" s="89">
        <v>-53.479748000000001</v>
      </c>
      <c r="N332" s="6">
        <f t="shared" si="55"/>
        <v>11.368611111111001</v>
      </c>
      <c r="O332" s="6">
        <f t="shared" si="53"/>
        <v>-39.492927999999999</v>
      </c>
    </row>
    <row r="333" spans="2:15" x14ac:dyDescent="0.25">
      <c r="B333" s="89">
        <v>10575666666.667</v>
      </c>
      <c r="C333" s="89">
        <v>-77.049865999999994</v>
      </c>
      <c r="D333" s="89">
        <v>-68.662979000000007</v>
      </c>
      <c r="F333" s="6">
        <f t="shared" si="54"/>
        <v>11.494888888888999</v>
      </c>
      <c r="G333" s="6">
        <f t="shared" si="52"/>
        <v>-44.511226999999998</v>
      </c>
      <c r="J333" s="89">
        <v>10575666666.667</v>
      </c>
      <c r="K333" s="89">
        <v>-66.462104999999994</v>
      </c>
      <c r="L333" s="89">
        <v>-56.388835999999998</v>
      </c>
      <c r="N333" s="6">
        <f t="shared" si="55"/>
        <v>11.494888888888999</v>
      </c>
      <c r="O333" s="6">
        <f t="shared" si="53"/>
        <v>-45.358108999999999</v>
      </c>
    </row>
    <row r="334" spans="2:15" x14ac:dyDescent="0.25">
      <c r="B334" s="89">
        <v>10813055555.556</v>
      </c>
      <c r="C334" s="89">
        <v>-74.759651000000005</v>
      </c>
      <c r="D334" s="89">
        <v>-66.372421000000003</v>
      </c>
      <c r="F334" s="6">
        <f t="shared" si="54"/>
        <v>11.621166666666999</v>
      </c>
      <c r="G334" s="6">
        <f t="shared" si="52"/>
        <v>-46.772171</v>
      </c>
      <c r="J334" s="89">
        <v>10813055555.556</v>
      </c>
      <c r="K334" s="89">
        <v>-64.707168999999993</v>
      </c>
      <c r="L334" s="89">
        <v>-54.568385999999997</v>
      </c>
      <c r="N334" s="6">
        <f t="shared" si="55"/>
        <v>11.621166666666999</v>
      </c>
      <c r="O334" s="6">
        <f t="shared" si="53"/>
        <v>-38.272086999999999</v>
      </c>
    </row>
    <row r="335" spans="2:15" x14ac:dyDescent="0.25">
      <c r="B335" s="89">
        <v>11050444444.444</v>
      </c>
      <c r="C335" s="89">
        <v>-73.939246999999995</v>
      </c>
      <c r="D335" s="89">
        <v>-65.627357000000003</v>
      </c>
      <c r="F335" s="6">
        <f t="shared" si="54"/>
        <v>11.747444444444</v>
      </c>
      <c r="G335" s="6">
        <f t="shared" si="52"/>
        <v>-49.239223000000003</v>
      </c>
      <c r="J335" s="89">
        <v>11050444444.444</v>
      </c>
      <c r="K335" s="89">
        <v>-67.569366000000002</v>
      </c>
      <c r="L335" s="89">
        <v>-57.348286000000002</v>
      </c>
      <c r="N335" s="6">
        <f t="shared" si="55"/>
        <v>11.747444444444</v>
      </c>
      <c r="O335" s="6">
        <f t="shared" si="53"/>
        <v>-41.396622000000001</v>
      </c>
    </row>
    <row r="336" spans="2:15" x14ac:dyDescent="0.25">
      <c r="B336" s="89">
        <v>11287833333.333</v>
      </c>
      <c r="C336" s="89">
        <v>-72.098151999999999</v>
      </c>
      <c r="D336" s="89">
        <v>-63.899222999999999</v>
      </c>
      <c r="F336" s="6">
        <f t="shared" si="54"/>
        <v>11.873722222222</v>
      </c>
      <c r="G336" s="6">
        <f t="shared" si="52"/>
        <v>-45.914501000000001</v>
      </c>
      <c r="J336" s="89">
        <v>11287833333.333</v>
      </c>
      <c r="K336" s="89">
        <v>-67.762801999999994</v>
      </c>
      <c r="L336" s="89">
        <v>-57.871662000000001</v>
      </c>
      <c r="N336" s="6">
        <f t="shared" si="55"/>
        <v>11.873722222222</v>
      </c>
      <c r="O336" s="6">
        <f t="shared" si="53"/>
        <v>-46.941035999999997</v>
      </c>
    </row>
    <row r="337" spans="2:16" x14ac:dyDescent="0.25">
      <c r="B337" s="89">
        <v>11525222222.222</v>
      </c>
      <c r="C337" s="89">
        <v>-68.851134999999999</v>
      </c>
      <c r="D337" s="89">
        <v>-60.396487999999998</v>
      </c>
      <c r="F337" s="6">
        <f t="shared" si="54"/>
        <v>12</v>
      </c>
      <c r="G337" s="6">
        <f t="shared" si="52"/>
        <v>-50.103732999999998</v>
      </c>
      <c r="J337" s="89">
        <v>11525222222.222</v>
      </c>
      <c r="K337" s="89">
        <v>-70.464934999999997</v>
      </c>
      <c r="L337" s="89">
        <v>-60.798831999999997</v>
      </c>
      <c r="N337" s="6">
        <f t="shared" si="55"/>
        <v>12</v>
      </c>
      <c r="O337" s="6">
        <f t="shared" si="53"/>
        <v>-40.561089000000003</v>
      </c>
    </row>
    <row r="338" spans="2:16" x14ac:dyDescent="0.25">
      <c r="B338" s="89">
        <v>11762611111.111</v>
      </c>
      <c r="C338" s="89">
        <v>-69.314552000000006</v>
      </c>
      <c r="D338" s="89">
        <v>-60.514961</v>
      </c>
      <c r="F338" s="6" t="s">
        <v>21</v>
      </c>
      <c r="J338" s="89">
        <v>11762611111.111</v>
      </c>
      <c r="K338" s="89">
        <v>-75.887755999999996</v>
      </c>
      <c r="L338" s="89">
        <v>-66.671204000000003</v>
      </c>
      <c r="N338" s="6" t="s">
        <v>21</v>
      </c>
    </row>
    <row r="339" spans="2:16" x14ac:dyDescent="0.25">
      <c r="B339" s="89">
        <v>12000000000</v>
      </c>
      <c r="C339" s="89">
        <v>-67.159324999999995</v>
      </c>
      <c r="D339" s="89">
        <v>-57.171855999999998</v>
      </c>
      <c r="J339" s="89">
        <v>12000000000</v>
      </c>
      <c r="K339" s="89">
        <v>-79.391784999999999</v>
      </c>
      <c r="L339" s="89">
        <v>-70.354050000000001</v>
      </c>
    </row>
    <row r="340" spans="2:16" x14ac:dyDescent="0.25">
      <c r="B340" s="89" t="s">
        <v>21</v>
      </c>
      <c r="J340" s="89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4Ix1L dBc Log Mag(dB)</v>
      </c>
      <c r="H342" s="35">
        <v>4</v>
      </c>
      <c r="N342" s="6" t="s">
        <v>19</v>
      </c>
      <c r="O342" s="6" t="str">
        <f t="shared" ref="O342:O361" si="57">L368</f>
        <v>4Ix1L dBc Log Mag(dB)</v>
      </c>
      <c r="P342" s="35">
        <v>4</v>
      </c>
    </row>
    <row r="343" spans="2:16" ht="15.75" x14ac:dyDescent="0.25">
      <c r="B343" s="89" t="s">
        <v>51</v>
      </c>
      <c r="F343" s="6">
        <f t="shared" ref="F343:F361" si="58">B369/1000000000</f>
        <v>1.6359999999999999</v>
      </c>
      <c r="G343" s="6">
        <f t="shared" si="56"/>
        <v>-73.885193000000001</v>
      </c>
      <c r="H343" s="36">
        <f>ABS(AVERAGE(G343:G361)-(H342-1)*15)</f>
        <v>132.43230926315789</v>
      </c>
      <c r="J343" s="89" t="s">
        <v>51</v>
      </c>
      <c r="N343" s="6">
        <f t="shared" ref="N343:N361" si="59">J369/1000000000</f>
        <v>1.6359999999999999</v>
      </c>
      <c r="O343" s="6">
        <f t="shared" si="57"/>
        <v>-78.969573999999994</v>
      </c>
      <c r="P343" s="36">
        <f>ABS(AVERAGE(O343:O361)-(P342-1)*15)</f>
        <v>135.61461515789472</v>
      </c>
    </row>
    <row r="344" spans="2:16" x14ac:dyDescent="0.25">
      <c r="B344" s="89" t="s">
        <v>19</v>
      </c>
      <c r="C344" s="89" t="s">
        <v>158</v>
      </c>
      <c r="D344" s="89" t="s">
        <v>84</v>
      </c>
      <c r="F344" s="6">
        <f t="shared" si="58"/>
        <v>2.1915555555556003</v>
      </c>
      <c r="G344" s="6">
        <f t="shared" si="56"/>
        <v>-89.423820000000006</v>
      </c>
      <c r="J344" s="89" t="s">
        <v>19</v>
      </c>
      <c r="K344" s="89" t="s">
        <v>158</v>
      </c>
      <c r="L344" s="89" t="s">
        <v>84</v>
      </c>
      <c r="N344" s="6">
        <f t="shared" si="59"/>
        <v>2.1915555555556003</v>
      </c>
      <c r="O344" s="6">
        <f t="shared" si="57"/>
        <v>-90.323943999999997</v>
      </c>
    </row>
    <row r="345" spans="2:16" x14ac:dyDescent="0.25">
      <c r="B345" s="89">
        <v>9727000000</v>
      </c>
      <c r="C345" s="89">
        <v>-49.242972999999999</v>
      </c>
      <c r="D345" s="89">
        <v>-41.964900999999998</v>
      </c>
      <c r="F345" s="6">
        <f t="shared" si="58"/>
        <v>2.7471111111111002</v>
      </c>
      <c r="G345" s="6">
        <f t="shared" si="56"/>
        <v>-88.591942000000003</v>
      </c>
      <c r="J345" s="89">
        <v>9727000000</v>
      </c>
      <c r="K345" s="89">
        <v>-55.654282000000002</v>
      </c>
      <c r="L345" s="89">
        <v>-43.430549999999997</v>
      </c>
      <c r="N345" s="6">
        <f t="shared" si="59"/>
        <v>2.7471111111111002</v>
      </c>
      <c r="O345" s="6">
        <f t="shared" si="57"/>
        <v>-91.240752999999998</v>
      </c>
    </row>
    <row r="346" spans="2:16" x14ac:dyDescent="0.25">
      <c r="B346" s="89">
        <v>9853277777.7777996</v>
      </c>
      <c r="C346" s="89">
        <v>-46.563037999999999</v>
      </c>
      <c r="D346" s="89">
        <v>-39.156238999999999</v>
      </c>
      <c r="F346" s="6">
        <f t="shared" si="58"/>
        <v>3.3026666666666999</v>
      </c>
      <c r="G346" s="6">
        <f t="shared" si="56"/>
        <v>-90.607292000000001</v>
      </c>
      <c r="J346" s="89">
        <v>9853277777.7777996</v>
      </c>
      <c r="K346" s="89">
        <v>-57.890011000000001</v>
      </c>
      <c r="L346" s="89">
        <v>-50.878067000000001</v>
      </c>
      <c r="N346" s="6">
        <f t="shared" si="59"/>
        <v>3.3026666666666999</v>
      </c>
      <c r="O346" s="6">
        <f t="shared" si="57"/>
        <v>-94.872046999999995</v>
      </c>
    </row>
    <row r="347" spans="2:16" x14ac:dyDescent="0.25">
      <c r="B347" s="89">
        <v>9979555555.5555992</v>
      </c>
      <c r="C347" s="89">
        <v>-54.463698999999998</v>
      </c>
      <c r="D347" s="89">
        <v>-46.817787000000003</v>
      </c>
      <c r="F347" s="6">
        <f t="shared" si="58"/>
        <v>3.8582222222221998</v>
      </c>
      <c r="G347" s="6">
        <f t="shared" si="56"/>
        <v>-85.277054000000007</v>
      </c>
      <c r="J347" s="89">
        <v>9979555555.5555992</v>
      </c>
      <c r="K347" s="89">
        <v>-51.462798999999997</v>
      </c>
      <c r="L347" s="89">
        <v>-44.587563000000003</v>
      </c>
      <c r="N347" s="6">
        <f t="shared" si="59"/>
        <v>3.8582222222221998</v>
      </c>
      <c r="O347" s="6">
        <f t="shared" si="57"/>
        <v>-89.798355000000001</v>
      </c>
    </row>
    <row r="348" spans="2:16" x14ac:dyDescent="0.25">
      <c r="B348" s="89">
        <v>10105833333.333</v>
      </c>
      <c r="C348" s="89">
        <v>-55.669395000000002</v>
      </c>
      <c r="D348" s="89">
        <v>-48.168709</v>
      </c>
      <c r="F348" s="6">
        <f t="shared" si="58"/>
        <v>4.4137777777778</v>
      </c>
      <c r="G348" s="6">
        <f t="shared" si="56"/>
        <v>-86.675835000000006</v>
      </c>
      <c r="J348" s="89">
        <v>10105833333.333</v>
      </c>
      <c r="K348" s="89">
        <v>-60.150359999999999</v>
      </c>
      <c r="L348" s="89">
        <v>-52.664146000000002</v>
      </c>
      <c r="N348" s="6">
        <f t="shared" si="59"/>
        <v>4.4137777777778</v>
      </c>
      <c r="O348" s="6">
        <f t="shared" si="57"/>
        <v>-94.301452999999995</v>
      </c>
    </row>
    <row r="349" spans="2:16" x14ac:dyDescent="0.25">
      <c r="B349" s="89">
        <v>10232111111.111</v>
      </c>
      <c r="C349" s="89">
        <v>-57.400688000000002</v>
      </c>
      <c r="D349" s="89">
        <v>-50.220219</v>
      </c>
      <c r="F349" s="6">
        <f t="shared" si="58"/>
        <v>4.9693333333332994</v>
      </c>
      <c r="G349" s="6">
        <f t="shared" si="56"/>
        <v>-100.52710999999999</v>
      </c>
      <c r="J349" s="89">
        <v>10232111111.111</v>
      </c>
      <c r="K349" s="89">
        <v>-51.841503000000003</v>
      </c>
      <c r="L349" s="89">
        <v>-44.024742000000003</v>
      </c>
      <c r="N349" s="6">
        <f t="shared" si="59"/>
        <v>4.9693333333332994</v>
      </c>
      <c r="O349" s="6">
        <f t="shared" si="57"/>
        <v>-93.509124999999997</v>
      </c>
    </row>
    <row r="350" spans="2:16" x14ac:dyDescent="0.25">
      <c r="B350" s="89">
        <v>10358388888.889</v>
      </c>
      <c r="C350" s="89">
        <v>-60.081767999999997</v>
      </c>
      <c r="D350" s="89">
        <v>-52.873809999999999</v>
      </c>
      <c r="F350" s="6">
        <f t="shared" si="58"/>
        <v>5.5248888888889001</v>
      </c>
      <c r="G350" s="6">
        <f t="shared" si="56"/>
        <v>-91.261650000000003</v>
      </c>
      <c r="J350" s="89">
        <v>10358388888.889</v>
      </c>
      <c r="K350" s="89">
        <v>-54.119289000000002</v>
      </c>
      <c r="L350" s="89">
        <v>-45.950043000000001</v>
      </c>
      <c r="N350" s="6">
        <f t="shared" si="59"/>
        <v>5.5248888888889001</v>
      </c>
      <c r="O350" s="6">
        <f t="shared" si="57"/>
        <v>-90.114661999999996</v>
      </c>
    </row>
    <row r="351" spans="2:16" x14ac:dyDescent="0.25">
      <c r="B351" s="89">
        <v>10484666666.667</v>
      </c>
      <c r="C351" s="89">
        <v>-54.759903000000001</v>
      </c>
      <c r="D351" s="89">
        <v>-47.539585000000002</v>
      </c>
      <c r="F351" s="6">
        <f t="shared" si="58"/>
        <v>6.0804444444443995</v>
      </c>
      <c r="G351" s="6">
        <f t="shared" si="56"/>
        <v>-106.74352</v>
      </c>
      <c r="J351" s="89">
        <v>10484666666.667</v>
      </c>
      <c r="K351" s="89">
        <v>-55.160212999999999</v>
      </c>
      <c r="L351" s="89">
        <v>-46.525779999999997</v>
      </c>
      <c r="N351" s="6">
        <f t="shared" si="59"/>
        <v>6.0804444444443995</v>
      </c>
      <c r="O351" s="6">
        <f t="shared" si="57"/>
        <v>-101.07835</v>
      </c>
    </row>
    <row r="352" spans="2:16" x14ac:dyDescent="0.25">
      <c r="B352" s="89">
        <v>10610944444.444</v>
      </c>
      <c r="C352" s="89">
        <v>-59.590575999999999</v>
      </c>
      <c r="D352" s="89">
        <v>-51.977283</v>
      </c>
      <c r="F352" s="6">
        <f t="shared" si="58"/>
        <v>6.6360000000000001</v>
      </c>
      <c r="G352" s="6">
        <f t="shared" si="56"/>
        <v>-95.634003000000007</v>
      </c>
      <c r="J352" s="89">
        <v>10610944444.444</v>
      </c>
      <c r="K352" s="89">
        <v>-53.217796</v>
      </c>
      <c r="L352" s="89">
        <v>-44.209952999999999</v>
      </c>
      <c r="N352" s="6">
        <f t="shared" si="59"/>
        <v>6.6360000000000001</v>
      </c>
      <c r="O352" s="6">
        <f t="shared" si="57"/>
        <v>-92.632095000000007</v>
      </c>
    </row>
    <row r="353" spans="2:16" x14ac:dyDescent="0.25">
      <c r="B353" s="89">
        <v>10737222222.222</v>
      </c>
      <c r="C353" s="89">
        <v>-56.593277</v>
      </c>
      <c r="D353" s="89">
        <v>-48.904015000000001</v>
      </c>
      <c r="F353" s="6">
        <f t="shared" si="58"/>
        <v>7.1915555555555999</v>
      </c>
      <c r="G353" s="6">
        <f t="shared" si="56"/>
        <v>-80.304519999999997</v>
      </c>
      <c r="J353" s="89">
        <v>10737222222.222</v>
      </c>
      <c r="K353" s="89">
        <v>-56.217148000000002</v>
      </c>
      <c r="L353" s="89">
        <v>-47.020099999999999</v>
      </c>
      <c r="N353" s="6">
        <f t="shared" si="59"/>
        <v>7.1915555555555999</v>
      </c>
      <c r="O353" s="6">
        <f t="shared" si="57"/>
        <v>-94.111785999999995</v>
      </c>
    </row>
    <row r="354" spans="2:16" x14ac:dyDescent="0.25">
      <c r="B354" s="89">
        <v>10863500000</v>
      </c>
      <c r="C354" s="89">
        <v>-53.834052999999997</v>
      </c>
      <c r="D354" s="89">
        <v>-46.034137999999999</v>
      </c>
      <c r="F354" s="6">
        <f t="shared" si="58"/>
        <v>7.7471111111111002</v>
      </c>
      <c r="G354" s="6">
        <f t="shared" si="56"/>
        <v>-87.944366000000002</v>
      </c>
      <c r="J354" s="89">
        <v>10863500000</v>
      </c>
      <c r="K354" s="89">
        <v>-61.815818999999998</v>
      </c>
      <c r="L354" s="89">
        <v>-52.377319</v>
      </c>
      <c r="N354" s="6">
        <f t="shared" si="59"/>
        <v>7.7471111111111002</v>
      </c>
      <c r="O354" s="6">
        <f t="shared" si="57"/>
        <v>-82.612915000000001</v>
      </c>
    </row>
    <row r="355" spans="2:16" x14ac:dyDescent="0.25">
      <c r="B355" s="89">
        <v>10989777777.778</v>
      </c>
      <c r="C355" s="89">
        <v>-59.032722</v>
      </c>
      <c r="D355" s="89">
        <v>-51.187953999999998</v>
      </c>
      <c r="F355" s="6">
        <f t="shared" si="58"/>
        <v>8.3026666666667008</v>
      </c>
      <c r="G355" s="6">
        <f t="shared" si="56"/>
        <v>-92.897094999999993</v>
      </c>
      <c r="J355" s="89">
        <v>10989777777.778</v>
      </c>
      <c r="K355" s="89">
        <v>-49.023235</v>
      </c>
      <c r="L355" s="89">
        <v>-39.524920999999999</v>
      </c>
      <c r="N355" s="6">
        <f t="shared" si="59"/>
        <v>8.3026666666667008</v>
      </c>
      <c r="O355" s="6">
        <f t="shared" si="57"/>
        <v>-98.819443000000007</v>
      </c>
    </row>
    <row r="356" spans="2:16" x14ac:dyDescent="0.25">
      <c r="B356" s="89">
        <v>11116055555.556</v>
      </c>
      <c r="C356" s="89">
        <v>-53.118789999999997</v>
      </c>
      <c r="D356" s="89">
        <v>-45.160606000000001</v>
      </c>
      <c r="F356" s="6">
        <f t="shared" si="58"/>
        <v>8.8582222222222011</v>
      </c>
      <c r="G356" s="6">
        <f t="shared" si="56"/>
        <v>-91.961571000000006</v>
      </c>
      <c r="J356" s="89">
        <v>11116055555.556</v>
      </c>
      <c r="K356" s="89">
        <v>-55.097239999999999</v>
      </c>
      <c r="L356" s="89">
        <v>-45.560344999999998</v>
      </c>
      <c r="N356" s="6">
        <f t="shared" si="59"/>
        <v>8.8582222222222011</v>
      </c>
      <c r="O356" s="6">
        <f t="shared" si="57"/>
        <v>-86.873451000000003</v>
      </c>
    </row>
    <row r="357" spans="2:16" x14ac:dyDescent="0.25">
      <c r="B357" s="89">
        <v>11242333333.333</v>
      </c>
      <c r="C357" s="89">
        <v>-53.508049</v>
      </c>
      <c r="D357" s="89">
        <v>-45.121161999999998</v>
      </c>
      <c r="F357" s="6">
        <f t="shared" si="58"/>
        <v>9.4137777777777991</v>
      </c>
      <c r="G357" s="6">
        <f t="shared" si="56"/>
        <v>-78.168518000000006</v>
      </c>
      <c r="J357" s="89">
        <v>11242333333.333</v>
      </c>
      <c r="K357" s="89">
        <v>-54.660057000000002</v>
      </c>
      <c r="L357" s="89">
        <v>-44.586792000000003</v>
      </c>
      <c r="N357" s="6">
        <f t="shared" si="59"/>
        <v>9.4137777777777991</v>
      </c>
      <c r="O357" s="6">
        <f t="shared" si="57"/>
        <v>-82.929389999999998</v>
      </c>
    </row>
    <row r="358" spans="2:16" x14ac:dyDescent="0.25">
      <c r="B358" s="89">
        <v>11368611111.111</v>
      </c>
      <c r="C358" s="89">
        <v>-55.312976999999997</v>
      </c>
      <c r="D358" s="89">
        <v>-46.925747000000001</v>
      </c>
      <c r="F358" s="6">
        <f t="shared" si="58"/>
        <v>9.9693333333332994</v>
      </c>
      <c r="G358" s="6">
        <f t="shared" si="56"/>
        <v>-78.212608000000003</v>
      </c>
      <c r="J358" s="89">
        <v>11368611111.111</v>
      </c>
      <c r="K358" s="89">
        <v>-49.631709999999998</v>
      </c>
      <c r="L358" s="89">
        <v>-39.492927999999999</v>
      </c>
      <c r="N358" s="6">
        <f t="shared" si="59"/>
        <v>9.9693333333332994</v>
      </c>
      <c r="O358" s="6">
        <f t="shared" si="57"/>
        <v>-89.287009999999995</v>
      </c>
    </row>
    <row r="359" spans="2:16" x14ac:dyDescent="0.25">
      <c r="B359" s="89">
        <v>11494888888.889</v>
      </c>
      <c r="C359" s="89">
        <v>-52.823115999999999</v>
      </c>
      <c r="D359" s="89">
        <v>-44.511226999999998</v>
      </c>
      <c r="F359" s="6">
        <f t="shared" si="58"/>
        <v>10.524888888889</v>
      </c>
      <c r="G359" s="6">
        <f t="shared" si="56"/>
        <v>-75.795608999999999</v>
      </c>
      <c r="J359" s="89">
        <v>11494888888.889</v>
      </c>
      <c r="K359" s="89">
        <v>-55.579189</v>
      </c>
      <c r="L359" s="89">
        <v>-45.358108999999999</v>
      </c>
      <c r="N359" s="6">
        <f t="shared" si="59"/>
        <v>10.524888888889</v>
      </c>
      <c r="O359" s="6">
        <f t="shared" si="57"/>
        <v>-79.546288000000004</v>
      </c>
    </row>
    <row r="360" spans="2:16" x14ac:dyDescent="0.25">
      <c r="B360" s="89">
        <v>11621166666.667</v>
      </c>
      <c r="C360" s="89">
        <v>-54.9711</v>
      </c>
      <c r="D360" s="89">
        <v>-46.772171</v>
      </c>
      <c r="F360" s="6">
        <f t="shared" si="58"/>
        <v>11.080444444444</v>
      </c>
      <c r="G360" s="6">
        <f t="shared" si="56"/>
        <v>-84.768608</v>
      </c>
      <c r="J360" s="89">
        <v>11621166666.667</v>
      </c>
      <c r="K360" s="89">
        <v>-48.163223000000002</v>
      </c>
      <c r="L360" s="89">
        <v>-38.272086999999999</v>
      </c>
      <c r="N360" s="6">
        <f t="shared" si="59"/>
        <v>11.080444444444</v>
      </c>
      <c r="O360" s="6">
        <f t="shared" si="57"/>
        <v>-106.90987</v>
      </c>
    </row>
    <row r="361" spans="2:16" x14ac:dyDescent="0.25">
      <c r="B361" s="89">
        <v>11747444444.444</v>
      </c>
      <c r="C361" s="89">
        <v>-57.693871000000001</v>
      </c>
      <c r="D361" s="89">
        <v>-49.239223000000003</v>
      </c>
      <c r="F361" s="6">
        <f t="shared" si="58"/>
        <v>11.635999999999999</v>
      </c>
      <c r="G361" s="6">
        <f t="shared" si="56"/>
        <v>-82.533562000000003</v>
      </c>
      <c r="J361" s="89">
        <v>11747444444.444</v>
      </c>
      <c r="K361" s="89">
        <v>-51.062725</v>
      </c>
      <c r="L361" s="89">
        <v>-41.396622000000001</v>
      </c>
      <c r="N361" s="6">
        <f t="shared" si="59"/>
        <v>11.635999999999999</v>
      </c>
      <c r="O361" s="6">
        <f t="shared" si="57"/>
        <v>-83.747176999999994</v>
      </c>
    </row>
    <row r="362" spans="2:16" x14ac:dyDescent="0.25">
      <c r="B362" s="89">
        <v>11873722222.222</v>
      </c>
      <c r="C362" s="89">
        <v>-54.714084999999997</v>
      </c>
      <c r="D362" s="89">
        <v>-45.914501000000001</v>
      </c>
      <c r="F362" s="6" t="s">
        <v>21</v>
      </c>
      <c r="J362" s="89">
        <v>11873722222.222</v>
      </c>
      <c r="K362" s="89">
        <v>-56.157597000000003</v>
      </c>
      <c r="L362" s="89">
        <v>-46.941035999999997</v>
      </c>
      <c r="N362" s="6" t="s">
        <v>21</v>
      </c>
    </row>
    <row r="363" spans="2:16" x14ac:dyDescent="0.25">
      <c r="B363" s="89">
        <v>12000000000</v>
      </c>
      <c r="C363" s="89">
        <v>-60.091206</v>
      </c>
      <c r="D363" s="89">
        <v>-50.103732999999998</v>
      </c>
      <c r="J363" s="89">
        <v>12000000000</v>
      </c>
      <c r="K363" s="89">
        <v>-49.598824</v>
      </c>
      <c r="L363" s="89">
        <v>-40.561089000000003</v>
      </c>
    </row>
    <row r="364" spans="2:16" x14ac:dyDescent="0.25">
      <c r="B364" s="89" t="s">
        <v>21</v>
      </c>
      <c r="J364" s="89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4Ix2L dBc Log Mag(dB)</v>
      </c>
      <c r="H366" s="35">
        <v>4</v>
      </c>
      <c r="N366" s="6" t="s">
        <v>19</v>
      </c>
      <c r="O366" s="6" t="str">
        <f t="shared" ref="O366:O385" si="61">L392</f>
        <v>4Ix2L dBc Log Mag(dB)</v>
      </c>
      <c r="P366" s="35">
        <v>4</v>
      </c>
    </row>
    <row r="367" spans="2:16" ht="15.75" x14ac:dyDescent="0.25">
      <c r="B367" s="89" t="s">
        <v>53</v>
      </c>
      <c r="F367" s="6">
        <f t="shared" ref="F367:F385" si="62">B393/1000000000</f>
        <v>3.6360000000000001</v>
      </c>
      <c r="G367" s="6">
        <f t="shared" si="60"/>
        <v>-59.221012000000002</v>
      </c>
      <c r="H367" s="36">
        <f>ABS(AVERAGE(G367:G385)-(H366-1)*15)</f>
        <v>120.16765178947368</v>
      </c>
      <c r="J367" s="89" t="s">
        <v>53</v>
      </c>
      <c r="N367" s="6">
        <f t="shared" ref="N367:N385" si="63">J393/1000000000</f>
        <v>3.6360000000000001</v>
      </c>
      <c r="O367" s="6">
        <f t="shared" si="61"/>
        <v>-55.614403000000003</v>
      </c>
      <c r="P367" s="36">
        <f>ABS(AVERAGE(O367:O385)-(P366-1)*15)</f>
        <v>116.65531705263157</v>
      </c>
    </row>
    <row r="368" spans="2:16" x14ac:dyDescent="0.25">
      <c r="B368" s="89" t="s">
        <v>19</v>
      </c>
      <c r="C368" s="89" t="s">
        <v>159</v>
      </c>
      <c r="D368" s="89" t="s">
        <v>85</v>
      </c>
      <c r="F368" s="6">
        <f t="shared" si="62"/>
        <v>4.1006666666667</v>
      </c>
      <c r="G368" s="6">
        <f t="shared" si="60"/>
        <v>-62.614952000000002</v>
      </c>
      <c r="J368" s="89" t="s">
        <v>19</v>
      </c>
      <c r="K368" s="89" t="s">
        <v>159</v>
      </c>
      <c r="L368" s="89" t="s">
        <v>85</v>
      </c>
      <c r="N368" s="6">
        <f t="shared" si="63"/>
        <v>4.1006666666667</v>
      </c>
      <c r="O368" s="6">
        <f t="shared" si="61"/>
        <v>-70.419372999999993</v>
      </c>
    </row>
    <row r="369" spans="2:15" x14ac:dyDescent="0.25">
      <c r="B369" s="89">
        <v>1636000000</v>
      </c>
      <c r="C369" s="89">
        <v>-81.163269</v>
      </c>
      <c r="D369" s="89">
        <v>-73.885193000000001</v>
      </c>
      <c r="F369" s="6">
        <f t="shared" si="62"/>
        <v>4.5653333333332995</v>
      </c>
      <c r="G369" s="6">
        <f t="shared" si="60"/>
        <v>-74.876396</v>
      </c>
      <c r="J369" s="89">
        <v>1636000000</v>
      </c>
      <c r="K369" s="89">
        <v>-91.193306000000007</v>
      </c>
      <c r="L369" s="89">
        <v>-78.969573999999994</v>
      </c>
      <c r="N369" s="6">
        <f t="shared" si="63"/>
        <v>4.5653333333332995</v>
      </c>
      <c r="O369" s="6">
        <f t="shared" si="61"/>
        <v>-61.374209999999998</v>
      </c>
    </row>
    <row r="370" spans="2:15" x14ac:dyDescent="0.25">
      <c r="B370" s="89">
        <v>2191555555.5556002</v>
      </c>
      <c r="C370" s="89">
        <v>-96.830627000000007</v>
      </c>
      <c r="D370" s="89">
        <v>-89.423820000000006</v>
      </c>
      <c r="F370" s="6">
        <f t="shared" si="62"/>
        <v>5.03</v>
      </c>
      <c r="G370" s="6">
        <f t="shared" si="60"/>
        <v>-74.144569000000004</v>
      </c>
      <c r="J370" s="89">
        <v>2191555555.5556002</v>
      </c>
      <c r="K370" s="89">
        <v>-97.335883999999993</v>
      </c>
      <c r="L370" s="89">
        <v>-90.323943999999997</v>
      </c>
      <c r="N370" s="6">
        <f t="shared" si="63"/>
        <v>5.03</v>
      </c>
      <c r="O370" s="6">
        <f t="shared" si="61"/>
        <v>-68.676276999999999</v>
      </c>
    </row>
    <row r="371" spans="2:15" x14ac:dyDescent="0.25">
      <c r="B371" s="89">
        <v>2747111111.1111002</v>
      </c>
      <c r="C371" s="89">
        <v>-96.237862000000007</v>
      </c>
      <c r="D371" s="89">
        <v>-88.591942000000003</v>
      </c>
      <c r="F371" s="6">
        <f t="shared" si="62"/>
        <v>5.4946666666667001</v>
      </c>
      <c r="G371" s="6">
        <f t="shared" si="60"/>
        <v>-78.142921000000001</v>
      </c>
      <c r="J371" s="89">
        <v>2747111111.1111002</v>
      </c>
      <c r="K371" s="89">
        <v>-98.115989999999996</v>
      </c>
      <c r="L371" s="89">
        <v>-91.240752999999998</v>
      </c>
      <c r="N371" s="6">
        <f t="shared" si="63"/>
        <v>5.4946666666667001</v>
      </c>
      <c r="O371" s="6">
        <f t="shared" si="61"/>
        <v>-64.672775000000001</v>
      </c>
    </row>
    <row r="372" spans="2:15" x14ac:dyDescent="0.25">
      <c r="B372" s="89">
        <v>3302666666.6666999</v>
      </c>
      <c r="C372" s="89">
        <v>-98.107979</v>
      </c>
      <c r="D372" s="89">
        <v>-90.607292000000001</v>
      </c>
      <c r="F372" s="6">
        <f t="shared" si="62"/>
        <v>5.9593333333332996</v>
      </c>
      <c r="G372" s="6">
        <f t="shared" si="60"/>
        <v>-76.261093000000002</v>
      </c>
      <c r="J372" s="89">
        <v>3302666666.6666999</v>
      </c>
      <c r="K372" s="89">
        <v>-102.35826</v>
      </c>
      <c r="L372" s="89">
        <v>-94.872046999999995</v>
      </c>
      <c r="N372" s="6">
        <f t="shared" si="63"/>
        <v>5.9593333333332996</v>
      </c>
      <c r="O372" s="6">
        <f t="shared" si="61"/>
        <v>-72.135445000000004</v>
      </c>
    </row>
    <row r="373" spans="2:15" x14ac:dyDescent="0.25">
      <c r="B373" s="89">
        <v>3858222222.2221999</v>
      </c>
      <c r="C373" s="89">
        <v>-92.457520000000002</v>
      </c>
      <c r="D373" s="89">
        <v>-85.277054000000007</v>
      </c>
      <c r="F373" s="6">
        <f t="shared" si="62"/>
        <v>6.4240000000000004</v>
      </c>
      <c r="G373" s="6">
        <f t="shared" si="60"/>
        <v>-68.980850000000004</v>
      </c>
      <c r="J373" s="89">
        <v>3858222222.2221999</v>
      </c>
      <c r="K373" s="89">
        <v>-97.615120000000005</v>
      </c>
      <c r="L373" s="89">
        <v>-89.798355000000001</v>
      </c>
      <c r="N373" s="6">
        <f t="shared" si="63"/>
        <v>6.4240000000000004</v>
      </c>
      <c r="O373" s="6">
        <f t="shared" si="61"/>
        <v>-77.924178999999995</v>
      </c>
    </row>
    <row r="374" spans="2:15" x14ac:dyDescent="0.25">
      <c r="B374" s="89">
        <v>4413777777.7777996</v>
      </c>
      <c r="C374" s="89">
        <v>-93.883797000000001</v>
      </c>
      <c r="D374" s="89">
        <v>-86.675835000000006</v>
      </c>
      <c r="F374" s="6">
        <f t="shared" si="62"/>
        <v>6.8886666666667002</v>
      </c>
      <c r="G374" s="6">
        <f t="shared" si="60"/>
        <v>-70.674544999999995</v>
      </c>
      <c r="J374" s="89">
        <v>4413777777.7777996</v>
      </c>
      <c r="K374" s="89">
        <v>-102.47069999999999</v>
      </c>
      <c r="L374" s="89">
        <v>-94.301452999999995</v>
      </c>
      <c r="N374" s="6">
        <f t="shared" si="63"/>
        <v>6.8886666666667002</v>
      </c>
      <c r="O374" s="6">
        <f t="shared" si="61"/>
        <v>-65.094086000000004</v>
      </c>
    </row>
    <row r="375" spans="2:15" x14ac:dyDescent="0.25">
      <c r="B375" s="89">
        <v>4969333333.3332996</v>
      </c>
      <c r="C375" s="89">
        <v>-107.74742999999999</v>
      </c>
      <c r="D375" s="89">
        <v>-100.52710999999999</v>
      </c>
      <c r="F375" s="6">
        <f t="shared" si="62"/>
        <v>7.3533333333332997</v>
      </c>
      <c r="G375" s="6">
        <f t="shared" si="60"/>
        <v>-71.959701999999993</v>
      </c>
      <c r="J375" s="89">
        <v>4969333333.3332996</v>
      </c>
      <c r="K375" s="89">
        <v>-102.14355</v>
      </c>
      <c r="L375" s="89">
        <v>-93.509124999999997</v>
      </c>
      <c r="N375" s="6">
        <f t="shared" si="63"/>
        <v>7.3533333333332997</v>
      </c>
      <c r="O375" s="6">
        <f t="shared" si="61"/>
        <v>-65.479691000000003</v>
      </c>
    </row>
    <row r="376" spans="2:15" x14ac:dyDescent="0.25">
      <c r="B376" s="89">
        <v>5524888888.8888998</v>
      </c>
      <c r="C376" s="89">
        <v>-98.874947000000006</v>
      </c>
      <c r="D376" s="89">
        <v>-91.261650000000003</v>
      </c>
      <c r="F376" s="6">
        <f t="shared" si="62"/>
        <v>7.8179999999999996</v>
      </c>
      <c r="G376" s="6">
        <f t="shared" si="60"/>
        <v>-73.091117999999994</v>
      </c>
      <c r="J376" s="89">
        <v>5524888888.8888998</v>
      </c>
      <c r="K376" s="89">
        <v>-99.122505000000004</v>
      </c>
      <c r="L376" s="89">
        <v>-90.114661999999996</v>
      </c>
      <c r="N376" s="6">
        <f t="shared" si="63"/>
        <v>7.8179999999999996</v>
      </c>
      <c r="O376" s="6">
        <f t="shared" si="61"/>
        <v>-75.751418999999999</v>
      </c>
    </row>
    <row r="377" spans="2:15" x14ac:dyDescent="0.25">
      <c r="B377" s="89">
        <v>6080444444.4443998</v>
      </c>
      <c r="C377" s="89">
        <v>-114.43277999999999</v>
      </c>
      <c r="D377" s="89">
        <v>-106.74352</v>
      </c>
      <c r="F377" s="6">
        <f t="shared" si="62"/>
        <v>8.2826666666666995</v>
      </c>
      <c r="G377" s="6">
        <f t="shared" si="60"/>
        <v>-76.899688999999995</v>
      </c>
      <c r="J377" s="89">
        <v>6080444444.4443998</v>
      </c>
      <c r="K377" s="89">
        <v>-110.27540999999999</v>
      </c>
      <c r="L377" s="89">
        <v>-101.07835</v>
      </c>
      <c r="N377" s="6">
        <f t="shared" si="63"/>
        <v>8.2826666666666995</v>
      </c>
      <c r="O377" s="6">
        <f t="shared" si="61"/>
        <v>-70.828415000000007</v>
      </c>
    </row>
    <row r="378" spans="2:15" x14ac:dyDescent="0.25">
      <c r="B378" s="89">
        <v>6636000000</v>
      </c>
      <c r="C378" s="89">
        <v>-103.43392</v>
      </c>
      <c r="D378" s="89">
        <v>-95.634003000000007</v>
      </c>
      <c r="F378" s="6">
        <f t="shared" si="62"/>
        <v>8.7473333333332999</v>
      </c>
      <c r="G378" s="6">
        <f t="shared" si="60"/>
        <v>-82.413559000000006</v>
      </c>
      <c r="J378" s="89">
        <v>6636000000</v>
      </c>
      <c r="K378" s="89">
        <v>-102.07059</v>
      </c>
      <c r="L378" s="89">
        <v>-92.632095000000007</v>
      </c>
      <c r="N378" s="6">
        <f t="shared" si="63"/>
        <v>8.7473333333332999</v>
      </c>
      <c r="O378" s="6">
        <f t="shared" si="61"/>
        <v>-75.830971000000005</v>
      </c>
    </row>
    <row r="379" spans="2:15" x14ac:dyDescent="0.25">
      <c r="B379" s="89">
        <v>7191555555.5556002</v>
      </c>
      <c r="C379" s="89">
        <v>-88.149292000000003</v>
      </c>
      <c r="D379" s="89">
        <v>-80.304519999999997</v>
      </c>
      <c r="F379" s="6">
        <f t="shared" si="62"/>
        <v>9.2119999999999997</v>
      </c>
      <c r="G379" s="6">
        <f t="shared" si="60"/>
        <v>-77.120934000000005</v>
      </c>
      <c r="J379" s="89">
        <v>7191555555.5556002</v>
      </c>
      <c r="K379" s="89">
        <v>-103.6101</v>
      </c>
      <c r="L379" s="89">
        <v>-94.111785999999995</v>
      </c>
      <c r="N379" s="6">
        <f t="shared" si="63"/>
        <v>9.2119999999999997</v>
      </c>
      <c r="O379" s="6">
        <f t="shared" si="61"/>
        <v>-76.289542999999995</v>
      </c>
    </row>
    <row r="380" spans="2:15" x14ac:dyDescent="0.25">
      <c r="B380" s="89">
        <v>7747111111.1111002</v>
      </c>
      <c r="C380" s="89">
        <v>-95.902550000000005</v>
      </c>
      <c r="D380" s="89">
        <v>-87.944366000000002</v>
      </c>
      <c r="F380" s="6">
        <f t="shared" si="62"/>
        <v>9.6766666666666996</v>
      </c>
      <c r="G380" s="6">
        <f t="shared" si="60"/>
        <v>-73.537307999999996</v>
      </c>
      <c r="J380" s="89">
        <v>7747111111.1111002</v>
      </c>
      <c r="K380" s="89">
        <v>-92.149811</v>
      </c>
      <c r="L380" s="89">
        <v>-82.612915000000001</v>
      </c>
      <c r="N380" s="6">
        <f t="shared" si="63"/>
        <v>9.6766666666666996</v>
      </c>
      <c r="O380" s="6">
        <f t="shared" si="61"/>
        <v>-71.281684999999996</v>
      </c>
    </row>
    <row r="381" spans="2:15" x14ac:dyDescent="0.25">
      <c r="B381" s="89">
        <v>8302666666.6667004</v>
      </c>
      <c r="C381" s="89">
        <v>-101.28398</v>
      </c>
      <c r="D381" s="89">
        <v>-92.897094999999993</v>
      </c>
      <c r="F381" s="6">
        <f t="shared" si="62"/>
        <v>10.141333333333</v>
      </c>
      <c r="G381" s="6">
        <f t="shared" si="60"/>
        <v>-74.218795999999998</v>
      </c>
      <c r="J381" s="89">
        <v>8302666666.6667004</v>
      </c>
      <c r="K381" s="89">
        <v>-108.89270999999999</v>
      </c>
      <c r="L381" s="89">
        <v>-98.819443000000007</v>
      </c>
      <c r="N381" s="6">
        <f t="shared" si="63"/>
        <v>10.141333333333</v>
      </c>
      <c r="O381" s="6">
        <f t="shared" si="61"/>
        <v>-75.458579999999998</v>
      </c>
    </row>
    <row r="382" spans="2:15" x14ac:dyDescent="0.25">
      <c r="B382" s="89">
        <v>8858222222.2222004</v>
      </c>
      <c r="C382" s="89">
        <v>-100.3488</v>
      </c>
      <c r="D382" s="89">
        <v>-91.961571000000006</v>
      </c>
      <c r="F382" s="6">
        <f t="shared" si="62"/>
        <v>10.606</v>
      </c>
      <c r="G382" s="6">
        <f t="shared" si="60"/>
        <v>-76.476685000000003</v>
      </c>
      <c r="J382" s="89">
        <v>8858222222.2222004</v>
      </c>
      <c r="K382" s="89">
        <v>-97.012230000000002</v>
      </c>
      <c r="L382" s="89">
        <v>-86.873451000000003</v>
      </c>
      <c r="N382" s="6">
        <f t="shared" si="63"/>
        <v>10.606</v>
      </c>
      <c r="O382" s="6">
        <f t="shared" si="61"/>
        <v>-80.482108999999994</v>
      </c>
    </row>
    <row r="383" spans="2:15" x14ac:dyDescent="0.25">
      <c r="B383" s="89">
        <v>9413777777.7777996</v>
      </c>
      <c r="C383" s="89">
        <v>-86.480407999999997</v>
      </c>
      <c r="D383" s="89">
        <v>-78.168518000000006</v>
      </c>
      <c r="F383" s="6">
        <f t="shared" si="62"/>
        <v>11.070666666667</v>
      </c>
      <c r="G383" s="6">
        <f t="shared" si="60"/>
        <v>-74.722381999999996</v>
      </c>
      <c r="J383" s="89">
        <v>9413777777.7777996</v>
      </c>
      <c r="K383" s="89">
        <v>-93.150467000000006</v>
      </c>
      <c r="L383" s="89">
        <v>-82.929389999999998</v>
      </c>
      <c r="N383" s="6">
        <f t="shared" si="63"/>
        <v>11.070666666667</v>
      </c>
      <c r="O383" s="6">
        <f t="shared" si="61"/>
        <v>-79.444198999999998</v>
      </c>
    </row>
    <row r="384" spans="2:15" x14ac:dyDescent="0.25">
      <c r="B384" s="89">
        <v>9969333333.3332996</v>
      </c>
      <c r="C384" s="89">
        <v>-86.411536999999996</v>
      </c>
      <c r="D384" s="89">
        <v>-78.212608000000003</v>
      </c>
      <c r="F384" s="6">
        <f t="shared" si="62"/>
        <v>11.535333333333</v>
      </c>
      <c r="G384" s="6">
        <f t="shared" si="60"/>
        <v>-96.217040999999995</v>
      </c>
      <c r="J384" s="89">
        <v>9969333333.3332996</v>
      </c>
      <c r="K384" s="89">
        <v>-99.178145999999998</v>
      </c>
      <c r="L384" s="89">
        <v>-89.287009999999995</v>
      </c>
      <c r="N384" s="6">
        <f t="shared" si="63"/>
        <v>11.535333333333</v>
      </c>
      <c r="O384" s="6">
        <f t="shared" si="61"/>
        <v>-74.311935000000005</v>
      </c>
    </row>
    <row r="385" spans="2:16" x14ac:dyDescent="0.25">
      <c r="B385" s="89">
        <v>10524888888.889</v>
      </c>
      <c r="C385" s="89">
        <v>-84.250252000000003</v>
      </c>
      <c r="D385" s="89">
        <v>-75.795608999999999</v>
      </c>
      <c r="F385" s="6">
        <f t="shared" si="62"/>
        <v>12</v>
      </c>
      <c r="G385" s="6">
        <f t="shared" si="60"/>
        <v>-86.611832000000007</v>
      </c>
      <c r="J385" s="89">
        <v>10524888888.889</v>
      </c>
      <c r="K385" s="89">
        <v>-89.212387000000007</v>
      </c>
      <c r="L385" s="89">
        <v>-79.546288000000004</v>
      </c>
      <c r="N385" s="6">
        <f t="shared" si="63"/>
        <v>12</v>
      </c>
      <c r="O385" s="6">
        <f t="shared" si="61"/>
        <v>-80.381729000000007</v>
      </c>
    </row>
    <row r="386" spans="2:16" x14ac:dyDescent="0.25">
      <c r="B386" s="89">
        <v>11080444444.444</v>
      </c>
      <c r="C386" s="89">
        <v>-93.568199000000007</v>
      </c>
      <c r="D386" s="89">
        <v>-84.768608</v>
      </c>
      <c r="F386" s="6" t="s">
        <v>21</v>
      </c>
      <c r="J386" s="89">
        <v>11080444444.444</v>
      </c>
      <c r="K386" s="89">
        <v>-116.12642</v>
      </c>
      <c r="L386" s="89">
        <v>-106.90987</v>
      </c>
      <c r="N386" s="6" t="s">
        <v>21</v>
      </c>
    </row>
    <row r="387" spans="2:16" x14ac:dyDescent="0.25">
      <c r="B387" s="89">
        <v>11636000000</v>
      </c>
      <c r="C387" s="89">
        <v>-92.521034</v>
      </c>
      <c r="D387" s="89">
        <v>-82.533562000000003</v>
      </c>
      <c r="J387" s="89">
        <v>11636000000</v>
      </c>
      <c r="K387" s="89">
        <v>-92.784912000000006</v>
      </c>
      <c r="L387" s="89">
        <v>-83.747176999999994</v>
      </c>
    </row>
    <row r="388" spans="2:16" x14ac:dyDescent="0.25">
      <c r="B388" s="89" t="s">
        <v>21</v>
      </c>
      <c r="J388" s="89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4Ix3L dBc Log Mag(dB)</v>
      </c>
      <c r="H390" s="35">
        <v>4</v>
      </c>
      <c r="N390" s="6" t="s">
        <v>19</v>
      </c>
      <c r="O390" s="6" t="str">
        <f t="shared" ref="O390:O409" si="65">L416</f>
        <v>4Ix3L dBc Log Mag(dB)</v>
      </c>
      <c r="P390" s="35">
        <v>4</v>
      </c>
    </row>
    <row r="391" spans="2:16" ht="15.75" x14ac:dyDescent="0.25">
      <c r="B391" s="89" t="s">
        <v>55</v>
      </c>
      <c r="F391" s="6">
        <f t="shared" ref="F391:F409" si="66">B417/1000000000</f>
        <v>5.6360000000000001</v>
      </c>
      <c r="G391" s="6">
        <f t="shared" si="64"/>
        <v>-66.335716000000005</v>
      </c>
      <c r="H391" s="36">
        <f>ABS(AVERAGE(G391:G409)-(H390-1)*15)</f>
        <v>128.04050805263159</v>
      </c>
      <c r="J391" s="89" t="s">
        <v>55</v>
      </c>
      <c r="N391" s="6">
        <f t="shared" ref="N391:N409" si="67">J417/1000000000</f>
        <v>5.6360000000000001</v>
      </c>
      <c r="O391" s="6">
        <f t="shared" si="65"/>
        <v>-73.479324000000005</v>
      </c>
      <c r="P391" s="36">
        <f>ABS(AVERAGE(O391:O409)-(P390-1)*15)</f>
        <v>133.41869078947369</v>
      </c>
    </row>
    <row r="392" spans="2:16" x14ac:dyDescent="0.25">
      <c r="B392" s="89" t="s">
        <v>19</v>
      </c>
      <c r="C392" s="89" t="s">
        <v>160</v>
      </c>
      <c r="D392" s="89" t="s">
        <v>86</v>
      </c>
      <c r="F392" s="6">
        <f t="shared" si="66"/>
        <v>5.9895555555555999</v>
      </c>
      <c r="G392" s="6">
        <f t="shared" si="64"/>
        <v>-78.283302000000006</v>
      </c>
      <c r="J392" s="89" t="s">
        <v>19</v>
      </c>
      <c r="K392" s="89" t="s">
        <v>160</v>
      </c>
      <c r="L392" s="89" t="s">
        <v>86</v>
      </c>
      <c r="N392" s="6">
        <f t="shared" si="67"/>
        <v>5.9895555555555999</v>
      </c>
      <c r="O392" s="6">
        <f t="shared" si="65"/>
        <v>-77.246360999999993</v>
      </c>
    </row>
    <row r="393" spans="2:16" x14ac:dyDescent="0.25">
      <c r="B393" s="89">
        <v>3636000000</v>
      </c>
      <c r="C393" s="89">
        <v>-66.499083999999996</v>
      </c>
      <c r="D393" s="89">
        <v>-59.221012000000002</v>
      </c>
      <c r="F393" s="6">
        <f t="shared" si="66"/>
        <v>6.3431111111111003</v>
      </c>
      <c r="G393" s="6">
        <f t="shared" si="64"/>
        <v>-82.525734</v>
      </c>
      <c r="J393" s="89">
        <v>3636000000</v>
      </c>
      <c r="K393" s="89">
        <v>-67.838134999999994</v>
      </c>
      <c r="L393" s="89">
        <v>-55.614403000000003</v>
      </c>
      <c r="N393" s="6">
        <f t="shared" si="67"/>
        <v>6.3431111111111003</v>
      </c>
      <c r="O393" s="6">
        <f t="shared" si="65"/>
        <v>-91.761971000000003</v>
      </c>
    </row>
    <row r="394" spans="2:16" x14ac:dyDescent="0.25">
      <c r="B394" s="89">
        <v>4100666666.6666999</v>
      </c>
      <c r="C394" s="89">
        <v>-70.021750999999995</v>
      </c>
      <c r="D394" s="89">
        <v>-62.614952000000002</v>
      </c>
      <c r="F394" s="6">
        <f t="shared" si="66"/>
        <v>6.6966666666667001</v>
      </c>
      <c r="G394" s="6">
        <f t="shared" si="64"/>
        <v>-89.471976999999995</v>
      </c>
      <c r="J394" s="89">
        <v>4100666666.6666999</v>
      </c>
      <c r="K394" s="89">
        <v>-77.431313000000003</v>
      </c>
      <c r="L394" s="89">
        <v>-70.419372999999993</v>
      </c>
      <c r="N394" s="6">
        <f t="shared" si="67"/>
        <v>6.6966666666667001</v>
      </c>
      <c r="O394" s="6">
        <f t="shared" si="65"/>
        <v>-87.301910000000007</v>
      </c>
    </row>
    <row r="395" spans="2:16" x14ac:dyDescent="0.25">
      <c r="B395" s="89">
        <v>4565333333.3332996</v>
      </c>
      <c r="C395" s="89">
        <v>-82.522307999999995</v>
      </c>
      <c r="D395" s="89">
        <v>-74.876396</v>
      </c>
      <c r="F395" s="6">
        <f t="shared" si="66"/>
        <v>7.0502222222222004</v>
      </c>
      <c r="G395" s="6">
        <f t="shared" si="64"/>
        <v>-84.881125999999995</v>
      </c>
      <c r="J395" s="89">
        <v>4565333333.3332996</v>
      </c>
      <c r="K395" s="89">
        <v>-68.249450999999993</v>
      </c>
      <c r="L395" s="89">
        <v>-61.374209999999998</v>
      </c>
      <c r="N395" s="6">
        <f t="shared" si="67"/>
        <v>7.0502222222222004</v>
      </c>
      <c r="O395" s="6">
        <f t="shared" si="65"/>
        <v>-84.743340000000003</v>
      </c>
    </row>
    <row r="396" spans="2:16" x14ac:dyDescent="0.25">
      <c r="B396" s="89">
        <v>5030000000</v>
      </c>
      <c r="C396" s="89">
        <v>-81.645256000000003</v>
      </c>
      <c r="D396" s="89">
        <v>-74.144569000000004</v>
      </c>
      <c r="F396" s="6">
        <f t="shared" si="66"/>
        <v>7.4037777777777993</v>
      </c>
      <c r="G396" s="6">
        <f t="shared" si="64"/>
        <v>-84.416672000000005</v>
      </c>
      <c r="J396" s="89">
        <v>5030000000</v>
      </c>
      <c r="K396" s="89">
        <v>-76.162491000000003</v>
      </c>
      <c r="L396" s="89">
        <v>-68.676276999999999</v>
      </c>
      <c r="N396" s="6">
        <f t="shared" si="67"/>
        <v>7.4037777777777993</v>
      </c>
      <c r="O396" s="6">
        <f t="shared" si="65"/>
        <v>-85.367560999999995</v>
      </c>
    </row>
    <row r="397" spans="2:16" x14ac:dyDescent="0.25">
      <c r="B397" s="89">
        <v>5494666666.6667004</v>
      </c>
      <c r="C397" s="89">
        <v>-85.323386999999997</v>
      </c>
      <c r="D397" s="89">
        <v>-78.142921000000001</v>
      </c>
      <c r="F397" s="6">
        <f t="shared" si="66"/>
        <v>7.7573333333332997</v>
      </c>
      <c r="G397" s="6">
        <f t="shared" si="64"/>
        <v>-85.647018000000003</v>
      </c>
      <c r="J397" s="89">
        <v>5494666666.6667004</v>
      </c>
      <c r="K397" s="89">
        <v>-72.489531999999997</v>
      </c>
      <c r="L397" s="89">
        <v>-64.672775000000001</v>
      </c>
      <c r="N397" s="6">
        <f t="shared" si="67"/>
        <v>7.7573333333332997</v>
      </c>
      <c r="O397" s="6">
        <f t="shared" si="65"/>
        <v>-98.995468000000002</v>
      </c>
    </row>
    <row r="398" spans="2:16" x14ac:dyDescent="0.25">
      <c r="B398" s="89">
        <v>5959333333.3332996</v>
      </c>
      <c r="C398" s="89">
        <v>-83.469048000000001</v>
      </c>
      <c r="D398" s="89">
        <v>-76.261093000000002</v>
      </c>
      <c r="F398" s="6">
        <f t="shared" si="66"/>
        <v>8.1108888888888995</v>
      </c>
      <c r="G398" s="6">
        <f t="shared" si="64"/>
        <v>-85.211074999999994</v>
      </c>
      <c r="J398" s="89">
        <v>5959333333.3332996</v>
      </c>
      <c r="K398" s="89">
        <v>-80.304694999999995</v>
      </c>
      <c r="L398" s="89">
        <v>-72.135445000000004</v>
      </c>
      <c r="N398" s="6">
        <f t="shared" si="67"/>
        <v>8.1108888888888995</v>
      </c>
      <c r="O398" s="6">
        <f t="shared" si="65"/>
        <v>-93.862853999999999</v>
      </c>
    </row>
    <row r="399" spans="2:16" x14ac:dyDescent="0.25">
      <c r="B399" s="89">
        <v>6424000000</v>
      </c>
      <c r="C399" s="89">
        <v>-76.201172</v>
      </c>
      <c r="D399" s="89">
        <v>-68.980850000000004</v>
      </c>
      <c r="F399" s="6">
        <f t="shared" si="66"/>
        <v>8.4644444444443998</v>
      </c>
      <c r="G399" s="6">
        <f t="shared" si="64"/>
        <v>-82.752044999999995</v>
      </c>
      <c r="J399" s="89">
        <v>6424000000</v>
      </c>
      <c r="K399" s="89">
        <v>-86.558616999999998</v>
      </c>
      <c r="L399" s="89">
        <v>-77.924178999999995</v>
      </c>
      <c r="N399" s="6">
        <f t="shared" si="67"/>
        <v>8.4644444444443998</v>
      </c>
      <c r="O399" s="6">
        <f t="shared" si="65"/>
        <v>-87.016013999999998</v>
      </c>
    </row>
    <row r="400" spans="2:16" x14ac:dyDescent="0.25">
      <c r="B400" s="89">
        <v>6888666666.6667004</v>
      </c>
      <c r="C400" s="89">
        <v>-78.287841999999998</v>
      </c>
      <c r="D400" s="89">
        <v>-70.674544999999995</v>
      </c>
      <c r="F400" s="6">
        <f t="shared" si="66"/>
        <v>8.8179999999999996</v>
      </c>
      <c r="G400" s="6">
        <f t="shared" si="64"/>
        <v>-82.114624000000006</v>
      </c>
      <c r="J400" s="89">
        <v>6888666666.6667004</v>
      </c>
      <c r="K400" s="89">
        <v>-74.101928999999998</v>
      </c>
      <c r="L400" s="89">
        <v>-65.094086000000004</v>
      </c>
      <c r="N400" s="6">
        <f t="shared" si="67"/>
        <v>8.8179999999999996</v>
      </c>
      <c r="O400" s="6">
        <f t="shared" si="65"/>
        <v>-91.233208000000005</v>
      </c>
    </row>
    <row r="401" spans="2:16" x14ac:dyDescent="0.25">
      <c r="B401" s="89">
        <v>7353333333.3332996</v>
      </c>
      <c r="C401" s="89">
        <v>-79.648964000000007</v>
      </c>
      <c r="D401" s="89">
        <v>-71.959701999999993</v>
      </c>
      <c r="F401" s="6">
        <f t="shared" si="66"/>
        <v>9.1715555555555994</v>
      </c>
      <c r="G401" s="6">
        <f t="shared" si="64"/>
        <v>-81.812522999999999</v>
      </c>
      <c r="J401" s="89">
        <v>7353333333.3332996</v>
      </c>
      <c r="K401" s="89">
        <v>-74.676743000000002</v>
      </c>
      <c r="L401" s="89">
        <v>-65.479691000000003</v>
      </c>
      <c r="N401" s="6">
        <f t="shared" si="67"/>
        <v>9.1715555555555994</v>
      </c>
      <c r="O401" s="6">
        <f t="shared" si="65"/>
        <v>-94.112183000000002</v>
      </c>
    </row>
    <row r="402" spans="2:16" x14ac:dyDescent="0.25">
      <c r="B402" s="89">
        <v>7818000000</v>
      </c>
      <c r="C402" s="89">
        <v>-80.891029000000003</v>
      </c>
      <c r="D402" s="89">
        <v>-73.091117999999994</v>
      </c>
      <c r="F402" s="6">
        <f t="shared" si="66"/>
        <v>9.5251111111110998</v>
      </c>
      <c r="G402" s="6">
        <f t="shared" si="64"/>
        <v>-79.543296999999995</v>
      </c>
      <c r="J402" s="89">
        <v>7818000000</v>
      </c>
      <c r="K402" s="89">
        <v>-85.189919000000003</v>
      </c>
      <c r="L402" s="89">
        <v>-75.751418999999999</v>
      </c>
      <c r="N402" s="6">
        <f t="shared" si="67"/>
        <v>9.5251111111110998</v>
      </c>
      <c r="O402" s="6">
        <f t="shared" si="65"/>
        <v>-94.029578999999998</v>
      </c>
    </row>
    <row r="403" spans="2:16" x14ac:dyDescent="0.25">
      <c r="B403" s="89">
        <v>8282666666.6667004</v>
      </c>
      <c r="C403" s="89">
        <v>-84.744452999999993</v>
      </c>
      <c r="D403" s="89">
        <v>-76.899688999999995</v>
      </c>
      <c r="F403" s="6">
        <f t="shared" si="66"/>
        <v>9.8786666666666996</v>
      </c>
      <c r="G403" s="6">
        <f t="shared" si="64"/>
        <v>-80.426956000000004</v>
      </c>
      <c r="J403" s="89">
        <v>8282666666.6667004</v>
      </c>
      <c r="K403" s="89">
        <v>-80.326729</v>
      </c>
      <c r="L403" s="89">
        <v>-70.828415000000007</v>
      </c>
      <c r="N403" s="6">
        <f t="shared" si="67"/>
        <v>9.8786666666666996</v>
      </c>
      <c r="O403" s="6">
        <f t="shared" si="65"/>
        <v>-96.041236999999995</v>
      </c>
    </row>
    <row r="404" spans="2:16" x14ac:dyDescent="0.25">
      <c r="B404" s="89">
        <v>8747333333.3332996</v>
      </c>
      <c r="C404" s="89">
        <v>-90.371741999999998</v>
      </c>
      <c r="D404" s="89">
        <v>-82.413559000000006</v>
      </c>
      <c r="F404" s="6">
        <f t="shared" si="66"/>
        <v>10.232222222222001</v>
      </c>
      <c r="G404" s="6">
        <f t="shared" si="64"/>
        <v>-83.595482000000004</v>
      </c>
      <c r="J404" s="89">
        <v>8747333333.3332996</v>
      </c>
      <c r="K404" s="89">
        <v>-85.367867000000004</v>
      </c>
      <c r="L404" s="89">
        <v>-75.830971000000005</v>
      </c>
      <c r="N404" s="6">
        <f t="shared" si="67"/>
        <v>10.232222222222001</v>
      </c>
      <c r="O404" s="6">
        <f t="shared" si="65"/>
        <v>-94.064148000000003</v>
      </c>
    </row>
    <row r="405" spans="2:16" x14ac:dyDescent="0.25">
      <c r="B405" s="89">
        <v>9212000000</v>
      </c>
      <c r="C405" s="89">
        <v>-85.507819999999995</v>
      </c>
      <c r="D405" s="89">
        <v>-77.120934000000005</v>
      </c>
      <c r="F405" s="6">
        <f t="shared" si="66"/>
        <v>10.585777777778</v>
      </c>
      <c r="G405" s="6">
        <f t="shared" si="64"/>
        <v>-84.465134000000006</v>
      </c>
      <c r="J405" s="89">
        <v>9212000000</v>
      </c>
      <c r="K405" s="89">
        <v>-86.362808000000001</v>
      </c>
      <c r="L405" s="89">
        <v>-76.289542999999995</v>
      </c>
      <c r="N405" s="6">
        <f t="shared" si="67"/>
        <v>10.585777777778</v>
      </c>
      <c r="O405" s="6">
        <f t="shared" si="65"/>
        <v>-84.195258999999993</v>
      </c>
    </row>
    <row r="406" spans="2:16" x14ac:dyDescent="0.25">
      <c r="B406" s="89">
        <v>9676666666.6667004</v>
      </c>
      <c r="C406" s="89">
        <v>-81.924537999999998</v>
      </c>
      <c r="D406" s="89">
        <v>-73.537307999999996</v>
      </c>
      <c r="F406" s="6">
        <f t="shared" si="66"/>
        <v>10.939333333333</v>
      </c>
      <c r="G406" s="6">
        <f t="shared" si="64"/>
        <v>-91.550956999999997</v>
      </c>
      <c r="J406" s="89">
        <v>9676666666.6667004</v>
      </c>
      <c r="K406" s="89">
        <v>-81.420471000000006</v>
      </c>
      <c r="L406" s="89">
        <v>-71.281684999999996</v>
      </c>
      <c r="N406" s="6">
        <f t="shared" si="67"/>
        <v>10.939333333333</v>
      </c>
      <c r="O406" s="6">
        <f t="shared" si="65"/>
        <v>-86.453971999999993</v>
      </c>
    </row>
    <row r="407" spans="2:16" x14ac:dyDescent="0.25">
      <c r="B407" s="89">
        <v>10141333333.333</v>
      </c>
      <c r="C407" s="89">
        <v>-82.530685000000005</v>
      </c>
      <c r="D407" s="89">
        <v>-74.218795999999998</v>
      </c>
      <c r="F407" s="6">
        <f t="shared" si="66"/>
        <v>11.292888888888999</v>
      </c>
      <c r="G407" s="6">
        <f t="shared" si="64"/>
        <v>-88.267082000000002</v>
      </c>
      <c r="J407" s="89">
        <v>10141333333.333</v>
      </c>
      <c r="K407" s="89">
        <v>-85.679657000000006</v>
      </c>
      <c r="L407" s="89">
        <v>-75.458579999999998</v>
      </c>
      <c r="N407" s="6">
        <f t="shared" si="67"/>
        <v>11.292888888888999</v>
      </c>
      <c r="O407" s="6">
        <f t="shared" si="65"/>
        <v>-89.575783000000001</v>
      </c>
    </row>
    <row r="408" spans="2:16" x14ac:dyDescent="0.25">
      <c r="B408" s="89">
        <v>10606000000</v>
      </c>
      <c r="C408" s="89">
        <v>-84.675612999999998</v>
      </c>
      <c r="D408" s="89">
        <v>-76.476685000000003</v>
      </c>
      <c r="F408" s="6">
        <f t="shared" si="66"/>
        <v>11.646444444444001</v>
      </c>
      <c r="G408" s="6">
        <f t="shared" si="64"/>
        <v>-82.370720000000006</v>
      </c>
      <c r="J408" s="89">
        <v>10606000000</v>
      </c>
      <c r="K408" s="89">
        <v>-90.373244999999997</v>
      </c>
      <c r="L408" s="89">
        <v>-80.482108999999994</v>
      </c>
      <c r="N408" s="6">
        <f t="shared" si="67"/>
        <v>11.646444444444001</v>
      </c>
      <c r="O408" s="6">
        <f t="shared" si="65"/>
        <v>-88.191840999999997</v>
      </c>
    </row>
    <row r="409" spans="2:16" x14ac:dyDescent="0.25">
      <c r="B409" s="89">
        <v>11070666666.667</v>
      </c>
      <c r="C409" s="89">
        <v>-83.177025</v>
      </c>
      <c r="D409" s="89">
        <v>-74.722381999999996</v>
      </c>
      <c r="F409" s="6">
        <f t="shared" si="66"/>
        <v>12</v>
      </c>
      <c r="G409" s="6">
        <f t="shared" si="64"/>
        <v>-84.098213000000001</v>
      </c>
      <c r="J409" s="89">
        <v>11070666666.667</v>
      </c>
      <c r="K409" s="89">
        <v>-89.110305999999994</v>
      </c>
      <c r="L409" s="89">
        <v>-79.444198999999998</v>
      </c>
      <c r="N409" s="6">
        <f t="shared" si="67"/>
        <v>12</v>
      </c>
      <c r="O409" s="6">
        <f t="shared" si="65"/>
        <v>-82.283112000000003</v>
      </c>
    </row>
    <row r="410" spans="2:16" x14ac:dyDescent="0.25">
      <c r="B410" s="89">
        <v>11535333333.333</v>
      </c>
      <c r="C410" s="89">
        <v>-105.01662</v>
      </c>
      <c r="D410" s="89">
        <v>-96.217040999999995</v>
      </c>
      <c r="F410" s="6" t="s">
        <v>21</v>
      </c>
      <c r="J410" s="89">
        <v>11535333333.333</v>
      </c>
      <c r="K410" s="89">
        <v>-83.528496000000004</v>
      </c>
      <c r="L410" s="89">
        <v>-74.311935000000005</v>
      </c>
      <c r="N410" s="6" t="s">
        <v>21</v>
      </c>
    </row>
    <row r="411" spans="2:16" x14ac:dyDescent="0.25">
      <c r="B411" s="89">
        <v>12000000000</v>
      </c>
      <c r="C411" s="89">
        <v>-96.599304000000004</v>
      </c>
      <c r="D411" s="89">
        <v>-86.611832000000007</v>
      </c>
      <c r="J411" s="89">
        <v>12000000000</v>
      </c>
      <c r="K411" s="89">
        <v>-89.419464000000005</v>
      </c>
      <c r="L411" s="89">
        <v>-80.381729000000007</v>
      </c>
    </row>
    <row r="412" spans="2:16" x14ac:dyDescent="0.25">
      <c r="B412" s="89" t="s">
        <v>21</v>
      </c>
      <c r="J412" s="89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4Ix4L dBc Log Mag(dB)</v>
      </c>
      <c r="H414" s="35">
        <v>4</v>
      </c>
      <c r="N414" s="6" t="s">
        <v>19</v>
      </c>
      <c r="O414" s="6" t="str">
        <f t="shared" ref="O414:O433" si="69">L440</f>
        <v>4Ix4L dBc Log Mag(dB)</v>
      </c>
      <c r="P414" s="35">
        <v>4</v>
      </c>
    </row>
    <row r="415" spans="2:16" ht="15.75" x14ac:dyDescent="0.25">
      <c r="B415" s="89" t="s">
        <v>57</v>
      </c>
      <c r="F415" s="6">
        <f t="shared" ref="F415:F433" si="70">B441/1000000000</f>
        <v>7.6360000000000001</v>
      </c>
      <c r="G415" s="6">
        <f t="shared" si="68"/>
        <v>-57.920231000000001</v>
      </c>
      <c r="H415" s="36">
        <f>ABS(AVERAGE(G415:G433)-(H414-1)*15)</f>
        <v>114.28399905263159</v>
      </c>
      <c r="J415" s="89" t="s">
        <v>57</v>
      </c>
      <c r="N415" s="6">
        <f t="shared" ref="N415:N433" si="71">J441/1000000000</f>
        <v>7.6360000000000001</v>
      </c>
      <c r="O415" s="6">
        <f t="shared" si="69"/>
        <v>-57.084781999999997</v>
      </c>
      <c r="P415" s="36">
        <f>ABS(AVERAGE(O415:O433)-(P414-1)*15)</f>
        <v>113.34630405263158</v>
      </c>
    </row>
    <row r="416" spans="2:16" x14ac:dyDescent="0.25">
      <c r="B416" s="89" t="s">
        <v>19</v>
      </c>
      <c r="C416" s="89" t="s">
        <v>161</v>
      </c>
      <c r="D416" s="89" t="s">
        <v>87</v>
      </c>
      <c r="F416" s="6">
        <f t="shared" si="70"/>
        <v>7.8784444444443995</v>
      </c>
      <c r="G416" s="6">
        <f t="shared" si="68"/>
        <v>-58.962108999999998</v>
      </c>
      <c r="J416" s="89" t="s">
        <v>19</v>
      </c>
      <c r="K416" s="89" t="s">
        <v>161</v>
      </c>
      <c r="L416" s="89" t="s">
        <v>87</v>
      </c>
      <c r="N416" s="6">
        <f t="shared" si="71"/>
        <v>7.8784444444443995</v>
      </c>
      <c r="O416" s="6">
        <f t="shared" si="69"/>
        <v>-65.639388999999994</v>
      </c>
    </row>
    <row r="417" spans="2:15" x14ac:dyDescent="0.25">
      <c r="B417" s="89">
        <v>5636000000</v>
      </c>
      <c r="C417" s="89">
        <v>-73.613784999999993</v>
      </c>
      <c r="D417" s="89">
        <v>-66.335716000000005</v>
      </c>
      <c r="F417" s="6">
        <f t="shared" si="70"/>
        <v>8.1208888888888993</v>
      </c>
      <c r="G417" s="6">
        <f t="shared" si="68"/>
        <v>-61.883719999999997</v>
      </c>
      <c r="J417" s="89">
        <v>5636000000</v>
      </c>
      <c r="K417" s="89">
        <v>-85.703056000000004</v>
      </c>
      <c r="L417" s="89">
        <v>-73.479324000000005</v>
      </c>
      <c r="N417" s="6">
        <f t="shared" si="71"/>
        <v>8.1208888888888993</v>
      </c>
      <c r="O417" s="6">
        <f t="shared" si="69"/>
        <v>-64.286392000000006</v>
      </c>
    </row>
    <row r="418" spans="2:15" x14ac:dyDescent="0.25">
      <c r="B418" s="89">
        <v>5989555555.5556002</v>
      </c>
      <c r="C418" s="89">
        <v>-85.690101999999996</v>
      </c>
      <c r="D418" s="89">
        <v>-78.283302000000006</v>
      </c>
      <c r="F418" s="6">
        <f t="shared" si="70"/>
        <v>8.3633333333332995</v>
      </c>
      <c r="G418" s="6">
        <f t="shared" si="68"/>
        <v>-65.497864000000007</v>
      </c>
      <c r="J418" s="89">
        <v>5989555555.5556002</v>
      </c>
      <c r="K418" s="89">
        <v>-84.258301000000003</v>
      </c>
      <c r="L418" s="89">
        <v>-77.246360999999993</v>
      </c>
      <c r="N418" s="6">
        <f t="shared" si="71"/>
        <v>8.3633333333332995</v>
      </c>
      <c r="O418" s="6">
        <f t="shared" si="69"/>
        <v>-66.966247999999993</v>
      </c>
    </row>
    <row r="419" spans="2:15" x14ac:dyDescent="0.25">
      <c r="B419" s="89">
        <v>6343111111.1111002</v>
      </c>
      <c r="C419" s="89">
        <v>-90.171645999999996</v>
      </c>
      <c r="D419" s="89">
        <v>-82.525734</v>
      </c>
      <c r="F419" s="6">
        <f t="shared" si="70"/>
        <v>8.6057777777777993</v>
      </c>
      <c r="G419" s="6">
        <f t="shared" si="68"/>
        <v>-70.305572999999995</v>
      </c>
      <c r="J419" s="89">
        <v>6343111111.1111002</v>
      </c>
      <c r="K419" s="89">
        <v>-98.637207000000004</v>
      </c>
      <c r="L419" s="89">
        <v>-91.761971000000003</v>
      </c>
      <c r="N419" s="6">
        <f t="shared" si="71"/>
        <v>8.6057777777777993</v>
      </c>
      <c r="O419" s="6">
        <f t="shared" si="69"/>
        <v>-70.684441000000007</v>
      </c>
    </row>
    <row r="420" spans="2:15" x14ac:dyDescent="0.25">
      <c r="B420" s="89">
        <v>6696666666.6667004</v>
      </c>
      <c r="C420" s="89">
        <v>-96.972672000000003</v>
      </c>
      <c r="D420" s="89">
        <v>-89.471976999999995</v>
      </c>
      <c r="F420" s="6">
        <f t="shared" si="70"/>
        <v>8.8482222222221996</v>
      </c>
      <c r="G420" s="6">
        <f t="shared" si="68"/>
        <v>-73.895020000000002</v>
      </c>
      <c r="J420" s="89">
        <v>6696666666.6667004</v>
      </c>
      <c r="K420" s="89">
        <v>-94.788123999999996</v>
      </c>
      <c r="L420" s="89">
        <v>-87.301910000000007</v>
      </c>
      <c r="N420" s="6">
        <f t="shared" si="71"/>
        <v>8.8482222222221996</v>
      </c>
      <c r="O420" s="6">
        <f t="shared" si="69"/>
        <v>-66.825210999999996</v>
      </c>
    </row>
    <row r="421" spans="2:15" x14ac:dyDescent="0.25">
      <c r="B421" s="89">
        <v>7050222222.2222004</v>
      </c>
      <c r="C421" s="89">
        <v>-92.061592000000005</v>
      </c>
      <c r="D421" s="89">
        <v>-84.881125999999995</v>
      </c>
      <c r="F421" s="6">
        <f t="shared" si="70"/>
        <v>9.0906666666667011</v>
      </c>
      <c r="G421" s="6">
        <f t="shared" si="68"/>
        <v>-78.973731999999998</v>
      </c>
      <c r="J421" s="89">
        <v>7050222222.2222004</v>
      </c>
      <c r="K421" s="89">
        <v>-92.560103999999995</v>
      </c>
      <c r="L421" s="89">
        <v>-84.743340000000003</v>
      </c>
      <c r="N421" s="6">
        <f t="shared" si="71"/>
        <v>9.0906666666667011</v>
      </c>
      <c r="O421" s="6">
        <f t="shared" si="69"/>
        <v>-77.798782000000003</v>
      </c>
    </row>
    <row r="422" spans="2:15" x14ac:dyDescent="0.25">
      <c r="B422" s="89">
        <v>7403777777.7777996</v>
      </c>
      <c r="C422" s="89">
        <v>-91.624626000000006</v>
      </c>
      <c r="D422" s="89">
        <v>-84.416672000000005</v>
      </c>
      <c r="F422" s="6">
        <f t="shared" si="70"/>
        <v>9.3331111111110996</v>
      </c>
      <c r="G422" s="6">
        <f t="shared" si="68"/>
        <v>-74.888519000000002</v>
      </c>
      <c r="J422" s="89">
        <v>7403777777.7777996</v>
      </c>
      <c r="K422" s="89">
        <v>-93.536811999999998</v>
      </c>
      <c r="L422" s="89">
        <v>-85.367560999999995</v>
      </c>
      <c r="N422" s="6">
        <f t="shared" si="71"/>
        <v>9.3331111111110996</v>
      </c>
      <c r="O422" s="6">
        <f t="shared" si="69"/>
        <v>-67.122321999999997</v>
      </c>
    </row>
    <row r="423" spans="2:15" x14ac:dyDescent="0.25">
      <c r="B423" s="89">
        <v>7757333333.3332996</v>
      </c>
      <c r="C423" s="89">
        <v>-92.867339999999999</v>
      </c>
      <c r="D423" s="89">
        <v>-85.647018000000003</v>
      </c>
      <c r="F423" s="6">
        <f t="shared" si="70"/>
        <v>9.5755555555555993</v>
      </c>
      <c r="G423" s="6">
        <f t="shared" si="68"/>
        <v>-81.834907999999999</v>
      </c>
      <c r="J423" s="89">
        <v>7757333333.3332996</v>
      </c>
      <c r="K423" s="89">
        <v>-107.62991</v>
      </c>
      <c r="L423" s="89">
        <v>-98.995468000000002</v>
      </c>
      <c r="N423" s="6">
        <f t="shared" si="71"/>
        <v>9.5755555555555993</v>
      </c>
      <c r="O423" s="6">
        <f t="shared" si="69"/>
        <v>-67.108963000000003</v>
      </c>
    </row>
    <row r="424" spans="2:15" x14ac:dyDescent="0.25">
      <c r="B424" s="89">
        <v>8110888888.8888998</v>
      </c>
      <c r="C424" s="89">
        <v>-92.824364000000003</v>
      </c>
      <c r="D424" s="89">
        <v>-85.211074999999994</v>
      </c>
      <c r="F424" s="6">
        <f t="shared" si="70"/>
        <v>9.8179999999999996</v>
      </c>
      <c r="G424" s="6">
        <f t="shared" si="68"/>
        <v>-69.421654000000004</v>
      </c>
      <c r="J424" s="89">
        <v>8110888888.8888998</v>
      </c>
      <c r="K424" s="89">
        <v>-102.8707</v>
      </c>
      <c r="L424" s="89">
        <v>-93.862853999999999</v>
      </c>
      <c r="N424" s="6">
        <f t="shared" si="71"/>
        <v>9.8179999999999996</v>
      </c>
      <c r="O424" s="6">
        <f t="shared" si="69"/>
        <v>-69.282471000000001</v>
      </c>
    </row>
    <row r="425" spans="2:15" x14ac:dyDescent="0.25">
      <c r="B425" s="89">
        <v>8464444444.4443998</v>
      </c>
      <c r="C425" s="89">
        <v>-90.441306999999995</v>
      </c>
      <c r="D425" s="89">
        <v>-82.752044999999995</v>
      </c>
      <c r="F425" s="6">
        <f t="shared" si="70"/>
        <v>10.060444444444</v>
      </c>
      <c r="G425" s="6">
        <f t="shared" si="68"/>
        <v>-76.161002999999994</v>
      </c>
      <c r="J425" s="89">
        <v>8464444444.4443998</v>
      </c>
      <c r="K425" s="89">
        <v>-96.213065999999998</v>
      </c>
      <c r="L425" s="89">
        <v>-87.016013999999998</v>
      </c>
      <c r="N425" s="6">
        <f t="shared" si="71"/>
        <v>10.060444444444</v>
      </c>
      <c r="O425" s="6">
        <f t="shared" si="69"/>
        <v>-64.113174000000001</v>
      </c>
    </row>
    <row r="426" spans="2:15" x14ac:dyDescent="0.25">
      <c r="B426" s="89">
        <v>8818000000</v>
      </c>
      <c r="C426" s="89">
        <v>-89.914535999999998</v>
      </c>
      <c r="D426" s="89">
        <v>-82.114624000000006</v>
      </c>
      <c r="F426" s="6">
        <f t="shared" si="70"/>
        <v>10.302888888888999</v>
      </c>
      <c r="G426" s="6">
        <f t="shared" si="68"/>
        <v>-67.169487000000004</v>
      </c>
      <c r="J426" s="89">
        <v>8818000000</v>
      </c>
      <c r="K426" s="89">
        <v>-100.67171</v>
      </c>
      <c r="L426" s="89">
        <v>-91.233208000000005</v>
      </c>
      <c r="N426" s="6">
        <f t="shared" si="71"/>
        <v>10.302888888888999</v>
      </c>
      <c r="O426" s="6">
        <f t="shared" si="69"/>
        <v>-67.670349000000002</v>
      </c>
    </row>
    <row r="427" spans="2:15" x14ac:dyDescent="0.25">
      <c r="B427" s="89">
        <v>9171555555.5555992</v>
      </c>
      <c r="C427" s="89">
        <v>-89.657295000000005</v>
      </c>
      <c r="D427" s="89">
        <v>-81.812522999999999</v>
      </c>
      <c r="F427" s="6">
        <f t="shared" si="70"/>
        <v>10.545333333333</v>
      </c>
      <c r="G427" s="6">
        <f t="shared" si="68"/>
        <v>-74.58699</v>
      </c>
      <c r="J427" s="89">
        <v>9171555555.5555992</v>
      </c>
      <c r="K427" s="89">
        <v>-103.61049</v>
      </c>
      <c r="L427" s="89">
        <v>-94.112183000000002</v>
      </c>
      <c r="N427" s="6">
        <f t="shared" si="71"/>
        <v>10.545333333333</v>
      </c>
      <c r="O427" s="6">
        <f t="shared" si="69"/>
        <v>-66.416411999999994</v>
      </c>
    </row>
    <row r="428" spans="2:15" x14ac:dyDescent="0.25">
      <c r="B428" s="89">
        <v>9525111111.1110992</v>
      </c>
      <c r="C428" s="89">
        <v>-87.501480000000001</v>
      </c>
      <c r="D428" s="89">
        <v>-79.543296999999995</v>
      </c>
      <c r="F428" s="6">
        <f t="shared" si="70"/>
        <v>10.787777777778</v>
      </c>
      <c r="G428" s="6">
        <f t="shared" si="68"/>
        <v>-64.449744999999993</v>
      </c>
      <c r="J428" s="89">
        <v>9525111111.1110992</v>
      </c>
      <c r="K428" s="89">
        <v>-103.56647</v>
      </c>
      <c r="L428" s="89">
        <v>-94.029578999999998</v>
      </c>
      <c r="N428" s="6">
        <f t="shared" si="71"/>
        <v>10.787777777778</v>
      </c>
      <c r="O428" s="6">
        <f t="shared" si="69"/>
        <v>-66.994620999999995</v>
      </c>
    </row>
    <row r="429" spans="2:15" x14ac:dyDescent="0.25">
      <c r="B429" s="89">
        <v>9878666666.6667004</v>
      </c>
      <c r="C429" s="89">
        <v>-88.813843000000006</v>
      </c>
      <c r="D429" s="89">
        <v>-80.426956000000004</v>
      </c>
      <c r="F429" s="6">
        <f t="shared" si="70"/>
        <v>11.030222222222001</v>
      </c>
      <c r="G429" s="6">
        <f t="shared" si="68"/>
        <v>-72.040298000000007</v>
      </c>
      <c r="J429" s="89">
        <v>9878666666.6667004</v>
      </c>
      <c r="K429" s="89">
        <v>-106.11451</v>
      </c>
      <c r="L429" s="89">
        <v>-96.041236999999995</v>
      </c>
      <c r="N429" s="6">
        <f t="shared" si="71"/>
        <v>11.030222222222001</v>
      </c>
      <c r="O429" s="6">
        <f t="shared" si="69"/>
        <v>-69.629020999999995</v>
      </c>
    </row>
    <row r="430" spans="2:15" x14ac:dyDescent="0.25">
      <c r="B430" s="89">
        <v>10232222222.222</v>
      </c>
      <c r="C430" s="89">
        <v>-91.982712000000006</v>
      </c>
      <c r="D430" s="89">
        <v>-83.595482000000004</v>
      </c>
      <c r="F430" s="6">
        <f t="shared" si="70"/>
        <v>11.272666666667</v>
      </c>
      <c r="G430" s="6">
        <f t="shared" si="68"/>
        <v>-65.900345000000002</v>
      </c>
      <c r="J430" s="89">
        <v>10232222222.222</v>
      </c>
      <c r="K430" s="89">
        <v>-104.20292999999999</v>
      </c>
      <c r="L430" s="89">
        <v>-94.064148000000003</v>
      </c>
      <c r="N430" s="6">
        <f t="shared" si="71"/>
        <v>11.272666666667</v>
      </c>
      <c r="O430" s="6">
        <f t="shared" si="69"/>
        <v>-69.138840000000002</v>
      </c>
    </row>
    <row r="431" spans="2:15" x14ac:dyDescent="0.25">
      <c r="B431" s="89">
        <v>10585777777.778</v>
      </c>
      <c r="C431" s="89">
        <v>-92.777023</v>
      </c>
      <c r="D431" s="89">
        <v>-84.465134000000006</v>
      </c>
      <c r="F431" s="6">
        <f t="shared" si="70"/>
        <v>11.515111111111</v>
      </c>
      <c r="G431" s="6">
        <f t="shared" si="68"/>
        <v>-66.598922999999999</v>
      </c>
      <c r="J431" s="89">
        <v>10585777777.778</v>
      </c>
      <c r="K431" s="89">
        <v>-94.416343999999995</v>
      </c>
      <c r="L431" s="89">
        <v>-84.195258999999993</v>
      </c>
      <c r="N431" s="6">
        <f t="shared" si="71"/>
        <v>11.515111111111</v>
      </c>
      <c r="O431" s="6">
        <f t="shared" si="69"/>
        <v>-72.518310999999997</v>
      </c>
    </row>
    <row r="432" spans="2:15" x14ac:dyDescent="0.25">
      <c r="B432" s="89">
        <v>10939333333.333</v>
      </c>
      <c r="C432" s="89">
        <v>-99.749886000000004</v>
      </c>
      <c r="D432" s="89">
        <v>-91.550956999999997</v>
      </c>
      <c r="F432" s="6">
        <f t="shared" si="70"/>
        <v>11.757555555555999</v>
      </c>
      <c r="G432" s="6">
        <f t="shared" si="68"/>
        <v>-67.028251999999995</v>
      </c>
      <c r="J432" s="89">
        <v>10939333333.333</v>
      </c>
      <c r="K432" s="89">
        <v>-96.345107999999996</v>
      </c>
      <c r="L432" s="89">
        <v>-86.453971999999993</v>
      </c>
      <c r="N432" s="6">
        <f t="shared" si="71"/>
        <v>11.757555555555999</v>
      </c>
      <c r="O432" s="6">
        <f t="shared" si="69"/>
        <v>-72.160110000000003</v>
      </c>
    </row>
    <row r="433" spans="2:16" x14ac:dyDescent="0.25">
      <c r="B433" s="89">
        <v>11292888888.889</v>
      </c>
      <c r="C433" s="89">
        <v>-96.721733</v>
      </c>
      <c r="D433" s="89">
        <v>-88.267082000000002</v>
      </c>
      <c r="F433" s="6">
        <f t="shared" si="70"/>
        <v>12</v>
      </c>
      <c r="G433" s="6">
        <f t="shared" si="68"/>
        <v>-68.877609000000007</v>
      </c>
      <c r="J433" s="89">
        <v>11292888888.889</v>
      </c>
      <c r="K433" s="89">
        <v>-99.241882000000004</v>
      </c>
      <c r="L433" s="89">
        <v>-89.575783000000001</v>
      </c>
      <c r="N433" s="6">
        <f t="shared" si="71"/>
        <v>12</v>
      </c>
      <c r="O433" s="6">
        <f t="shared" si="69"/>
        <v>-77.139938000000001</v>
      </c>
    </row>
    <row r="434" spans="2:16" x14ac:dyDescent="0.25">
      <c r="B434" s="89">
        <v>11646444444.444</v>
      </c>
      <c r="C434" s="89">
        <v>-91.170310999999998</v>
      </c>
      <c r="D434" s="89">
        <v>-82.370720000000006</v>
      </c>
      <c r="F434" s="6" t="s">
        <v>21</v>
      </c>
      <c r="J434" s="89">
        <v>11646444444.444</v>
      </c>
      <c r="K434" s="89">
        <v>-97.408400999999998</v>
      </c>
      <c r="L434" s="89">
        <v>-88.191840999999997</v>
      </c>
      <c r="N434" s="6" t="s">
        <v>21</v>
      </c>
    </row>
    <row r="435" spans="2:16" x14ac:dyDescent="0.25">
      <c r="B435" s="89">
        <v>12000000000</v>
      </c>
      <c r="C435" s="89">
        <v>-94.085685999999995</v>
      </c>
      <c r="D435" s="89">
        <v>-84.098213000000001</v>
      </c>
      <c r="J435" s="89">
        <v>12000000000</v>
      </c>
      <c r="K435" s="89">
        <v>-91.320847000000001</v>
      </c>
      <c r="L435" s="89">
        <v>-82.283112000000003</v>
      </c>
    </row>
    <row r="436" spans="2:16" x14ac:dyDescent="0.25">
      <c r="B436" s="89" t="s">
        <v>21</v>
      </c>
      <c r="J436" s="89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4Ix5L dBc Log Mag(dB)</v>
      </c>
      <c r="H438" s="35">
        <v>4</v>
      </c>
      <c r="N438" s="6" t="s">
        <v>19</v>
      </c>
      <c r="O438" s="6" t="str">
        <f t="shared" ref="O438:O457" si="73">L464</f>
        <v>4Ix5L dBc Log Mag(dB)</v>
      </c>
      <c r="P438" s="35">
        <v>4</v>
      </c>
    </row>
    <row r="439" spans="2:16" ht="15.75" x14ac:dyDescent="0.25">
      <c r="B439" s="89" t="s">
        <v>59</v>
      </c>
      <c r="F439" s="6">
        <f t="shared" ref="F439:F457" si="74">B465/1000000000</f>
        <v>9.6359999999999992</v>
      </c>
      <c r="G439" s="6">
        <f t="shared" si="72"/>
        <v>-83.247176999999994</v>
      </c>
      <c r="H439" s="36">
        <f>ABS(AVERAGE(G439:G457)-(H438-1)*15)</f>
        <v>132.49897368421051</v>
      </c>
      <c r="J439" s="89" t="s">
        <v>59</v>
      </c>
      <c r="N439" s="6">
        <f t="shared" ref="N439:N457" si="75">J465/1000000000</f>
        <v>9.6359999999999992</v>
      </c>
      <c r="O439" s="6">
        <f t="shared" si="73"/>
        <v>-71.835471999999996</v>
      </c>
      <c r="P439" s="36">
        <f>ABS(AVERAGE(O439:O457)-(P438-1)*15)</f>
        <v>121.43333805263158</v>
      </c>
    </row>
    <row r="440" spans="2:16" x14ac:dyDescent="0.25">
      <c r="B440" s="89" t="s">
        <v>19</v>
      </c>
      <c r="C440" s="89" t="s">
        <v>162</v>
      </c>
      <c r="D440" s="89" t="s">
        <v>88</v>
      </c>
      <c r="F440" s="6">
        <f t="shared" si="74"/>
        <v>9.7673333333332994</v>
      </c>
      <c r="G440" s="6">
        <f t="shared" si="72"/>
        <v>-83.323791999999997</v>
      </c>
      <c r="J440" s="89" t="s">
        <v>19</v>
      </c>
      <c r="K440" s="89" t="s">
        <v>162</v>
      </c>
      <c r="L440" s="89" t="s">
        <v>88</v>
      </c>
      <c r="N440" s="6">
        <f t="shared" si="75"/>
        <v>9.7673333333332994</v>
      </c>
      <c r="O440" s="6">
        <f t="shared" si="73"/>
        <v>-72.450439000000003</v>
      </c>
    </row>
    <row r="441" spans="2:16" x14ac:dyDescent="0.25">
      <c r="B441" s="89">
        <v>7636000000</v>
      </c>
      <c r="C441" s="89">
        <v>-65.198302999999996</v>
      </c>
      <c r="D441" s="89">
        <v>-57.920231000000001</v>
      </c>
      <c r="F441" s="6">
        <f t="shared" si="74"/>
        <v>9.8986666666667009</v>
      </c>
      <c r="G441" s="6">
        <f t="shared" si="72"/>
        <v>-83.719939999999994</v>
      </c>
      <c r="J441" s="89">
        <v>7636000000</v>
      </c>
      <c r="K441" s="89">
        <v>-69.308516999999995</v>
      </c>
      <c r="L441" s="89">
        <v>-57.084781999999997</v>
      </c>
      <c r="N441" s="6">
        <f t="shared" si="75"/>
        <v>9.8986666666667009</v>
      </c>
      <c r="O441" s="6">
        <f t="shared" si="73"/>
        <v>-75.880309999999994</v>
      </c>
    </row>
    <row r="442" spans="2:16" x14ac:dyDescent="0.25">
      <c r="B442" s="89">
        <v>7878444444.4443998</v>
      </c>
      <c r="C442" s="89">
        <v>-66.368911999999995</v>
      </c>
      <c r="D442" s="89">
        <v>-58.962108999999998</v>
      </c>
      <c r="F442" s="6">
        <f t="shared" si="74"/>
        <v>10.029999999999999</v>
      </c>
      <c r="G442" s="6">
        <f t="shared" si="72"/>
        <v>-84.589218000000002</v>
      </c>
      <c r="J442" s="89">
        <v>7878444444.4443998</v>
      </c>
      <c r="K442" s="89">
        <v>-72.651329000000004</v>
      </c>
      <c r="L442" s="89">
        <v>-65.639388999999994</v>
      </c>
      <c r="N442" s="6">
        <f t="shared" si="75"/>
        <v>10.029999999999999</v>
      </c>
      <c r="O442" s="6">
        <f t="shared" si="73"/>
        <v>-76.164565999999994</v>
      </c>
    </row>
    <row r="443" spans="2:16" x14ac:dyDescent="0.25">
      <c r="B443" s="89">
        <v>8120888888.8888998</v>
      </c>
      <c r="C443" s="89">
        <v>-69.529633000000004</v>
      </c>
      <c r="D443" s="89">
        <v>-61.883719999999997</v>
      </c>
      <c r="F443" s="6">
        <f t="shared" si="74"/>
        <v>10.161333333332999</v>
      </c>
      <c r="G443" s="6">
        <f t="shared" si="72"/>
        <v>-84.120093999999995</v>
      </c>
      <c r="J443" s="89">
        <v>8120888888.8888998</v>
      </c>
      <c r="K443" s="89">
        <v>-71.161629000000005</v>
      </c>
      <c r="L443" s="89">
        <v>-64.286392000000006</v>
      </c>
      <c r="N443" s="6">
        <f t="shared" si="75"/>
        <v>10.161333333332999</v>
      </c>
      <c r="O443" s="6">
        <f t="shared" si="73"/>
        <v>-70.484916999999996</v>
      </c>
    </row>
    <row r="444" spans="2:16" x14ac:dyDescent="0.25">
      <c r="B444" s="89">
        <v>8363333333.3332996</v>
      </c>
      <c r="C444" s="89">
        <v>-72.998549999999994</v>
      </c>
      <c r="D444" s="89">
        <v>-65.497864000000007</v>
      </c>
      <c r="F444" s="6">
        <f t="shared" si="74"/>
        <v>10.292666666666999</v>
      </c>
      <c r="G444" s="6">
        <f t="shared" si="72"/>
        <v>-97.570183</v>
      </c>
      <c r="J444" s="89">
        <v>8363333333.3332996</v>
      </c>
      <c r="K444" s="89">
        <v>-74.452461</v>
      </c>
      <c r="L444" s="89">
        <v>-66.966247999999993</v>
      </c>
      <c r="N444" s="6">
        <f t="shared" si="75"/>
        <v>10.292666666666999</v>
      </c>
      <c r="O444" s="6">
        <f t="shared" si="73"/>
        <v>-72.785004000000001</v>
      </c>
    </row>
    <row r="445" spans="2:16" x14ac:dyDescent="0.25">
      <c r="B445" s="89">
        <v>8605777777.7777996</v>
      </c>
      <c r="C445" s="89">
        <v>-77.486046000000002</v>
      </c>
      <c r="D445" s="89">
        <v>-70.305572999999995</v>
      </c>
      <c r="F445" s="6">
        <f t="shared" si="74"/>
        <v>10.423999999999999</v>
      </c>
      <c r="G445" s="6">
        <f t="shared" si="72"/>
        <v>-86.534317000000001</v>
      </c>
      <c r="J445" s="89">
        <v>8605777777.7777996</v>
      </c>
      <c r="K445" s="89">
        <v>-78.501204999999999</v>
      </c>
      <c r="L445" s="89">
        <v>-70.684441000000007</v>
      </c>
      <c r="N445" s="6">
        <f t="shared" si="75"/>
        <v>10.423999999999999</v>
      </c>
      <c r="O445" s="6">
        <f t="shared" si="73"/>
        <v>-76.148865000000001</v>
      </c>
    </row>
    <row r="446" spans="2:16" x14ac:dyDescent="0.25">
      <c r="B446" s="89">
        <v>8848222222.2222004</v>
      </c>
      <c r="C446" s="89">
        <v>-81.102974000000003</v>
      </c>
      <c r="D446" s="89">
        <v>-73.895020000000002</v>
      </c>
      <c r="F446" s="6">
        <f t="shared" si="74"/>
        <v>10.555333333333</v>
      </c>
      <c r="G446" s="6">
        <f t="shared" si="72"/>
        <v>-81.737281999999993</v>
      </c>
      <c r="J446" s="89">
        <v>8848222222.2222004</v>
      </c>
      <c r="K446" s="89">
        <v>-74.994452999999993</v>
      </c>
      <c r="L446" s="89">
        <v>-66.825210999999996</v>
      </c>
      <c r="N446" s="6">
        <f t="shared" si="75"/>
        <v>10.555333333333</v>
      </c>
      <c r="O446" s="6">
        <f t="shared" si="73"/>
        <v>-70.540267999999998</v>
      </c>
    </row>
    <row r="447" spans="2:16" x14ac:dyDescent="0.25">
      <c r="B447" s="89">
        <v>9090666666.6667004</v>
      </c>
      <c r="C447" s="89">
        <v>-86.194053999999994</v>
      </c>
      <c r="D447" s="89">
        <v>-78.973731999999998</v>
      </c>
      <c r="F447" s="6">
        <f t="shared" si="74"/>
        <v>10.686666666667</v>
      </c>
      <c r="G447" s="6">
        <f t="shared" si="72"/>
        <v>-99.805031</v>
      </c>
      <c r="J447" s="89">
        <v>9090666666.6667004</v>
      </c>
      <c r="K447" s="89">
        <v>-86.433211999999997</v>
      </c>
      <c r="L447" s="89">
        <v>-77.798782000000003</v>
      </c>
      <c r="N447" s="6">
        <f t="shared" si="75"/>
        <v>10.686666666667</v>
      </c>
      <c r="O447" s="6">
        <f t="shared" si="73"/>
        <v>-76.642014000000003</v>
      </c>
    </row>
    <row r="448" spans="2:16" x14ac:dyDescent="0.25">
      <c r="B448" s="89">
        <v>9333111111.1110992</v>
      </c>
      <c r="C448" s="89">
        <v>-82.501807999999997</v>
      </c>
      <c r="D448" s="89">
        <v>-74.888519000000002</v>
      </c>
      <c r="F448" s="6">
        <f t="shared" si="74"/>
        <v>10.818</v>
      </c>
      <c r="G448" s="6">
        <f t="shared" si="72"/>
        <v>-95.578293000000002</v>
      </c>
      <c r="J448" s="89">
        <v>9333111111.1110992</v>
      </c>
      <c r="K448" s="89">
        <v>-76.130165000000005</v>
      </c>
      <c r="L448" s="89">
        <v>-67.122321999999997</v>
      </c>
      <c r="N448" s="6">
        <f t="shared" si="75"/>
        <v>10.818</v>
      </c>
      <c r="O448" s="6">
        <f t="shared" si="73"/>
        <v>-79.625191000000001</v>
      </c>
    </row>
    <row r="449" spans="2:16" x14ac:dyDescent="0.25">
      <c r="B449" s="89">
        <v>9575555555.5555992</v>
      </c>
      <c r="C449" s="89">
        <v>-89.524169999999998</v>
      </c>
      <c r="D449" s="89">
        <v>-81.834907999999999</v>
      </c>
      <c r="F449" s="6">
        <f t="shared" si="74"/>
        <v>10.949333333333</v>
      </c>
      <c r="G449" s="6">
        <f t="shared" si="72"/>
        <v>-85.334327999999999</v>
      </c>
      <c r="J449" s="89">
        <v>9575555555.5555992</v>
      </c>
      <c r="K449" s="89">
        <v>-76.306015000000002</v>
      </c>
      <c r="L449" s="89">
        <v>-67.108963000000003</v>
      </c>
      <c r="N449" s="6">
        <f t="shared" si="75"/>
        <v>10.949333333333</v>
      </c>
      <c r="O449" s="6">
        <f t="shared" si="73"/>
        <v>-71.916991999999993</v>
      </c>
    </row>
    <row r="450" spans="2:16" x14ac:dyDescent="0.25">
      <c r="B450" s="89">
        <v>9818000000</v>
      </c>
      <c r="C450" s="89">
        <v>-77.221564999999998</v>
      </c>
      <c r="D450" s="89">
        <v>-69.421654000000004</v>
      </c>
      <c r="F450" s="6">
        <f t="shared" si="74"/>
        <v>11.080666666667</v>
      </c>
      <c r="G450" s="6">
        <f t="shared" si="72"/>
        <v>-89.830566000000005</v>
      </c>
      <c r="J450" s="89">
        <v>9818000000</v>
      </c>
      <c r="K450" s="89">
        <v>-78.720969999999994</v>
      </c>
      <c r="L450" s="89">
        <v>-69.282471000000001</v>
      </c>
      <c r="N450" s="6">
        <f t="shared" si="75"/>
        <v>11.080666666667</v>
      </c>
      <c r="O450" s="6">
        <f t="shared" si="73"/>
        <v>-75.793212999999994</v>
      </c>
    </row>
    <row r="451" spans="2:16" x14ac:dyDescent="0.25">
      <c r="B451" s="89">
        <v>10060444444.444</v>
      </c>
      <c r="C451" s="89">
        <v>-84.005775</v>
      </c>
      <c r="D451" s="89">
        <v>-76.161002999999994</v>
      </c>
      <c r="F451" s="6">
        <f t="shared" si="74"/>
        <v>11.212</v>
      </c>
      <c r="G451" s="6">
        <f t="shared" si="72"/>
        <v>-98.718811000000002</v>
      </c>
      <c r="J451" s="89">
        <v>10060444444.444</v>
      </c>
      <c r="K451" s="89">
        <v>-73.611480999999998</v>
      </c>
      <c r="L451" s="89">
        <v>-64.113174000000001</v>
      </c>
      <c r="N451" s="6">
        <f t="shared" si="75"/>
        <v>11.212</v>
      </c>
      <c r="O451" s="6">
        <f t="shared" si="73"/>
        <v>-77.210189999999997</v>
      </c>
    </row>
    <row r="452" spans="2:16" x14ac:dyDescent="0.25">
      <c r="B452" s="89">
        <v>10302888888.889</v>
      </c>
      <c r="C452" s="89">
        <v>-75.127669999999995</v>
      </c>
      <c r="D452" s="89">
        <v>-67.169487000000004</v>
      </c>
      <c r="F452" s="6">
        <f t="shared" si="74"/>
        <v>11.343333333333</v>
      </c>
      <c r="G452" s="6">
        <f t="shared" si="72"/>
        <v>-89.694953999999996</v>
      </c>
      <c r="J452" s="89">
        <v>10302888888.889</v>
      </c>
      <c r="K452" s="89">
        <v>-77.207252999999994</v>
      </c>
      <c r="L452" s="89">
        <v>-67.670349000000002</v>
      </c>
      <c r="N452" s="6">
        <f t="shared" si="75"/>
        <v>11.343333333333</v>
      </c>
      <c r="O452" s="6">
        <f t="shared" si="73"/>
        <v>-75.876289</v>
      </c>
    </row>
    <row r="453" spans="2:16" x14ac:dyDescent="0.25">
      <c r="B453" s="89">
        <v>10545333333.333</v>
      </c>
      <c r="C453" s="89">
        <v>-82.973868999999993</v>
      </c>
      <c r="D453" s="89">
        <v>-74.58699</v>
      </c>
      <c r="F453" s="6">
        <f t="shared" si="74"/>
        <v>11.474666666667</v>
      </c>
      <c r="G453" s="6">
        <f t="shared" si="72"/>
        <v>-84.780913999999996</v>
      </c>
      <c r="J453" s="89">
        <v>10545333333.333</v>
      </c>
      <c r="K453" s="89">
        <v>-76.489677</v>
      </c>
      <c r="L453" s="89">
        <v>-66.416411999999994</v>
      </c>
      <c r="N453" s="6">
        <f t="shared" si="75"/>
        <v>11.474666666667</v>
      </c>
      <c r="O453" s="6">
        <f t="shared" si="73"/>
        <v>-78.723427000000001</v>
      </c>
    </row>
    <row r="454" spans="2:16" x14ac:dyDescent="0.25">
      <c r="B454" s="89">
        <v>10787777777.778</v>
      </c>
      <c r="C454" s="89">
        <v>-72.836974999999995</v>
      </c>
      <c r="D454" s="89">
        <v>-64.449744999999993</v>
      </c>
      <c r="F454" s="6">
        <f t="shared" si="74"/>
        <v>11.606</v>
      </c>
      <c r="G454" s="6">
        <f t="shared" si="72"/>
        <v>-83.332267999999999</v>
      </c>
      <c r="J454" s="89">
        <v>10787777777.778</v>
      </c>
      <c r="K454" s="89">
        <v>-77.133408000000003</v>
      </c>
      <c r="L454" s="89">
        <v>-66.994620999999995</v>
      </c>
      <c r="N454" s="6">
        <f t="shared" si="75"/>
        <v>11.606</v>
      </c>
      <c r="O454" s="6">
        <f t="shared" si="73"/>
        <v>-82.547020000000003</v>
      </c>
    </row>
    <row r="455" spans="2:16" x14ac:dyDescent="0.25">
      <c r="B455" s="89">
        <v>11030222222.222</v>
      </c>
      <c r="C455" s="89">
        <v>-80.352187999999998</v>
      </c>
      <c r="D455" s="89">
        <v>-72.040298000000007</v>
      </c>
      <c r="F455" s="6">
        <f t="shared" si="74"/>
        <v>11.737333333333</v>
      </c>
      <c r="G455" s="6">
        <f t="shared" si="72"/>
        <v>-85.510261999999997</v>
      </c>
      <c r="J455" s="89">
        <v>11030222222.222</v>
      </c>
      <c r="K455" s="89">
        <v>-79.850104999999999</v>
      </c>
      <c r="L455" s="89">
        <v>-69.629020999999995</v>
      </c>
      <c r="N455" s="6">
        <f t="shared" si="75"/>
        <v>11.737333333333</v>
      </c>
      <c r="O455" s="6">
        <f t="shared" si="73"/>
        <v>-74.900283999999999</v>
      </c>
    </row>
    <row r="456" spans="2:16" x14ac:dyDescent="0.25">
      <c r="B456" s="89">
        <v>11272666666.667</v>
      </c>
      <c r="C456" s="89">
        <v>-74.099273999999994</v>
      </c>
      <c r="D456" s="89">
        <v>-65.900345000000002</v>
      </c>
      <c r="F456" s="6">
        <f t="shared" si="74"/>
        <v>11.868666666667</v>
      </c>
      <c r="G456" s="6">
        <f t="shared" si="72"/>
        <v>-85.447540000000004</v>
      </c>
      <c r="J456" s="89">
        <v>11272666666.667</v>
      </c>
      <c r="K456" s="89">
        <v>-79.029983999999999</v>
      </c>
      <c r="L456" s="89">
        <v>-69.138840000000002</v>
      </c>
      <c r="N456" s="6">
        <f t="shared" si="75"/>
        <v>11.868666666667</v>
      </c>
      <c r="O456" s="6">
        <f t="shared" si="73"/>
        <v>-87.914635000000004</v>
      </c>
    </row>
    <row r="457" spans="2:16" x14ac:dyDescent="0.25">
      <c r="B457" s="89">
        <v>11515111111.111</v>
      </c>
      <c r="C457" s="89">
        <v>-75.053573999999998</v>
      </c>
      <c r="D457" s="89">
        <v>-66.598922999999999</v>
      </c>
      <c r="F457" s="6">
        <f t="shared" si="74"/>
        <v>12</v>
      </c>
      <c r="G457" s="6">
        <f t="shared" si="72"/>
        <v>-79.605530000000002</v>
      </c>
      <c r="J457" s="89">
        <v>11515111111.111</v>
      </c>
      <c r="K457" s="89">
        <v>-82.18441</v>
      </c>
      <c r="L457" s="89">
        <v>-72.518310999999997</v>
      </c>
      <c r="N457" s="6">
        <f t="shared" si="75"/>
        <v>12</v>
      </c>
      <c r="O457" s="6">
        <f t="shared" si="73"/>
        <v>-84.794326999999996</v>
      </c>
    </row>
    <row r="458" spans="2:16" x14ac:dyDescent="0.25">
      <c r="B458" s="89">
        <v>11757555555.556</v>
      </c>
      <c r="C458" s="89">
        <v>-75.827843000000001</v>
      </c>
      <c r="D458" s="89">
        <v>-67.028251999999995</v>
      </c>
      <c r="F458" s="6" t="s">
        <v>21</v>
      </c>
      <c r="J458" s="89">
        <v>11757555555.556</v>
      </c>
      <c r="K458" s="89">
        <v>-81.376671000000002</v>
      </c>
      <c r="L458" s="89">
        <v>-72.160110000000003</v>
      </c>
      <c r="N458" s="6" t="s">
        <v>21</v>
      </c>
    </row>
    <row r="459" spans="2:16" x14ac:dyDescent="0.25">
      <c r="B459" s="89">
        <v>12000000000</v>
      </c>
      <c r="C459" s="89">
        <v>-78.865074000000007</v>
      </c>
      <c r="D459" s="89">
        <v>-68.877609000000007</v>
      </c>
      <c r="J459" s="89">
        <v>12000000000</v>
      </c>
      <c r="K459" s="89">
        <v>-86.177672999999999</v>
      </c>
      <c r="L459" s="89">
        <v>-77.139938000000001</v>
      </c>
    </row>
    <row r="460" spans="2:16" x14ac:dyDescent="0.25">
      <c r="B460" s="89" t="s">
        <v>21</v>
      </c>
      <c r="J460" s="89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5Ix1L dBc Log Mag(dB)</v>
      </c>
      <c r="H462" s="35">
        <v>5</v>
      </c>
      <c r="N462" s="6" t="s">
        <v>19</v>
      </c>
      <c r="O462" s="6" t="str">
        <f t="shared" ref="O462:O481" si="77">L488</f>
        <v>5Ix1L dBc Log Mag(dB)</v>
      </c>
      <c r="P462" s="35">
        <v>5</v>
      </c>
    </row>
    <row r="463" spans="2:16" ht="15.75" x14ac:dyDescent="0.25">
      <c r="B463" s="89" t="s">
        <v>61</v>
      </c>
      <c r="F463" s="6">
        <f t="shared" ref="F463:F481" si="78">B489/1000000000</f>
        <v>2</v>
      </c>
      <c r="G463" s="6">
        <f t="shared" si="76"/>
        <v>-69.840446</v>
      </c>
      <c r="H463" s="36">
        <f>ABS(AVERAGE(G463:G481)-(H462-1)*15)</f>
        <v>131.33555942105261</v>
      </c>
      <c r="J463" s="89" t="s">
        <v>61</v>
      </c>
      <c r="N463" s="6">
        <f t="shared" ref="N463:N481" si="79">J489/1000000000</f>
        <v>2</v>
      </c>
      <c r="O463" s="6">
        <f t="shared" si="77"/>
        <v>-62.140728000000003</v>
      </c>
      <c r="P463" s="36">
        <f>ABS(AVERAGE(O463:O481)-(P462-1)*15)</f>
        <v>133.03533268421052</v>
      </c>
    </row>
    <row r="464" spans="2:16" x14ac:dyDescent="0.25">
      <c r="B464" s="89" t="s">
        <v>19</v>
      </c>
      <c r="C464" s="89" t="s">
        <v>163</v>
      </c>
      <c r="D464" s="89" t="s">
        <v>89</v>
      </c>
      <c r="F464" s="6">
        <f t="shared" si="78"/>
        <v>2.5302777777778003</v>
      </c>
      <c r="G464" s="6">
        <f t="shared" si="76"/>
        <v>-65.111343000000005</v>
      </c>
      <c r="J464" s="89" t="s">
        <v>19</v>
      </c>
      <c r="K464" s="89" t="s">
        <v>163</v>
      </c>
      <c r="L464" s="89" t="s">
        <v>89</v>
      </c>
      <c r="N464" s="6">
        <f t="shared" si="79"/>
        <v>2.5302777777778003</v>
      </c>
      <c r="O464" s="6">
        <f t="shared" si="77"/>
        <v>-66.233825999999993</v>
      </c>
    </row>
    <row r="465" spans="2:15" x14ac:dyDescent="0.25">
      <c r="B465" s="89">
        <v>9636000000</v>
      </c>
      <c r="C465" s="89">
        <v>-90.525253000000006</v>
      </c>
      <c r="D465" s="89">
        <v>-83.247176999999994</v>
      </c>
      <c r="F465" s="6">
        <f t="shared" si="78"/>
        <v>3.0605555555556001</v>
      </c>
      <c r="G465" s="6">
        <f t="shared" si="76"/>
        <v>-66.028839000000005</v>
      </c>
      <c r="J465" s="89">
        <v>9636000000</v>
      </c>
      <c r="K465" s="89">
        <v>-84.059203999999994</v>
      </c>
      <c r="L465" s="89">
        <v>-71.835471999999996</v>
      </c>
      <c r="N465" s="6">
        <f t="shared" si="79"/>
        <v>3.0605555555556001</v>
      </c>
      <c r="O465" s="6">
        <f t="shared" si="77"/>
        <v>-65.695296999999997</v>
      </c>
    </row>
    <row r="466" spans="2:15" x14ac:dyDescent="0.25">
      <c r="B466" s="89">
        <v>9767333333.3332996</v>
      </c>
      <c r="C466" s="89">
        <v>-90.730591000000004</v>
      </c>
      <c r="D466" s="89">
        <v>-83.323791999999997</v>
      </c>
      <c r="F466" s="6">
        <f t="shared" si="78"/>
        <v>3.5908333333333</v>
      </c>
      <c r="G466" s="6">
        <f t="shared" si="76"/>
        <v>-65.569946000000002</v>
      </c>
      <c r="J466" s="89">
        <v>9767333333.3332996</v>
      </c>
      <c r="K466" s="89">
        <v>-79.462378999999999</v>
      </c>
      <c r="L466" s="89">
        <v>-72.450439000000003</v>
      </c>
      <c r="N466" s="6">
        <f t="shared" si="79"/>
        <v>3.5908333333333</v>
      </c>
      <c r="O466" s="6">
        <f t="shared" si="77"/>
        <v>-79.951781999999994</v>
      </c>
    </row>
    <row r="467" spans="2:15" x14ac:dyDescent="0.25">
      <c r="B467" s="89">
        <v>9898666666.6667004</v>
      </c>
      <c r="C467" s="89">
        <v>-91.365859999999998</v>
      </c>
      <c r="D467" s="89">
        <v>-83.719939999999994</v>
      </c>
      <c r="F467" s="6">
        <f t="shared" si="78"/>
        <v>4.1211111111110998</v>
      </c>
      <c r="G467" s="6">
        <f t="shared" si="76"/>
        <v>-75.587142999999998</v>
      </c>
      <c r="J467" s="89">
        <v>9898666666.6667004</v>
      </c>
      <c r="K467" s="89">
        <v>-82.755538999999999</v>
      </c>
      <c r="L467" s="89">
        <v>-75.880309999999994</v>
      </c>
      <c r="N467" s="6">
        <f t="shared" si="79"/>
        <v>4.1211111111110998</v>
      </c>
      <c r="O467" s="6">
        <f t="shared" si="77"/>
        <v>-73.952872999999997</v>
      </c>
    </row>
    <row r="468" spans="2:15" x14ac:dyDescent="0.25">
      <c r="B468" s="89">
        <v>10030000000</v>
      </c>
      <c r="C468" s="89">
        <v>-92.089905000000002</v>
      </c>
      <c r="D468" s="89">
        <v>-84.589218000000002</v>
      </c>
      <c r="F468" s="6">
        <f t="shared" si="78"/>
        <v>4.6513888888889001</v>
      </c>
      <c r="G468" s="6">
        <f t="shared" si="76"/>
        <v>-86.363868999999994</v>
      </c>
      <c r="J468" s="89">
        <v>10030000000</v>
      </c>
      <c r="K468" s="89">
        <v>-83.650779999999997</v>
      </c>
      <c r="L468" s="89">
        <v>-76.164565999999994</v>
      </c>
      <c r="N468" s="6">
        <f t="shared" si="79"/>
        <v>4.6513888888889001</v>
      </c>
      <c r="O468" s="6">
        <f t="shared" si="77"/>
        <v>-67.835716000000005</v>
      </c>
    </row>
    <row r="469" spans="2:15" x14ac:dyDescent="0.25">
      <c r="B469" s="89">
        <v>10161333333.333</v>
      </c>
      <c r="C469" s="89">
        <v>-91.300567999999998</v>
      </c>
      <c r="D469" s="89">
        <v>-84.120093999999995</v>
      </c>
      <c r="F469" s="6">
        <f t="shared" si="78"/>
        <v>5.1816666666667004</v>
      </c>
      <c r="G469" s="6">
        <f t="shared" si="76"/>
        <v>-73.985741000000004</v>
      </c>
      <c r="J469" s="89">
        <v>10161333333.333</v>
      </c>
      <c r="K469" s="89">
        <v>-78.301682</v>
      </c>
      <c r="L469" s="89">
        <v>-70.484916999999996</v>
      </c>
      <c r="N469" s="6">
        <f t="shared" si="79"/>
        <v>5.1816666666667004</v>
      </c>
      <c r="O469" s="6">
        <f t="shared" si="77"/>
        <v>-78.711792000000003</v>
      </c>
    </row>
    <row r="470" spans="2:15" x14ac:dyDescent="0.25">
      <c r="B470" s="89">
        <v>10292666666.667</v>
      </c>
      <c r="C470" s="89">
        <v>-104.77813999999999</v>
      </c>
      <c r="D470" s="89">
        <v>-97.570183</v>
      </c>
      <c r="F470" s="6">
        <f t="shared" si="78"/>
        <v>5.7119444444443994</v>
      </c>
      <c r="G470" s="6">
        <f t="shared" si="76"/>
        <v>-75.555153000000004</v>
      </c>
      <c r="J470" s="89">
        <v>10292666666.667</v>
      </c>
      <c r="K470" s="89">
        <v>-80.954246999999995</v>
      </c>
      <c r="L470" s="89">
        <v>-72.785004000000001</v>
      </c>
      <c r="N470" s="6">
        <f t="shared" si="79"/>
        <v>5.7119444444443994</v>
      </c>
      <c r="O470" s="6">
        <f t="shared" si="77"/>
        <v>-65.472694000000004</v>
      </c>
    </row>
    <row r="471" spans="2:15" x14ac:dyDescent="0.25">
      <c r="B471" s="89">
        <v>10424000000</v>
      </c>
      <c r="C471" s="89">
        <v>-93.754638999999997</v>
      </c>
      <c r="D471" s="89">
        <v>-86.534317000000001</v>
      </c>
      <c r="F471" s="6">
        <f t="shared" si="78"/>
        <v>6.2422222222222006</v>
      </c>
      <c r="G471" s="6">
        <f t="shared" si="76"/>
        <v>-73.592049000000003</v>
      </c>
      <c r="J471" s="89">
        <v>10424000000</v>
      </c>
      <c r="K471" s="89">
        <v>-84.783302000000006</v>
      </c>
      <c r="L471" s="89">
        <v>-76.148865000000001</v>
      </c>
      <c r="N471" s="6">
        <f t="shared" si="79"/>
        <v>6.2422222222222006</v>
      </c>
      <c r="O471" s="6">
        <f t="shared" si="77"/>
        <v>-66.371086000000005</v>
      </c>
    </row>
    <row r="472" spans="2:15" x14ac:dyDescent="0.25">
      <c r="B472" s="89">
        <v>10555333333.333</v>
      </c>
      <c r="C472" s="89">
        <v>-89.350577999999999</v>
      </c>
      <c r="D472" s="89">
        <v>-81.737281999999993</v>
      </c>
      <c r="F472" s="6">
        <f t="shared" si="78"/>
        <v>6.7725</v>
      </c>
      <c r="G472" s="6">
        <f t="shared" si="76"/>
        <v>-75.362731999999994</v>
      </c>
      <c r="J472" s="89">
        <v>10555333333.333</v>
      </c>
      <c r="K472" s="89">
        <v>-79.548111000000006</v>
      </c>
      <c r="L472" s="89">
        <v>-70.540267999999998</v>
      </c>
      <c r="N472" s="6">
        <f t="shared" si="79"/>
        <v>6.7725</v>
      </c>
      <c r="O472" s="6">
        <f t="shared" si="77"/>
        <v>-72.701690999999997</v>
      </c>
    </row>
    <row r="473" spans="2:15" x14ac:dyDescent="0.25">
      <c r="B473" s="89">
        <v>10686666666.667</v>
      </c>
      <c r="C473" s="89">
        <v>-107.49429000000001</v>
      </c>
      <c r="D473" s="89">
        <v>-99.805031</v>
      </c>
      <c r="F473" s="6">
        <f t="shared" si="78"/>
        <v>7.3027777777777994</v>
      </c>
      <c r="G473" s="6">
        <f t="shared" si="76"/>
        <v>-63.620693000000003</v>
      </c>
      <c r="J473" s="89">
        <v>10686666666.667</v>
      </c>
      <c r="K473" s="89">
        <v>-85.839057999999994</v>
      </c>
      <c r="L473" s="89">
        <v>-76.642014000000003</v>
      </c>
      <c r="N473" s="6">
        <f t="shared" si="79"/>
        <v>7.3027777777777994</v>
      </c>
      <c r="O473" s="6">
        <f t="shared" si="77"/>
        <v>-71.736412000000001</v>
      </c>
    </row>
    <row r="474" spans="2:15" x14ac:dyDescent="0.25">
      <c r="B474" s="89">
        <v>10818000000</v>
      </c>
      <c r="C474" s="89">
        <v>-103.37820000000001</v>
      </c>
      <c r="D474" s="89">
        <v>-95.578293000000002</v>
      </c>
      <c r="F474" s="6">
        <f t="shared" si="78"/>
        <v>7.8330555555556005</v>
      </c>
      <c r="G474" s="6">
        <f t="shared" si="76"/>
        <v>-62.56765</v>
      </c>
      <c r="J474" s="89">
        <v>10818000000</v>
      </c>
      <c r="K474" s="89">
        <v>-89.063689999999994</v>
      </c>
      <c r="L474" s="89">
        <v>-79.625191000000001</v>
      </c>
      <c r="N474" s="6">
        <f t="shared" si="79"/>
        <v>7.8330555555556005</v>
      </c>
      <c r="O474" s="6">
        <f t="shared" si="77"/>
        <v>-77.501862000000003</v>
      </c>
    </row>
    <row r="475" spans="2:15" x14ac:dyDescent="0.25">
      <c r="B475" s="89">
        <v>10949333333.333</v>
      </c>
      <c r="C475" s="89">
        <v>-93.179100000000005</v>
      </c>
      <c r="D475" s="89">
        <v>-85.334327999999999</v>
      </c>
      <c r="F475" s="6">
        <f t="shared" si="78"/>
        <v>8.3633333333332995</v>
      </c>
      <c r="G475" s="6">
        <f t="shared" si="76"/>
        <v>-70.833267000000006</v>
      </c>
      <c r="J475" s="89">
        <v>10949333333.333</v>
      </c>
      <c r="K475" s="89">
        <v>-81.415306000000001</v>
      </c>
      <c r="L475" s="89">
        <v>-71.916991999999993</v>
      </c>
      <c r="N475" s="6">
        <f t="shared" si="79"/>
        <v>8.3633333333332995</v>
      </c>
      <c r="O475" s="6">
        <f t="shared" si="77"/>
        <v>-90.855155999999994</v>
      </c>
    </row>
    <row r="476" spans="2:15" x14ac:dyDescent="0.25">
      <c r="B476" s="89">
        <v>11080666666.667</v>
      </c>
      <c r="C476" s="89">
        <v>-97.788749999999993</v>
      </c>
      <c r="D476" s="89">
        <v>-89.830566000000005</v>
      </c>
      <c r="F476" s="6">
        <f t="shared" si="78"/>
        <v>8.8936111111110989</v>
      </c>
      <c r="G476" s="6">
        <f t="shared" si="76"/>
        <v>-62.259597999999997</v>
      </c>
      <c r="J476" s="89">
        <v>11080666666.667</v>
      </c>
      <c r="K476" s="89">
        <v>-85.330108999999993</v>
      </c>
      <c r="L476" s="89">
        <v>-75.793212999999994</v>
      </c>
      <c r="N476" s="6">
        <f t="shared" si="79"/>
        <v>8.8936111111110989</v>
      </c>
      <c r="O476" s="6">
        <f t="shared" si="77"/>
        <v>-66.480796999999995</v>
      </c>
    </row>
    <row r="477" spans="2:15" x14ac:dyDescent="0.25">
      <c r="B477" s="89">
        <v>11212000000</v>
      </c>
      <c r="C477" s="89">
        <v>-107.1057</v>
      </c>
      <c r="D477" s="89">
        <v>-98.718811000000002</v>
      </c>
      <c r="F477" s="6">
        <f t="shared" si="78"/>
        <v>9.4238888888889001</v>
      </c>
      <c r="G477" s="6">
        <f t="shared" si="76"/>
        <v>-60.780707999999997</v>
      </c>
      <c r="J477" s="89">
        <v>11212000000</v>
      </c>
      <c r="K477" s="89">
        <v>-87.283455000000004</v>
      </c>
      <c r="L477" s="89">
        <v>-77.210189999999997</v>
      </c>
      <c r="N477" s="6">
        <f t="shared" si="79"/>
        <v>9.4238888888889001</v>
      </c>
      <c r="O477" s="6">
        <f t="shared" si="77"/>
        <v>-77.858383000000003</v>
      </c>
    </row>
    <row r="478" spans="2:15" x14ac:dyDescent="0.25">
      <c r="B478" s="89">
        <v>11343333333.333</v>
      </c>
      <c r="C478" s="89">
        <v>-98.082183999999998</v>
      </c>
      <c r="D478" s="89">
        <v>-89.694953999999996</v>
      </c>
      <c r="F478" s="6">
        <f t="shared" si="78"/>
        <v>9.9541666666667012</v>
      </c>
      <c r="G478" s="6">
        <f t="shared" si="76"/>
        <v>-83.358635000000007</v>
      </c>
      <c r="J478" s="89">
        <v>11343333333.333</v>
      </c>
      <c r="K478" s="89">
        <v>-86.015067999999999</v>
      </c>
      <c r="L478" s="89">
        <v>-75.876289</v>
      </c>
      <c r="N478" s="6">
        <f t="shared" si="79"/>
        <v>9.9541666666667012</v>
      </c>
      <c r="O478" s="6">
        <f t="shared" si="77"/>
        <v>-84.694359000000006</v>
      </c>
    </row>
    <row r="479" spans="2:15" x14ac:dyDescent="0.25">
      <c r="B479" s="89">
        <v>11474666666.667</v>
      </c>
      <c r="C479" s="89">
        <v>-93.092804000000001</v>
      </c>
      <c r="D479" s="89">
        <v>-84.780913999999996</v>
      </c>
      <c r="F479" s="6">
        <f t="shared" si="78"/>
        <v>10.484444444444</v>
      </c>
      <c r="G479" s="6">
        <f t="shared" si="76"/>
        <v>-75.112228000000002</v>
      </c>
      <c r="J479" s="89">
        <v>11474666666.667</v>
      </c>
      <c r="K479" s="89">
        <v>-88.944511000000006</v>
      </c>
      <c r="L479" s="89">
        <v>-78.723427000000001</v>
      </c>
      <c r="N479" s="6">
        <f t="shared" si="79"/>
        <v>10.484444444444</v>
      </c>
      <c r="O479" s="6">
        <f t="shared" si="77"/>
        <v>-69.749626000000006</v>
      </c>
    </row>
    <row r="480" spans="2:15" x14ac:dyDescent="0.25">
      <c r="B480" s="89">
        <v>11606000000</v>
      </c>
      <c r="C480" s="89">
        <v>-91.531197000000006</v>
      </c>
      <c r="D480" s="89">
        <v>-83.332267999999999</v>
      </c>
      <c r="F480" s="6">
        <f t="shared" si="78"/>
        <v>11.014722222222</v>
      </c>
      <c r="G480" s="6">
        <f t="shared" si="76"/>
        <v>-73.249245000000002</v>
      </c>
      <c r="J480" s="89">
        <v>11606000000</v>
      </c>
      <c r="K480" s="89">
        <v>-92.438156000000006</v>
      </c>
      <c r="L480" s="89">
        <v>-82.547020000000003</v>
      </c>
      <c r="N480" s="6">
        <f t="shared" si="79"/>
        <v>11.014722222222</v>
      </c>
      <c r="O480" s="6">
        <f t="shared" si="77"/>
        <v>-75.671852000000001</v>
      </c>
    </row>
    <row r="481" spans="2:16" x14ac:dyDescent="0.25">
      <c r="B481" s="89">
        <v>11737333333.333</v>
      </c>
      <c r="C481" s="89">
        <v>-93.964911999999998</v>
      </c>
      <c r="D481" s="89">
        <v>-85.510261999999997</v>
      </c>
      <c r="F481" s="6">
        <f t="shared" si="78"/>
        <v>11.545</v>
      </c>
      <c r="G481" s="6">
        <f t="shared" si="76"/>
        <v>-76.596344000000002</v>
      </c>
      <c r="J481" s="89">
        <v>11737333333.333</v>
      </c>
      <c r="K481" s="89">
        <v>-84.566383000000002</v>
      </c>
      <c r="L481" s="89">
        <v>-74.900283999999999</v>
      </c>
      <c r="N481" s="6">
        <f t="shared" si="79"/>
        <v>11.545</v>
      </c>
      <c r="O481" s="6">
        <f t="shared" si="77"/>
        <v>-74.055389000000005</v>
      </c>
    </row>
    <row r="482" spans="2:16" x14ac:dyDescent="0.25">
      <c r="B482" s="89">
        <v>11868666666.667</v>
      </c>
      <c r="C482" s="89">
        <v>-94.247123999999999</v>
      </c>
      <c r="D482" s="89">
        <v>-85.447540000000004</v>
      </c>
      <c r="F482" s="6" t="s">
        <v>21</v>
      </c>
      <c r="J482" s="89">
        <v>11868666666.667</v>
      </c>
      <c r="K482" s="89">
        <v>-97.131195000000005</v>
      </c>
      <c r="L482" s="89">
        <v>-87.914635000000004</v>
      </c>
      <c r="N482" s="6" t="s">
        <v>21</v>
      </c>
    </row>
    <row r="483" spans="2:16" x14ac:dyDescent="0.25">
      <c r="B483" s="89">
        <v>12000000000</v>
      </c>
      <c r="C483" s="89">
        <v>-89.593001999999998</v>
      </c>
      <c r="D483" s="89">
        <v>-79.605530000000002</v>
      </c>
      <c r="J483" s="89">
        <v>12000000000</v>
      </c>
      <c r="K483" s="89">
        <v>-93.832061999999993</v>
      </c>
      <c r="L483" s="89">
        <v>-84.794326999999996</v>
      </c>
    </row>
    <row r="484" spans="2:16" x14ac:dyDescent="0.25">
      <c r="B484" s="89" t="s">
        <v>21</v>
      </c>
      <c r="J484" s="89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5Ix2L dBc Log Mag(dB)</v>
      </c>
      <c r="H486" s="35">
        <v>5</v>
      </c>
      <c r="N486" s="6" t="s">
        <v>19</v>
      </c>
      <c r="O486" s="6" t="str">
        <f t="shared" ref="O486:O505" si="81">L512</f>
        <v>5Ix2L dBc Log Mag(dB)</v>
      </c>
      <c r="P486" s="35">
        <v>5</v>
      </c>
    </row>
    <row r="487" spans="2:16" ht="15.75" x14ac:dyDescent="0.25">
      <c r="B487" s="89" t="s">
        <v>63</v>
      </c>
      <c r="F487" s="6">
        <f t="shared" ref="F487:F505" si="82">B513/1000000000</f>
        <v>3.5449999999999999</v>
      </c>
      <c r="G487" s="6">
        <f t="shared" si="80"/>
        <v>-62.596085000000002</v>
      </c>
      <c r="H487" s="36">
        <f>ABS(AVERAGE(G487:G505)-(H486-1)*15)</f>
        <v>144.83341505263155</v>
      </c>
      <c r="J487" s="89" t="s">
        <v>63</v>
      </c>
      <c r="N487" s="6">
        <f t="shared" ref="N487:N505" si="83">J513/1000000000</f>
        <v>3.5449999999999999</v>
      </c>
      <c r="O487" s="6">
        <f t="shared" si="81"/>
        <v>-75.668053</v>
      </c>
      <c r="P487" s="36">
        <f>ABS(AVERAGE(O487:O505)-(P486-1)*15)</f>
        <v>151.0384289473684</v>
      </c>
    </row>
    <row r="488" spans="2:16" x14ac:dyDescent="0.25">
      <c r="B488" s="89" t="s">
        <v>19</v>
      </c>
      <c r="C488" s="89" t="s">
        <v>164</v>
      </c>
      <c r="D488" s="89" t="s">
        <v>90</v>
      </c>
      <c r="F488" s="6">
        <f t="shared" si="82"/>
        <v>4.0147222222221997</v>
      </c>
      <c r="G488" s="6">
        <f t="shared" si="80"/>
        <v>-91.168732000000006</v>
      </c>
      <c r="J488" s="89" t="s">
        <v>19</v>
      </c>
      <c r="K488" s="89" t="s">
        <v>164</v>
      </c>
      <c r="L488" s="89" t="s">
        <v>90</v>
      </c>
      <c r="N488" s="6">
        <f t="shared" si="83"/>
        <v>4.0147222222221997</v>
      </c>
      <c r="O488" s="6">
        <f t="shared" si="81"/>
        <v>-82.789908999999994</v>
      </c>
    </row>
    <row r="489" spans="2:16" x14ac:dyDescent="0.25">
      <c r="B489" s="89">
        <v>2000000000</v>
      </c>
      <c r="C489" s="89">
        <v>-77.118522999999996</v>
      </c>
      <c r="D489" s="89">
        <v>-69.840446</v>
      </c>
      <c r="F489" s="6">
        <f t="shared" si="82"/>
        <v>4.4844444444444003</v>
      </c>
      <c r="G489" s="6">
        <f t="shared" si="80"/>
        <v>-90.216094999999996</v>
      </c>
      <c r="J489" s="89">
        <v>2000000000</v>
      </c>
      <c r="K489" s="89">
        <v>-74.364456000000004</v>
      </c>
      <c r="L489" s="89">
        <v>-62.140728000000003</v>
      </c>
      <c r="N489" s="6">
        <f t="shared" si="83"/>
        <v>4.4844444444444003</v>
      </c>
      <c r="O489" s="6">
        <f t="shared" si="81"/>
        <v>-78.885773</v>
      </c>
    </row>
    <row r="490" spans="2:16" x14ac:dyDescent="0.25">
      <c r="B490" s="89">
        <v>2530277777.7778001</v>
      </c>
      <c r="C490" s="89">
        <v>-72.518142999999995</v>
      </c>
      <c r="D490" s="89">
        <v>-65.111343000000005</v>
      </c>
      <c r="F490" s="6">
        <f t="shared" si="82"/>
        <v>4.9541666666667004</v>
      </c>
      <c r="G490" s="6">
        <f t="shared" si="80"/>
        <v>-86.901779000000005</v>
      </c>
      <c r="J490" s="89">
        <v>2530277777.7778001</v>
      </c>
      <c r="K490" s="89">
        <v>-73.245766000000003</v>
      </c>
      <c r="L490" s="89">
        <v>-66.233825999999993</v>
      </c>
      <c r="N490" s="6">
        <f t="shared" si="83"/>
        <v>4.9541666666667004</v>
      </c>
      <c r="O490" s="6">
        <f t="shared" si="81"/>
        <v>-76.728431999999998</v>
      </c>
    </row>
    <row r="491" spans="2:16" x14ac:dyDescent="0.25">
      <c r="B491" s="89">
        <v>3060555555.5556002</v>
      </c>
      <c r="C491" s="89">
        <v>-73.674758999999995</v>
      </c>
      <c r="D491" s="89">
        <v>-66.028839000000005</v>
      </c>
      <c r="F491" s="6">
        <f t="shared" si="82"/>
        <v>5.4238888888889001</v>
      </c>
      <c r="G491" s="6">
        <f t="shared" si="80"/>
        <v>-81.672577000000004</v>
      </c>
      <c r="J491" s="89">
        <v>3060555555.5556002</v>
      </c>
      <c r="K491" s="89">
        <v>-72.570533999999995</v>
      </c>
      <c r="L491" s="89">
        <v>-65.695296999999997</v>
      </c>
      <c r="N491" s="6">
        <f t="shared" si="83"/>
        <v>5.4238888888889001</v>
      </c>
      <c r="O491" s="6">
        <f t="shared" si="81"/>
        <v>-83.100182000000004</v>
      </c>
    </row>
    <row r="492" spans="2:16" x14ac:dyDescent="0.25">
      <c r="B492" s="89">
        <v>3590833333.3333001</v>
      </c>
      <c r="C492" s="89">
        <v>-73.070633000000001</v>
      </c>
      <c r="D492" s="89">
        <v>-65.569946000000002</v>
      </c>
      <c r="F492" s="6">
        <f t="shared" si="82"/>
        <v>5.8936111111110998</v>
      </c>
      <c r="G492" s="6">
        <f t="shared" si="80"/>
        <v>-82.334380999999993</v>
      </c>
      <c r="J492" s="89">
        <v>3590833333.3333001</v>
      </c>
      <c r="K492" s="89">
        <v>-87.437995999999998</v>
      </c>
      <c r="L492" s="89">
        <v>-79.951781999999994</v>
      </c>
      <c r="N492" s="6">
        <f t="shared" si="83"/>
        <v>5.8936111111110998</v>
      </c>
      <c r="O492" s="6">
        <f t="shared" si="81"/>
        <v>-92.868835000000004</v>
      </c>
    </row>
    <row r="493" spans="2:16" x14ac:dyDescent="0.25">
      <c r="B493" s="89">
        <v>4121111111.1111002</v>
      </c>
      <c r="C493" s="89">
        <v>-82.767608999999993</v>
      </c>
      <c r="D493" s="89">
        <v>-75.587142999999998</v>
      </c>
      <c r="F493" s="6">
        <f t="shared" si="82"/>
        <v>6.3633333333332995</v>
      </c>
      <c r="G493" s="6">
        <f t="shared" si="80"/>
        <v>-74.723343</v>
      </c>
      <c r="J493" s="89">
        <v>4121111111.1111002</v>
      </c>
      <c r="K493" s="89">
        <v>-81.769638</v>
      </c>
      <c r="L493" s="89">
        <v>-73.952872999999997</v>
      </c>
      <c r="N493" s="6">
        <f t="shared" si="83"/>
        <v>6.3633333333332995</v>
      </c>
      <c r="O493" s="6">
        <f t="shared" si="81"/>
        <v>-94.213898</v>
      </c>
    </row>
    <row r="494" spans="2:16" x14ac:dyDescent="0.25">
      <c r="B494" s="89">
        <v>4651388888.8888998</v>
      </c>
      <c r="C494" s="89">
        <v>-93.571831000000003</v>
      </c>
      <c r="D494" s="89">
        <v>-86.363868999999994</v>
      </c>
      <c r="F494" s="6">
        <f t="shared" si="82"/>
        <v>6.8330555555556005</v>
      </c>
      <c r="G494" s="6">
        <f t="shared" si="80"/>
        <v>-89.827743999999996</v>
      </c>
      <c r="J494" s="89">
        <v>4651388888.8888998</v>
      </c>
      <c r="K494" s="89">
        <v>-76.004958999999999</v>
      </c>
      <c r="L494" s="89">
        <v>-67.835716000000005</v>
      </c>
      <c r="N494" s="6">
        <f t="shared" si="83"/>
        <v>6.8330555555556005</v>
      </c>
      <c r="O494" s="6">
        <f t="shared" si="81"/>
        <v>-87.499274999999997</v>
      </c>
    </row>
    <row r="495" spans="2:16" x14ac:dyDescent="0.25">
      <c r="B495" s="89">
        <v>5181666666.6667004</v>
      </c>
      <c r="C495" s="89">
        <v>-81.206062000000003</v>
      </c>
      <c r="D495" s="89">
        <v>-73.985741000000004</v>
      </c>
      <c r="F495" s="6">
        <f t="shared" si="82"/>
        <v>7.3027777777777994</v>
      </c>
      <c r="G495" s="6">
        <f t="shared" si="80"/>
        <v>-75.676513999999997</v>
      </c>
      <c r="J495" s="89">
        <v>5181666666.6667004</v>
      </c>
      <c r="K495" s="89">
        <v>-87.346230000000006</v>
      </c>
      <c r="L495" s="89">
        <v>-78.711792000000003</v>
      </c>
      <c r="N495" s="6">
        <f t="shared" si="83"/>
        <v>7.3027777777777994</v>
      </c>
      <c r="O495" s="6">
        <f t="shared" si="81"/>
        <v>-100.83974000000001</v>
      </c>
    </row>
    <row r="496" spans="2:16" x14ac:dyDescent="0.25">
      <c r="B496" s="89">
        <v>5711944444.4443998</v>
      </c>
      <c r="C496" s="89">
        <v>-83.168448999999995</v>
      </c>
      <c r="D496" s="89">
        <v>-75.555153000000004</v>
      </c>
      <c r="F496" s="6">
        <f t="shared" si="82"/>
        <v>7.7725</v>
      </c>
      <c r="G496" s="6">
        <f t="shared" si="80"/>
        <v>-75.872985999999997</v>
      </c>
      <c r="J496" s="89">
        <v>5711944444.4443998</v>
      </c>
      <c r="K496" s="89">
        <v>-74.480536999999998</v>
      </c>
      <c r="L496" s="89">
        <v>-65.472694000000004</v>
      </c>
      <c r="N496" s="6">
        <f t="shared" si="83"/>
        <v>7.7725</v>
      </c>
      <c r="O496" s="6">
        <f t="shared" si="81"/>
        <v>-87.270354999999995</v>
      </c>
    </row>
    <row r="497" spans="2:16" x14ac:dyDescent="0.25">
      <c r="B497" s="89">
        <v>6242222222.2222004</v>
      </c>
      <c r="C497" s="89">
        <v>-81.281311000000002</v>
      </c>
      <c r="D497" s="89">
        <v>-73.592049000000003</v>
      </c>
      <c r="F497" s="6">
        <f t="shared" si="82"/>
        <v>8.2422222222221997</v>
      </c>
      <c r="G497" s="6">
        <f t="shared" si="80"/>
        <v>-81.125961000000004</v>
      </c>
      <c r="J497" s="89">
        <v>6242222222.2222004</v>
      </c>
      <c r="K497" s="89">
        <v>-75.568138000000005</v>
      </c>
      <c r="L497" s="89">
        <v>-66.371086000000005</v>
      </c>
      <c r="N497" s="6">
        <f t="shared" si="83"/>
        <v>8.2422222222221997</v>
      </c>
      <c r="O497" s="6">
        <f t="shared" si="81"/>
        <v>-104.76052</v>
      </c>
    </row>
    <row r="498" spans="2:16" x14ac:dyDescent="0.25">
      <c r="B498" s="89">
        <v>6772500000</v>
      </c>
      <c r="C498" s="89">
        <v>-83.162643000000003</v>
      </c>
      <c r="D498" s="89">
        <v>-75.362731999999994</v>
      </c>
      <c r="F498" s="6">
        <f t="shared" si="82"/>
        <v>8.7119444444444003</v>
      </c>
      <c r="G498" s="6">
        <f t="shared" si="80"/>
        <v>-93.035888999999997</v>
      </c>
      <c r="J498" s="89">
        <v>6772500000</v>
      </c>
      <c r="K498" s="89">
        <v>-82.140181999999996</v>
      </c>
      <c r="L498" s="89">
        <v>-72.701690999999997</v>
      </c>
      <c r="N498" s="6">
        <f t="shared" si="83"/>
        <v>8.7119444444444003</v>
      </c>
      <c r="O498" s="6">
        <f t="shared" si="81"/>
        <v>-85.541252</v>
      </c>
    </row>
    <row r="499" spans="2:16" x14ac:dyDescent="0.25">
      <c r="B499" s="89">
        <v>7302777777.7777996</v>
      </c>
      <c r="C499" s="89">
        <v>-71.465462000000002</v>
      </c>
      <c r="D499" s="89">
        <v>-63.620693000000003</v>
      </c>
      <c r="F499" s="6">
        <f t="shared" si="82"/>
        <v>9.1816666666667004</v>
      </c>
      <c r="G499" s="6">
        <f t="shared" si="80"/>
        <v>-91.590523000000005</v>
      </c>
      <c r="J499" s="89">
        <v>7302777777.7777996</v>
      </c>
      <c r="K499" s="89">
        <v>-81.234725999999995</v>
      </c>
      <c r="L499" s="89">
        <v>-71.736412000000001</v>
      </c>
      <c r="N499" s="6">
        <f t="shared" si="83"/>
        <v>9.1816666666667004</v>
      </c>
      <c r="O499" s="6">
        <f t="shared" si="81"/>
        <v>-99.331481999999994</v>
      </c>
    </row>
    <row r="500" spans="2:16" x14ac:dyDescent="0.25">
      <c r="B500" s="89">
        <v>7833055555.5556002</v>
      </c>
      <c r="C500" s="89">
        <v>-70.525833000000006</v>
      </c>
      <c r="D500" s="89">
        <v>-62.56765</v>
      </c>
      <c r="F500" s="6">
        <f t="shared" si="82"/>
        <v>9.651388888888901</v>
      </c>
      <c r="G500" s="6">
        <f t="shared" si="80"/>
        <v>-85.861923000000004</v>
      </c>
      <c r="J500" s="89">
        <v>7833055555.5556002</v>
      </c>
      <c r="K500" s="89">
        <v>-87.038757000000004</v>
      </c>
      <c r="L500" s="89">
        <v>-77.501862000000003</v>
      </c>
      <c r="N500" s="6">
        <f t="shared" si="83"/>
        <v>9.651388888888901</v>
      </c>
      <c r="O500" s="6">
        <f t="shared" si="81"/>
        <v>-108.07767</v>
      </c>
    </row>
    <row r="501" spans="2:16" x14ac:dyDescent="0.25">
      <c r="B501" s="89">
        <v>8363333333.3332996</v>
      </c>
      <c r="C501" s="89">
        <v>-79.220153999999994</v>
      </c>
      <c r="D501" s="89">
        <v>-70.833267000000006</v>
      </c>
      <c r="F501" s="6">
        <f t="shared" si="82"/>
        <v>10.121111111111</v>
      </c>
      <c r="G501" s="6">
        <f t="shared" si="80"/>
        <v>-79.387130999999997</v>
      </c>
      <c r="J501" s="89">
        <v>8363333333.3332996</v>
      </c>
      <c r="K501" s="89">
        <v>-100.92843000000001</v>
      </c>
      <c r="L501" s="89">
        <v>-90.855155999999994</v>
      </c>
      <c r="N501" s="6">
        <f t="shared" si="83"/>
        <v>10.121111111111</v>
      </c>
      <c r="O501" s="6">
        <f t="shared" si="81"/>
        <v>-92.957297999999994</v>
      </c>
    </row>
    <row r="502" spans="2:16" x14ac:dyDescent="0.25">
      <c r="B502" s="89">
        <v>8893611111.1110992</v>
      </c>
      <c r="C502" s="89">
        <v>-70.646827999999999</v>
      </c>
      <c r="D502" s="89">
        <v>-62.259597999999997</v>
      </c>
      <c r="F502" s="6">
        <f t="shared" si="82"/>
        <v>10.590833333333</v>
      </c>
      <c r="G502" s="6">
        <f t="shared" si="80"/>
        <v>-90.622009000000006</v>
      </c>
      <c r="J502" s="89">
        <v>8893611111.1110992</v>
      </c>
      <c r="K502" s="89">
        <v>-76.619575999999995</v>
      </c>
      <c r="L502" s="89">
        <v>-66.480796999999995</v>
      </c>
      <c r="N502" s="6">
        <f t="shared" si="83"/>
        <v>10.590833333333</v>
      </c>
      <c r="O502" s="6">
        <f t="shared" si="81"/>
        <v>-94.191070999999994</v>
      </c>
    </row>
    <row r="503" spans="2:16" x14ac:dyDescent="0.25">
      <c r="B503" s="89">
        <v>9423888888.8889008</v>
      </c>
      <c r="C503" s="89">
        <v>-69.092597999999995</v>
      </c>
      <c r="D503" s="89">
        <v>-60.780707999999997</v>
      </c>
      <c r="F503" s="6">
        <f t="shared" si="82"/>
        <v>11.060555555556</v>
      </c>
      <c r="G503" s="6">
        <f t="shared" si="80"/>
        <v>-105.27845000000001</v>
      </c>
      <c r="J503" s="89">
        <v>9423888888.8889008</v>
      </c>
      <c r="K503" s="89">
        <v>-88.079459999999997</v>
      </c>
      <c r="L503" s="89">
        <v>-77.858383000000003</v>
      </c>
      <c r="N503" s="6">
        <f t="shared" si="83"/>
        <v>11.060555555556</v>
      </c>
      <c r="O503" s="6">
        <f t="shared" si="81"/>
        <v>-102.81017</v>
      </c>
    </row>
    <row r="504" spans="2:16" x14ac:dyDescent="0.25">
      <c r="B504" s="89">
        <v>9954166666.6667004</v>
      </c>
      <c r="C504" s="89">
        <v>-91.557563999999999</v>
      </c>
      <c r="D504" s="89">
        <v>-83.358635000000007</v>
      </c>
      <c r="F504" s="6">
        <f t="shared" si="82"/>
        <v>11.530277777778</v>
      </c>
      <c r="G504" s="6">
        <f t="shared" si="80"/>
        <v>-91.444557000000003</v>
      </c>
      <c r="J504" s="89">
        <v>9954166666.6667004</v>
      </c>
      <c r="K504" s="89">
        <v>-94.585503000000003</v>
      </c>
      <c r="L504" s="89">
        <v>-84.694359000000006</v>
      </c>
      <c r="N504" s="6">
        <f t="shared" si="83"/>
        <v>11.530277777778</v>
      </c>
      <c r="O504" s="6">
        <f t="shared" si="81"/>
        <v>-87.853415999999996</v>
      </c>
    </row>
    <row r="505" spans="2:16" x14ac:dyDescent="0.25">
      <c r="B505" s="89">
        <v>10484444444.444</v>
      </c>
      <c r="C505" s="89">
        <v>-83.566872000000004</v>
      </c>
      <c r="D505" s="89">
        <v>-75.112228000000002</v>
      </c>
      <c r="F505" s="6">
        <f t="shared" si="82"/>
        <v>12</v>
      </c>
      <c r="G505" s="6">
        <f t="shared" si="80"/>
        <v>-82.498206999999994</v>
      </c>
      <c r="J505" s="89">
        <v>10484444444.444</v>
      </c>
      <c r="K505" s="89">
        <v>-79.415726000000006</v>
      </c>
      <c r="L505" s="89">
        <v>-69.749626000000006</v>
      </c>
      <c r="N505" s="6">
        <f t="shared" si="83"/>
        <v>12</v>
      </c>
      <c r="O505" s="6">
        <f t="shared" si="81"/>
        <v>-94.342819000000006</v>
      </c>
    </row>
    <row r="506" spans="2:16" x14ac:dyDescent="0.25">
      <c r="B506" s="89">
        <v>11014722222.222</v>
      </c>
      <c r="C506" s="89">
        <v>-82.048828</v>
      </c>
      <c r="D506" s="89">
        <v>-73.249245000000002</v>
      </c>
      <c r="F506" s="6" t="s">
        <v>21</v>
      </c>
      <c r="J506" s="89">
        <v>11014722222.222</v>
      </c>
      <c r="K506" s="89">
        <v>-84.888412000000002</v>
      </c>
      <c r="L506" s="89">
        <v>-75.671852000000001</v>
      </c>
      <c r="N506" s="6" t="s">
        <v>21</v>
      </c>
    </row>
    <row r="507" spans="2:16" x14ac:dyDescent="0.25">
      <c r="B507" s="89">
        <v>11545000000</v>
      </c>
      <c r="C507" s="89">
        <v>-86.583816999999996</v>
      </c>
      <c r="D507" s="89">
        <v>-76.596344000000002</v>
      </c>
      <c r="J507" s="89">
        <v>11545000000</v>
      </c>
      <c r="K507" s="89">
        <v>-83.093124000000003</v>
      </c>
      <c r="L507" s="89">
        <v>-74.055389000000005</v>
      </c>
    </row>
    <row r="508" spans="2:16" x14ac:dyDescent="0.25">
      <c r="B508" s="89" t="s">
        <v>21</v>
      </c>
      <c r="J508" s="89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5Ix3L dBc Log Mag(dB)</v>
      </c>
      <c r="H510" s="35">
        <v>5</v>
      </c>
      <c r="N510" s="6" t="s">
        <v>19</v>
      </c>
      <c r="O510" s="6" t="str">
        <f t="shared" ref="O510:O529" si="85">L536</f>
        <v>5Ix3L dBc Log Mag(dB)</v>
      </c>
      <c r="P510" s="35">
        <v>5</v>
      </c>
    </row>
    <row r="511" spans="2:16" ht="15.75" x14ac:dyDescent="0.25">
      <c r="B511" s="89" t="s">
        <v>64</v>
      </c>
      <c r="F511" s="6">
        <f t="shared" ref="F511:F529" si="86">B537/1000000000</f>
        <v>5.5449999999999999</v>
      </c>
      <c r="G511" s="6">
        <f t="shared" si="84"/>
        <v>-35.511139</v>
      </c>
      <c r="H511" s="36">
        <f>ABS(AVERAGE(G511:G529)-(H510-1)*15)</f>
        <v>120.40848715789474</v>
      </c>
      <c r="J511" s="89" t="s">
        <v>64</v>
      </c>
      <c r="N511" s="6">
        <f t="shared" ref="N511:N529" si="87">J537/1000000000</f>
        <v>5.5449999999999999</v>
      </c>
      <c r="O511" s="6">
        <f t="shared" si="85"/>
        <v>-41.126269999999998</v>
      </c>
      <c r="P511" s="36">
        <f>ABS(AVERAGE(O511:O529)-(P510-1)*15)</f>
        <v>129.50007873684211</v>
      </c>
    </row>
    <row r="512" spans="2:16" x14ac:dyDescent="0.25">
      <c r="B512" s="89" t="s">
        <v>19</v>
      </c>
      <c r="C512" s="89" t="s">
        <v>165</v>
      </c>
      <c r="D512" s="89" t="s">
        <v>91</v>
      </c>
      <c r="F512" s="6">
        <f t="shared" si="86"/>
        <v>5.9036111111111005</v>
      </c>
      <c r="G512" s="6">
        <f t="shared" si="84"/>
        <v>-45.983356000000001</v>
      </c>
      <c r="J512" s="89" t="s">
        <v>19</v>
      </c>
      <c r="K512" s="89" t="s">
        <v>165</v>
      </c>
      <c r="L512" s="89" t="s">
        <v>91</v>
      </c>
      <c r="N512" s="6">
        <f t="shared" si="87"/>
        <v>5.9036111111111005</v>
      </c>
      <c r="O512" s="6">
        <f t="shared" si="85"/>
        <v>-52.039676999999998</v>
      </c>
    </row>
    <row r="513" spans="2:15" x14ac:dyDescent="0.25">
      <c r="B513" s="89">
        <v>3545000000</v>
      </c>
      <c r="C513" s="89">
        <v>-69.874153000000007</v>
      </c>
      <c r="D513" s="89">
        <v>-62.596085000000002</v>
      </c>
      <c r="F513" s="6">
        <f t="shared" si="86"/>
        <v>6.2622222222222002</v>
      </c>
      <c r="G513" s="6">
        <f t="shared" si="84"/>
        <v>-55.588965999999999</v>
      </c>
      <c r="J513" s="89">
        <v>3545000000</v>
      </c>
      <c r="K513" s="89">
        <v>-87.891784999999999</v>
      </c>
      <c r="L513" s="89">
        <v>-75.668053</v>
      </c>
      <c r="N513" s="6">
        <f t="shared" si="87"/>
        <v>6.2622222222222002</v>
      </c>
      <c r="O513" s="6">
        <f t="shared" si="85"/>
        <v>-59.560321999999999</v>
      </c>
    </row>
    <row r="514" spans="2:15" x14ac:dyDescent="0.25">
      <c r="B514" s="89">
        <v>4014722222.2221999</v>
      </c>
      <c r="C514" s="89">
        <v>-98.575530999999998</v>
      </c>
      <c r="D514" s="89">
        <v>-91.168732000000006</v>
      </c>
      <c r="F514" s="6">
        <f t="shared" si="86"/>
        <v>6.6208333333332998</v>
      </c>
      <c r="G514" s="6">
        <f t="shared" si="84"/>
        <v>-62.583323999999998</v>
      </c>
      <c r="J514" s="89">
        <v>4014722222.2221999</v>
      </c>
      <c r="K514" s="89">
        <v>-89.801849000000004</v>
      </c>
      <c r="L514" s="89">
        <v>-82.789908999999994</v>
      </c>
      <c r="N514" s="6">
        <f t="shared" si="87"/>
        <v>6.6208333333332998</v>
      </c>
      <c r="O514" s="6">
        <f t="shared" si="85"/>
        <v>-63.301346000000002</v>
      </c>
    </row>
    <row r="515" spans="2:15" x14ac:dyDescent="0.25">
      <c r="B515" s="89">
        <v>4484444444.4443998</v>
      </c>
      <c r="C515" s="89">
        <v>-97.862015</v>
      </c>
      <c r="D515" s="89">
        <v>-90.216094999999996</v>
      </c>
      <c r="F515" s="6">
        <f t="shared" si="86"/>
        <v>6.9794444444443995</v>
      </c>
      <c r="G515" s="6">
        <f t="shared" si="84"/>
        <v>-71.358856000000003</v>
      </c>
      <c r="J515" s="89">
        <v>4484444444.4443998</v>
      </c>
      <c r="K515" s="89">
        <v>-85.761009000000001</v>
      </c>
      <c r="L515" s="89">
        <v>-78.885773</v>
      </c>
      <c r="N515" s="6">
        <f t="shared" si="87"/>
        <v>6.9794444444443995</v>
      </c>
      <c r="O515" s="6">
        <f t="shared" si="85"/>
        <v>-60.355026000000002</v>
      </c>
    </row>
    <row r="516" spans="2:15" x14ac:dyDescent="0.25">
      <c r="B516" s="89">
        <v>4954166666.6667004</v>
      </c>
      <c r="C516" s="89">
        <v>-94.402466000000004</v>
      </c>
      <c r="D516" s="89">
        <v>-86.901779000000005</v>
      </c>
      <c r="F516" s="6">
        <f t="shared" si="86"/>
        <v>7.3380555555556004</v>
      </c>
      <c r="G516" s="6">
        <f t="shared" si="84"/>
        <v>-65.974166999999994</v>
      </c>
      <c r="J516" s="89">
        <v>4954166666.6667004</v>
      </c>
      <c r="K516" s="89">
        <v>-84.214645000000004</v>
      </c>
      <c r="L516" s="89">
        <v>-76.728431999999998</v>
      </c>
      <c r="N516" s="6">
        <f t="shared" si="87"/>
        <v>7.3380555555556004</v>
      </c>
      <c r="O516" s="6">
        <f t="shared" si="85"/>
        <v>-61.996830000000003</v>
      </c>
    </row>
    <row r="517" spans="2:15" x14ac:dyDescent="0.25">
      <c r="B517" s="89">
        <v>5423888888.8888998</v>
      </c>
      <c r="C517" s="89">
        <v>-88.853043</v>
      </c>
      <c r="D517" s="89">
        <v>-81.672577000000004</v>
      </c>
      <c r="F517" s="6">
        <f t="shared" si="86"/>
        <v>7.6966666666667001</v>
      </c>
      <c r="G517" s="6">
        <f t="shared" si="84"/>
        <v>-66.982726999999997</v>
      </c>
      <c r="J517" s="89">
        <v>5423888888.8888998</v>
      </c>
      <c r="K517" s="89">
        <v>-90.916945999999996</v>
      </c>
      <c r="L517" s="89">
        <v>-83.100182000000004</v>
      </c>
      <c r="N517" s="6">
        <f t="shared" si="87"/>
        <v>7.6966666666667001</v>
      </c>
      <c r="O517" s="6">
        <f t="shared" si="85"/>
        <v>-66.465560999999994</v>
      </c>
    </row>
    <row r="518" spans="2:15" x14ac:dyDescent="0.25">
      <c r="B518" s="89">
        <v>5893611111.1111002</v>
      </c>
      <c r="C518" s="89">
        <v>-89.542336000000006</v>
      </c>
      <c r="D518" s="89">
        <v>-82.334380999999993</v>
      </c>
      <c r="F518" s="6">
        <f t="shared" si="86"/>
        <v>8.0552777777777997</v>
      </c>
      <c r="G518" s="6">
        <f t="shared" si="84"/>
        <v>-63.338661000000002</v>
      </c>
      <c r="J518" s="89">
        <v>5893611111.1111002</v>
      </c>
      <c r="K518" s="89">
        <v>-101.03807999999999</v>
      </c>
      <c r="L518" s="89">
        <v>-92.868835000000004</v>
      </c>
      <c r="N518" s="6">
        <f t="shared" si="87"/>
        <v>8.0552777777777997</v>
      </c>
      <c r="O518" s="6">
        <f t="shared" si="85"/>
        <v>-68.121437</v>
      </c>
    </row>
    <row r="519" spans="2:15" x14ac:dyDescent="0.25">
      <c r="B519" s="89">
        <v>6363333333.3332996</v>
      </c>
      <c r="C519" s="89">
        <v>-81.943664999999996</v>
      </c>
      <c r="D519" s="89">
        <v>-74.723343</v>
      </c>
      <c r="F519" s="6">
        <f t="shared" si="86"/>
        <v>8.4138888888889003</v>
      </c>
      <c r="G519" s="6">
        <f t="shared" si="84"/>
        <v>-62.096355000000003</v>
      </c>
      <c r="J519" s="89">
        <v>6363333333.3332996</v>
      </c>
      <c r="K519" s="89">
        <v>-102.84833</v>
      </c>
      <c r="L519" s="89">
        <v>-94.213898</v>
      </c>
      <c r="N519" s="6">
        <f t="shared" si="87"/>
        <v>8.4138888888889003</v>
      </c>
      <c r="O519" s="6">
        <f t="shared" si="85"/>
        <v>-70.912277000000003</v>
      </c>
    </row>
    <row r="520" spans="2:15" x14ac:dyDescent="0.25">
      <c r="B520" s="89">
        <v>6833055555.5556002</v>
      </c>
      <c r="C520" s="89">
        <v>-97.441040000000001</v>
      </c>
      <c r="D520" s="89">
        <v>-89.827743999999996</v>
      </c>
      <c r="F520" s="6">
        <f t="shared" si="86"/>
        <v>8.7725000000000009</v>
      </c>
      <c r="G520" s="6">
        <f t="shared" si="84"/>
        <v>-62.439689999999999</v>
      </c>
      <c r="J520" s="89">
        <v>6833055555.5556002</v>
      </c>
      <c r="K520" s="89">
        <v>-96.507118000000006</v>
      </c>
      <c r="L520" s="89">
        <v>-87.499274999999997</v>
      </c>
      <c r="N520" s="6">
        <f t="shared" si="87"/>
        <v>8.7725000000000009</v>
      </c>
      <c r="O520" s="6">
        <f t="shared" si="85"/>
        <v>-76.012291000000005</v>
      </c>
    </row>
    <row r="521" spans="2:15" x14ac:dyDescent="0.25">
      <c r="B521" s="89">
        <v>7302777777.7777996</v>
      </c>
      <c r="C521" s="89">
        <v>-83.365775999999997</v>
      </c>
      <c r="D521" s="89">
        <v>-75.676513999999997</v>
      </c>
      <c r="F521" s="6">
        <f t="shared" si="86"/>
        <v>9.1311111111110996</v>
      </c>
      <c r="G521" s="6">
        <f t="shared" si="84"/>
        <v>-61.671391</v>
      </c>
      <c r="J521" s="89">
        <v>7302777777.7777996</v>
      </c>
      <c r="K521" s="89">
        <v>-110.0368</v>
      </c>
      <c r="L521" s="89">
        <v>-100.83974000000001</v>
      </c>
      <c r="N521" s="6">
        <f t="shared" si="87"/>
        <v>9.1311111111110996</v>
      </c>
      <c r="O521" s="6">
        <f t="shared" si="85"/>
        <v>-79.187720999999996</v>
      </c>
    </row>
    <row r="522" spans="2:15" x14ac:dyDescent="0.25">
      <c r="B522" s="89">
        <v>7772500000</v>
      </c>
      <c r="C522" s="89">
        <v>-83.672897000000006</v>
      </c>
      <c r="D522" s="89">
        <v>-75.872985999999997</v>
      </c>
      <c r="F522" s="6">
        <f t="shared" si="86"/>
        <v>9.4897222222222002</v>
      </c>
      <c r="G522" s="6">
        <f t="shared" si="84"/>
        <v>-58.662982999999997</v>
      </c>
      <c r="J522" s="89">
        <v>7772500000</v>
      </c>
      <c r="K522" s="89">
        <v>-96.708855</v>
      </c>
      <c r="L522" s="89">
        <v>-87.270354999999995</v>
      </c>
      <c r="N522" s="6">
        <f t="shared" si="87"/>
        <v>9.4897222222222002</v>
      </c>
      <c r="O522" s="6">
        <f t="shared" si="85"/>
        <v>-75.999488999999997</v>
      </c>
    </row>
    <row r="523" spans="2:15" x14ac:dyDescent="0.25">
      <c r="B523" s="89">
        <v>8242222222.2222004</v>
      </c>
      <c r="C523" s="89">
        <v>-88.970733999999993</v>
      </c>
      <c r="D523" s="89">
        <v>-81.125961000000004</v>
      </c>
      <c r="F523" s="6">
        <f t="shared" si="86"/>
        <v>9.848333333333299</v>
      </c>
      <c r="G523" s="6">
        <f t="shared" si="84"/>
        <v>-57.103614999999998</v>
      </c>
      <c r="J523" s="89">
        <v>8242222222.2222004</v>
      </c>
      <c r="K523" s="89">
        <v>-114.25883</v>
      </c>
      <c r="L523" s="89">
        <v>-104.76052</v>
      </c>
      <c r="N523" s="6">
        <f t="shared" si="87"/>
        <v>9.848333333333299</v>
      </c>
      <c r="O523" s="6">
        <f t="shared" si="85"/>
        <v>-79.923950000000005</v>
      </c>
    </row>
    <row r="524" spans="2:15" x14ac:dyDescent="0.25">
      <c r="B524" s="89">
        <v>8711944444.4444008</v>
      </c>
      <c r="C524" s="89">
        <v>-100.99406999999999</v>
      </c>
      <c r="D524" s="89">
        <v>-93.035888999999997</v>
      </c>
      <c r="F524" s="6">
        <f t="shared" si="86"/>
        <v>10.206944444444</v>
      </c>
      <c r="G524" s="6">
        <f t="shared" si="84"/>
        <v>-57.379489999999997</v>
      </c>
      <c r="J524" s="89">
        <v>8711944444.4444008</v>
      </c>
      <c r="K524" s="89">
        <v>-95.078156000000007</v>
      </c>
      <c r="L524" s="89">
        <v>-85.541252</v>
      </c>
      <c r="N524" s="6">
        <f t="shared" si="87"/>
        <v>10.206944444444</v>
      </c>
      <c r="O524" s="6">
        <f t="shared" si="85"/>
        <v>-74.492157000000006</v>
      </c>
    </row>
    <row r="525" spans="2:15" x14ac:dyDescent="0.25">
      <c r="B525" s="89">
        <v>9181666666.6667004</v>
      </c>
      <c r="C525" s="89">
        <v>-99.977408999999994</v>
      </c>
      <c r="D525" s="89">
        <v>-91.590523000000005</v>
      </c>
      <c r="F525" s="6">
        <f t="shared" si="86"/>
        <v>10.565555555555999</v>
      </c>
      <c r="G525" s="6">
        <f t="shared" si="84"/>
        <v>-60.411110000000001</v>
      </c>
      <c r="J525" s="89">
        <v>9181666666.6667004</v>
      </c>
      <c r="K525" s="89">
        <v>-109.40475000000001</v>
      </c>
      <c r="L525" s="89">
        <v>-99.331481999999994</v>
      </c>
      <c r="N525" s="6">
        <f t="shared" si="87"/>
        <v>10.565555555555999</v>
      </c>
      <c r="O525" s="6">
        <f t="shared" si="85"/>
        <v>-78.292586999999997</v>
      </c>
    </row>
    <row r="526" spans="2:15" x14ac:dyDescent="0.25">
      <c r="B526" s="89">
        <v>9651388888.8889008</v>
      </c>
      <c r="C526" s="89">
        <v>-94.249153000000007</v>
      </c>
      <c r="D526" s="89">
        <v>-85.861923000000004</v>
      </c>
      <c r="F526" s="6">
        <f t="shared" si="86"/>
        <v>10.924166666667</v>
      </c>
      <c r="G526" s="6">
        <f t="shared" si="84"/>
        <v>-62.459431000000002</v>
      </c>
      <c r="J526" s="89">
        <v>9651388888.8889008</v>
      </c>
      <c r="K526" s="89">
        <v>-118.21644999999999</v>
      </c>
      <c r="L526" s="89">
        <v>-108.07767</v>
      </c>
      <c r="N526" s="6">
        <f t="shared" si="87"/>
        <v>10.924166666667</v>
      </c>
      <c r="O526" s="6">
        <f t="shared" si="85"/>
        <v>-78.034347999999994</v>
      </c>
    </row>
    <row r="527" spans="2:15" x14ac:dyDescent="0.25">
      <c r="B527" s="89">
        <v>10121111111.111</v>
      </c>
      <c r="C527" s="89">
        <v>-87.699020000000004</v>
      </c>
      <c r="D527" s="89">
        <v>-79.387130999999997</v>
      </c>
      <c r="F527" s="6">
        <f t="shared" si="86"/>
        <v>11.282777777778</v>
      </c>
      <c r="G527" s="6">
        <f t="shared" si="84"/>
        <v>-64.862808000000001</v>
      </c>
      <c r="J527" s="89">
        <v>10121111111.111</v>
      </c>
      <c r="K527" s="89">
        <v>-103.17838</v>
      </c>
      <c r="L527" s="89">
        <v>-92.957297999999994</v>
      </c>
      <c r="N527" s="6">
        <f t="shared" si="87"/>
        <v>11.282777777778</v>
      </c>
      <c r="O527" s="6">
        <f t="shared" si="85"/>
        <v>-79.236153000000002</v>
      </c>
    </row>
    <row r="528" spans="2:15" x14ac:dyDescent="0.25">
      <c r="B528" s="89">
        <v>10590833333.333</v>
      </c>
      <c r="C528" s="89">
        <v>-98.820937999999998</v>
      </c>
      <c r="D528" s="89">
        <v>-90.622009000000006</v>
      </c>
      <c r="F528" s="6">
        <f t="shared" si="86"/>
        <v>11.641388888889001</v>
      </c>
      <c r="G528" s="6">
        <f t="shared" si="84"/>
        <v>-67.162216000000001</v>
      </c>
      <c r="J528" s="89">
        <v>10590833333.333</v>
      </c>
      <c r="K528" s="89">
        <v>-104.08221</v>
      </c>
      <c r="L528" s="89">
        <v>-94.191070999999994</v>
      </c>
      <c r="N528" s="6">
        <f t="shared" si="87"/>
        <v>11.641388888889001</v>
      </c>
      <c r="O528" s="6">
        <f t="shared" si="85"/>
        <v>-79.427681000000007</v>
      </c>
    </row>
    <row r="529" spans="2:16" x14ac:dyDescent="0.25">
      <c r="B529" s="89">
        <v>11060555555.556</v>
      </c>
      <c r="C529" s="89">
        <v>-113.73309999999999</v>
      </c>
      <c r="D529" s="89">
        <v>-105.27845000000001</v>
      </c>
      <c r="F529" s="6">
        <f t="shared" si="86"/>
        <v>12</v>
      </c>
      <c r="G529" s="6">
        <f t="shared" si="84"/>
        <v>-66.190971000000005</v>
      </c>
      <c r="J529" s="89">
        <v>11060555555.556</v>
      </c>
      <c r="K529" s="89">
        <v>-112.47627</v>
      </c>
      <c r="L529" s="89">
        <v>-102.81017</v>
      </c>
      <c r="N529" s="6">
        <f t="shared" si="87"/>
        <v>12</v>
      </c>
      <c r="O529" s="6">
        <f t="shared" si="85"/>
        <v>-76.016373000000002</v>
      </c>
    </row>
    <row r="530" spans="2:16" x14ac:dyDescent="0.25">
      <c r="B530" s="89">
        <v>11530277777.778</v>
      </c>
      <c r="C530" s="89">
        <v>-100.24414</v>
      </c>
      <c r="D530" s="89">
        <v>-91.444557000000003</v>
      </c>
      <c r="F530" s="6" t="s">
        <v>21</v>
      </c>
      <c r="J530" s="89">
        <v>11530277777.778</v>
      </c>
      <c r="K530" s="89">
        <v>-97.069976999999994</v>
      </c>
      <c r="L530" s="89">
        <v>-87.853415999999996</v>
      </c>
      <c r="N530" s="6" t="s">
        <v>21</v>
      </c>
    </row>
    <row r="531" spans="2:16" x14ac:dyDescent="0.25">
      <c r="B531" s="89">
        <v>12000000000</v>
      </c>
      <c r="C531" s="89">
        <v>-92.485671999999994</v>
      </c>
      <c r="D531" s="89">
        <v>-82.498206999999994</v>
      </c>
      <c r="J531" s="89">
        <v>12000000000</v>
      </c>
      <c r="K531" s="89">
        <v>-103.38055</v>
      </c>
      <c r="L531" s="89">
        <v>-94.342819000000006</v>
      </c>
    </row>
    <row r="532" spans="2:16" x14ac:dyDescent="0.25">
      <c r="B532" s="89" t="s">
        <v>21</v>
      </c>
      <c r="J532" s="89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5Ix4L dBc Log Mag(dB)</v>
      </c>
      <c r="H534" s="35">
        <v>5</v>
      </c>
      <c r="N534" s="6" t="s">
        <v>19</v>
      </c>
      <c r="O534" s="6" t="str">
        <f t="shared" ref="O534:O553" si="89">L560</f>
        <v>5Ix4L dBc Log Mag(dB)</v>
      </c>
      <c r="P534" s="35">
        <v>5</v>
      </c>
    </row>
    <row r="535" spans="2:16" ht="15.75" x14ac:dyDescent="0.25">
      <c r="B535" s="89" t="s">
        <v>66</v>
      </c>
      <c r="F535" s="6">
        <f t="shared" ref="F535:F553" si="90">B561/1000000000</f>
        <v>7.5449999999999999</v>
      </c>
      <c r="G535" s="6">
        <f t="shared" si="88"/>
        <v>-69.416695000000004</v>
      </c>
      <c r="H535" s="36">
        <f>ABS(AVERAGE(G535:G553)-(H534-1)*15)</f>
        <v>145.85305610526316</v>
      </c>
      <c r="J535" s="89" t="s">
        <v>66</v>
      </c>
      <c r="N535" s="6">
        <f t="shared" ref="N535:N553" si="91">J561/1000000000</f>
        <v>7.5449999999999999</v>
      </c>
      <c r="O535" s="6">
        <f t="shared" si="89"/>
        <v>-81.725470999999999</v>
      </c>
      <c r="P535" s="36">
        <f>ABS(AVERAGE(O535:O553)-(P534-1)*15)</f>
        <v>140.55699878947365</v>
      </c>
    </row>
    <row r="536" spans="2:16" x14ac:dyDescent="0.25">
      <c r="B536" s="89" t="s">
        <v>19</v>
      </c>
      <c r="C536" s="89" t="s">
        <v>166</v>
      </c>
      <c r="D536" s="89" t="s">
        <v>92</v>
      </c>
      <c r="F536" s="6">
        <f t="shared" si="90"/>
        <v>7.7925000000000004</v>
      </c>
      <c r="G536" s="6">
        <f t="shared" si="88"/>
        <v>-74.949425000000005</v>
      </c>
      <c r="J536" s="89" t="s">
        <v>19</v>
      </c>
      <c r="K536" s="89" t="s">
        <v>166</v>
      </c>
      <c r="L536" s="89" t="s">
        <v>92</v>
      </c>
      <c r="N536" s="6">
        <f t="shared" si="91"/>
        <v>7.7925000000000004</v>
      </c>
      <c r="O536" s="6">
        <f t="shared" si="89"/>
        <v>-79.278557000000006</v>
      </c>
    </row>
    <row r="537" spans="2:16" x14ac:dyDescent="0.25">
      <c r="B537" s="89">
        <v>5545000000</v>
      </c>
      <c r="C537" s="89">
        <v>-42.789211000000002</v>
      </c>
      <c r="D537" s="89">
        <v>-35.511139</v>
      </c>
      <c r="F537" s="6">
        <f t="shared" si="90"/>
        <v>8.0399999999999991</v>
      </c>
      <c r="G537" s="6">
        <f t="shared" si="88"/>
        <v>-76.059334000000007</v>
      </c>
      <c r="J537" s="89">
        <v>5545000000</v>
      </c>
      <c r="K537" s="89">
        <v>-53.350002000000003</v>
      </c>
      <c r="L537" s="89">
        <v>-41.126269999999998</v>
      </c>
      <c r="N537" s="6">
        <f t="shared" si="91"/>
        <v>8.0399999999999991</v>
      </c>
      <c r="O537" s="6">
        <f t="shared" si="89"/>
        <v>-83.842285000000004</v>
      </c>
    </row>
    <row r="538" spans="2:16" x14ac:dyDescent="0.25">
      <c r="B538" s="89">
        <v>5903611111.1111002</v>
      </c>
      <c r="C538" s="89">
        <v>-53.390155999999998</v>
      </c>
      <c r="D538" s="89">
        <v>-45.983356000000001</v>
      </c>
      <c r="F538" s="6">
        <f t="shared" si="90"/>
        <v>8.2874999999999996</v>
      </c>
      <c r="G538" s="6">
        <f t="shared" si="88"/>
        <v>-78.527573000000004</v>
      </c>
      <c r="J538" s="89">
        <v>5903611111.1111002</v>
      </c>
      <c r="K538" s="89">
        <v>-59.051617</v>
      </c>
      <c r="L538" s="89">
        <v>-52.039676999999998</v>
      </c>
      <c r="N538" s="6">
        <f t="shared" si="91"/>
        <v>8.2874999999999996</v>
      </c>
      <c r="O538" s="6">
        <f t="shared" si="89"/>
        <v>-80.628737999999998</v>
      </c>
    </row>
    <row r="539" spans="2:16" x14ac:dyDescent="0.25">
      <c r="B539" s="89">
        <v>6262222222.2222004</v>
      </c>
      <c r="C539" s="89">
        <v>-63.234878999999999</v>
      </c>
      <c r="D539" s="89">
        <v>-55.588965999999999</v>
      </c>
      <c r="F539" s="6">
        <f t="shared" si="90"/>
        <v>8.5350000000000001</v>
      </c>
      <c r="G539" s="6">
        <f t="shared" si="88"/>
        <v>-90.623444000000006</v>
      </c>
      <c r="J539" s="89">
        <v>6262222222.2222004</v>
      </c>
      <c r="K539" s="89">
        <v>-66.435562000000004</v>
      </c>
      <c r="L539" s="89">
        <v>-59.560321999999999</v>
      </c>
      <c r="N539" s="6">
        <f t="shared" si="91"/>
        <v>8.5350000000000001</v>
      </c>
      <c r="O539" s="6">
        <f t="shared" si="89"/>
        <v>-84.035324000000003</v>
      </c>
    </row>
    <row r="540" spans="2:16" x14ac:dyDescent="0.25">
      <c r="B540" s="89">
        <v>6620833333.3332996</v>
      </c>
      <c r="C540" s="89">
        <v>-70.084014999999994</v>
      </c>
      <c r="D540" s="89">
        <v>-62.583323999999998</v>
      </c>
      <c r="F540" s="6">
        <f t="shared" si="90"/>
        <v>8.7825000000000006</v>
      </c>
      <c r="G540" s="6">
        <f t="shared" si="88"/>
        <v>-84.612967999999995</v>
      </c>
      <c r="J540" s="89">
        <v>6620833333.3332996</v>
      </c>
      <c r="K540" s="89">
        <v>-70.787559999999999</v>
      </c>
      <c r="L540" s="89">
        <v>-63.301346000000002</v>
      </c>
      <c r="N540" s="6">
        <f t="shared" si="91"/>
        <v>8.7825000000000006</v>
      </c>
      <c r="O540" s="6">
        <f t="shared" si="89"/>
        <v>-80.478538999999998</v>
      </c>
    </row>
    <row r="541" spans="2:16" x14ac:dyDescent="0.25">
      <c r="B541" s="89">
        <v>6979444444.4443998</v>
      </c>
      <c r="C541" s="89">
        <v>-78.539330000000007</v>
      </c>
      <c r="D541" s="89">
        <v>-71.358856000000003</v>
      </c>
      <c r="F541" s="6">
        <f t="shared" si="90"/>
        <v>9.0299999999999994</v>
      </c>
      <c r="G541" s="6">
        <f t="shared" si="88"/>
        <v>-98.081894000000005</v>
      </c>
      <c r="J541" s="89">
        <v>6979444444.4443998</v>
      </c>
      <c r="K541" s="89">
        <v>-68.171790999999999</v>
      </c>
      <c r="L541" s="89">
        <v>-60.355026000000002</v>
      </c>
      <c r="N541" s="6">
        <f t="shared" si="91"/>
        <v>9.0299999999999994</v>
      </c>
      <c r="O541" s="6">
        <f t="shared" si="89"/>
        <v>-81.300026000000003</v>
      </c>
    </row>
    <row r="542" spans="2:16" x14ac:dyDescent="0.25">
      <c r="B542" s="89">
        <v>7338055555.5556002</v>
      </c>
      <c r="C542" s="89">
        <v>-73.182120999999995</v>
      </c>
      <c r="D542" s="89">
        <v>-65.974166999999994</v>
      </c>
      <c r="F542" s="6">
        <f t="shared" si="90"/>
        <v>9.2774999999999999</v>
      </c>
      <c r="G542" s="6">
        <f t="shared" si="88"/>
        <v>-91.897728000000001</v>
      </c>
      <c r="J542" s="89">
        <v>7338055555.5556002</v>
      </c>
      <c r="K542" s="89">
        <v>-70.166077000000001</v>
      </c>
      <c r="L542" s="89">
        <v>-61.996830000000003</v>
      </c>
      <c r="N542" s="6">
        <f t="shared" si="91"/>
        <v>9.2774999999999999</v>
      </c>
      <c r="O542" s="6">
        <f t="shared" si="89"/>
        <v>-73.240288000000007</v>
      </c>
    </row>
    <row r="543" spans="2:16" x14ac:dyDescent="0.25">
      <c r="B543" s="89">
        <v>7696666666.6667004</v>
      </c>
      <c r="C543" s="89">
        <v>-74.203048999999993</v>
      </c>
      <c r="D543" s="89">
        <v>-66.982726999999997</v>
      </c>
      <c r="F543" s="6">
        <f t="shared" si="90"/>
        <v>9.5250000000000004</v>
      </c>
      <c r="G543" s="6">
        <f t="shared" si="88"/>
        <v>-94.568359000000001</v>
      </c>
      <c r="J543" s="89">
        <v>7696666666.6667004</v>
      </c>
      <c r="K543" s="89">
        <v>-75.099991000000003</v>
      </c>
      <c r="L543" s="89">
        <v>-66.465560999999994</v>
      </c>
      <c r="N543" s="6">
        <f t="shared" si="91"/>
        <v>9.5250000000000004</v>
      </c>
      <c r="O543" s="6">
        <f t="shared" si="89"/>
        <v>-72.829871999999995</v>
      </c>
    </row>
    <row r="544" spans="2:16" x14ac:dyDescent="0.25">
      <c r="B544" s="89">
        <v>8055277777.7777996</v>
      </c>
      <c r="C544" s="89">
        <v>-70.951958000000005</v>
      </c>
      <c r="D544" s="89">
        <v>-63.338661000000002</v>
      </c>
      <c r="F544" s="6">
        <f t="shared" si="90"/>
        <v>9.7725000000000009</v>
      </c>
      <c r="G544" s="6">
        <f t="shared" si="88"/>
        <v>-88.404640000000001</v>
      </c>
      <c r="J544" s="89">
        <v>8055277777.7777996</v>
      </c>
      <c r="K544" s="89">
        <v>-77.129279999999994</v>
      </c>
      <c r="L544" s="89">
        <v>-68.121437</v>
      </c>
      <c r="N544" s="6">
        <f t="shared" si="91"/>
        <v>9.7725000000000009</v>
      </c>
      <c r="O544" s="6">
        <f t="shared" si="89"/>
        <v>-77.677802999999997</v>
      </c>
    </row>
    <row r="545" spans="2:16" x14ac:dyDescent="0.25">
      <c r="B545" s="89">
        <v>8413888888.8888998</v>
      </c>
      <c r="C545" s="89">
        <v>-69.785613999999995</v>
      </c>
      <c r="D545" s="89">
        <v>-62.096355000000003</v>
      </c>
      <c r="F545" s="6">
        <f t="shared" si="90"/>
        <v>10.02</v>
      </c>
      <c r="G545" s="6">
        <f t="shared" si="88"/>
        <v>-96.640709000000001</v>
      </c>
      <c r="J545" s="89">
        <v>8413888888.8888998</v>
      </c>
      <c r="K545" s="89">
        <v>-80.109329000000002</v>
      </c>
      <c r="L545" s="89">
        <v>-70.912277000000003</v>
      </c>
      <c r="N545" s="6">
        <f t="shared" si="91"/>
        <v>10.02</v>
      </c>
      <c r="O545" s="6">
        <f t="shared" si="89"/>
        <v>-71.839493000000004</v>
      </c>
    </row>
    <row r="546" spans="2:16" x14ac:dyDescent="0.25">
      <c r="B546" s="89">
        <v>8772500000</v>
      </c>
      <c r="C546" s="89">
        <v>-70.239600999999993</v>
      </c>
      <c r="D546" s="89">
        <v>-62.439689999999999</v>
      </c>
      <c r="F546" s="6">
        <f t="shared" si="90"/>
        <v>10.2675</v>
      </c>
      <c r="G546" s="6">
        <f t="shared" si="88"/>
        <v>-102.76933</v>
      </c>
      <c r="J546" s="89">
        <v>8772500000</v>
      </c>
      <c r="K546" s="89">
        <v>-85.450789999999998</v>
      </c>
      <c r="L546" s="89">
        <v>-76.012291000000005</v>
      </c>
      <c r="N546" s="6">
        <f t="shared" si="91"/>
        <v>10.2675</v>
      </c>
      <c r="O546" s="6">
        <f t="shared" si="89"/>
        <v>-77.203033000000005</v>
      </c>
    </row>
    <row r="547" spans="2:16" x14ac:dyDescent="0.25">
      <c r="B547" s="89">
        <v>9131111111.1110992</v>
      </c>
      <c r="C547" s="89">
        <v>-69.516159000000002</v>
      </c>
      <c r="D547" s="89">
        <v>-61.671391</v>
      </c>
      <c r="F547" s="6">
        <f t="shared" si="90"/>
        <v>10.515000000000001</v>
      </c>
      <c r="G547" s="6">
        <f t="shared" si="88"/>
        <v>-85.443695000000005</v>
      </c>
      <c r="J547" s="89">
        <v>9131111111.1110992</v>
      </c>
      <c r="K547" s="89">
        <v>-88.686035000000004</v>
      </c>
      <c r="L547" s="89">
        <v>-79.187720999999996</v>
      </c>
      <c r="N547" s="6">
        <f t="shared" si="91"/>
        <v>10.515000000000001</v>
      </c>
      <c r="O547" s="6">
        <f t="shared" si="89"/>
        <v>-74.678764000000001</v>
      </c>
    </row>
    <row r="548" spans="2:16" x14ac:dyDescent="0.25">
      <c r="B548" s="89">
        <v>9489722222.2222004</v>
      </c>
      <c r="C548" s="89">
        <v>-66.621170000000006</v>
      </c>
      <c r="D548" s="89">
        <v>-58.662982999999997</v>
      </c>
      <c r="F548" s="6">
        <f t="shared" si="90"/>
        <v>10.762499999999999</v>
      </c>
      <c r="G548" s="6">
        <f t="shared" si="88"/>
        <v>-85.743401000000006</v>
      </c>
      <c r="J548" s="89">
        <v>9489722222.2222004</v>
      </c>
      <c r="K548" s="89">
        <v>-85.536384999999996</v>
      </c>
      <c r="L548" s="89">
        <v>-75.999488999999997</v>
      </c>
      <c r="N548" s="6">
        <f t="shared" si="91"/>
        <v>10.762499999999999</v>
      </c>
      <c r="O548" s="6">
        <f t="shared" si="89"/>
        <v>-78.108986000000002</v>
      </c>
    </row>
    <row r="549" spans="2:16" x14ac:dyDescent="0.25">
      <c r="B549" s="89">
        <v>9848333333.3332996</v>
      </c>
      <c r="C549" s="89">
        <v>-65.490500999999995</v>
      </c>
      <c r="D549" s="89">
        <v>-57.103614999999998</v>
      </c>
      <c r="F549" s="6">
        <f t="shared" si="90"/>
        <v>11.01</v>
      </c>
      <c r="G549" s="6">
        <f t="shared" si="88"/>
        <v>-86.145781999999997</v>
      </c>
      <c r="J549" s="89">
        <v>9848333333.3332996</v>
      </c>
      <c r="K549" s="89">
        <v>-89.997214999999997</v>
      </c>
      <c r="L549" s="89">
        <v>-79.923950000000005</v>
      </c>
      <c r="N549" s="6">
        <f t="shared" si="91"/>
        <v>11.01</v>
      </c>
      <c r="O549" s="6">
        <f t="shared" si="89"/>
        <v>-75.88279</v>
      </c>
    </row>
    <row r="550" spans="2:16" x14ac:dyDescent="0.25">
      <c r="B550" s="89">
        <v>10206944444.444</v>
      </c>
      <c r="C550" s="89">
        <v>-65.766716000000002</v>
      </c>
      <c r="D550" s="89">
        <v>-57.379489999999997</v>
      </c>
      <c r="F550" s="6">
        <f t="shared" si="90"/>
        <v>11.2575</v>
      </c>
      <c r="G550" s="6">
        <f t="shared" si="88"/>
        <v>-87.974311999999998</v>
      </c>
      <c r="J550" s="89">
        <v>10206944444.444</v>
      </c>
      <c r="K550" s="89">
        <v>-84.630943000000002</v>
      </c>
      <c r="L550" s="89">
        <v>-74.492157000000006</v>
      </c>
      <c r="N550" s="6">
        <f t="shared" si="91"/>
        <v>11.2575</v>
      </c>
      <c r="O550" s="6">
        <f t="shared" si="89"/>
        <v>-83.715477000000007</v>
      </c>
    </row>
    <row r="551" spans="2:16" x14ac:dyDescent="0.25">
      <c r="B551" s="89">
        <v>10565555555.556</v>
      </c>
      <c r="C551" s="89">
        <v>-68.722999999999999</v>
      </c>
      <c r="D551" s="89">
        <v>-60.411110000000001</v>
      </c>
      <c r="F551" s="6">
        <f t="shared" si="90"/>
        <v>11.505000000000001</v>
      </c>
      <c r="G551" s="6">
        <f t="shared" si="88"/>
        <v>-81.110686999999999</v>
      </c>
      <c r="J551" s="89">
        <v>10565555555.556</v>
      </c>
      <c r="K551" s="89">
        <v>-88.513664000000006</v>
      </c>
      <c r="L551" s="89">
        <v>-78.292586999999997</v>
      </c>
      <c r="N551" s="6">
        <f t="shared" si="91"/>
        <v>11.505000000000001</v>
      </c>
      <c r="O551" s="6">
        <f t="shared" si="89"/>
        <v>-86.256218000000004</v>
      </c>
    </row>
    <row r="552" spans="2:16" x14ac:dyDescent="0.25">
      <c r="B552" s="89">
        <v>10924166666.667</v>
      </c>
      <c r="C552" s="89">
        <v>-70.658362999999994</v>
      </c>
      <c r="D552" s="89">
        <v>-62.459431000000002</v>
      </c>
      <c r="F552" s="6">
        <f t="shared" si="90"/>
        <v>11.7525</v>
      </c>
      <c r="G552" s="6">
        <f t="shared" si="88"/>
        <v>-80.949455</v>
      </c>
      <c r="J552" s="89">
        <v>10924166666.667</v>
      </c>
      <c r="K552" s="89">
        <v>-87.925483999999997</v>
      </c>
      <c r="L552" s="89">
        <v>-78.034347999999994</v>
      </c>
      <c r="N552" s="6">
        <f t="shared" si="91"/>
        <v>11.7525</v>
      </c>
      <c r="O552" s="6">
        <f t="shared" si="89"/>
        <v>-96.733894000000006</v>
      </c>
    </row>
    <row r="553" spans="2:16" x14ac:dyDescent="0.25">
      <c r="B553" s="89">
        <v>11282777777.778</v>
      </c>
      <c r="C553" s="89">
        <v>-73.317451000000005</v>
      </c>
      <c r="D553" s="89">
        <v>-64.862808000000001</v>
      </c>
      <c r="F553" s="6">
        <f t="shared" si="90"/>
        <v>12</v>
      </c>
      <c r="G553" s="6">
        <f t="shared" si="88"/>
        <v>-77.288634999999999</v>
      </c>
      <c r="J553" s="89">
        <v>11282777777.778</v>
      </c>
      <c r="K553" s="89">
        <v>-88.902252000000004</v>
      </c>
      <c r="L553" s="89">
        <v>-79.236153000000002</v>
      </c>
      <c r="N553" s="6">
        <f t="shared" si="91"/>
        <v>12</v>
      </c>
      <c r="O553" s="6">
        <f t="shared" si="89"/>
        <v>-91.127419000000003</v>
      </c>
    </row>
    <row r="554" spans="2:16" x14ac:dyDescent="0.25">
      <c r="B554" s="89">
        <v>11641388888.889</v>
      </c>
      <c r="C554" s="89">
        <v>-75.961806999999993</v>
      </c>
      <c r="D554" s="89">
        <v>-67.162216000000001</v>
      </c>
      <c r="F554" s="6" t="s">
        <v>21</v>
      </c>
      <c r="J554" s="89">
        <v>11641388888.889</v>
      </c>
      <c r="K554" s="89">
        <v>-88.644240999999994</v>
      </c>
      <c r="L554" s="89">
        <v>-79.427681000000007</v>
      </c>
      <c r="N554" s="6" t="s">
        <v>21</v>
      </c>
    </row>
    <row r="555" spans="2:16" x14ac:dyDescent="0.25">
      <c r="B555" s="89">
        <v>12000000000</v>
      </c>
      <c r="C555" s="89">
        <v>-76.178436000000005</v>
      </c>
      <c r="D555" s="89">
        <v>-66.190971000000005</v>
      </c>
      <c r="J555" s="89">
        <v>12000000000</v>
      </c>
      <c r="K555" s="89">
        <v>-85.054107999999999</v>
      </c>
      <c r="L555" s="89">
        <v>-76.016373000000002</v>
      </c>
    </row>
    <row r="556" spans="2:16" x14ac:dyDescent="0.25">
      <c r="B556" s="89" t="s">
        <v>21</v>
      </c>
      <c r="J556" s="89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5Ix5L dBc Log Mag(dB)</v>
      </c>
      <c r="H558" s="35">
        <v>5</v>
      </c>
      <c r="N558" s="6" t="s">
        <v>19</v>
      </c>
      <c r="O558" s="6" t="str">
        <f t="shared" ref="O558:O577" si="93">L584</f>
        <v>5Ix5L dBc Log Mag(dB)</v>
      </c>
      <c r="P558" s="35">
        <v>5</v>
      </c>
    </row>
    <row r="559" spans="2:16" ht="15.75" x14ac:dyDescent="0.25">
      <c r="B559" s="89" t="s">
        <v>68</v>
      </c>
      <c r="F559" s="6">
        <f t="shared" ref="F559:F577" si="94">B585/1000000000</f>
        <v>9.5449999999999999</v>
      </c>
      <c r="G559" s="6">
        <f t="shared" si="92"/>
        <v>-47.526138000000003</v>
      </c>
      <c r="H559" s="36">
        <f>ABS(AVERAGE(G559:G577)-(H558-1)*15)</f>
        <v>124.18226868421053</v>
      </c>
      <c r="J559" s="89" t="s">
        <v>68</v>
      </c>
      <c r="N559" s="6">
        <f t="shared" ref="N559:N577" si="95">J585/1000000000</f>
        <v>9.5449999999999999</v>
      </c>
      <c r="O559" s="6">
        <f t="shared" si="93"/>
        <v>-48.121105</v>
      </c>
      <c r="P559" s="36">
        <f>ABS(AVERAGE(O559:O577)-(P558-1)*15)</f>
        <v>115.30070526315788</v>
      </c>
    </row>
    <row r="560" spans="2:16" x14ac:dyDescent="0.25">
      <c r="B560" s="89" t="s">
        <v>19</v>
      </c>
      <c r="C560" s="89" t="s">
        <v>167</v>
      </c>
      <c r="D560" s="89" t="s">
        <v>93</v>
      </c>
      <c r="F560" s="6">
        <f t="shared" si="94"/>
        <v>9.6813888888889004</v>
      </c>
      <c r="G560" s="6">
        <f t="shared" si="92"/>
        <v>-49.711677999999999</v>
      </c>
      <c r="J560" s="89" t="s">
        <v>19</v>
      </c>
      <c r="K560" s="89" t="s">
        <v>167</v>
      </c>
      <c r="L560" s="89" t="s">
        <v>93</v>
      </c>
      <c r="N560" s="6">
        <f t="shared" si="95"/>
        <v>9.6813888888889004</v>
      </c>
      <c r="O560" s="6">
        <f t="shared" si="93"/>
        <v>-48.836613</v>
      </c>
    </row>
    <row r="561" spans="2:15" x14ac:dyDescent="0.25">
      <c r="B561" s="89">
        <v>7545000000</v>
      </c>
      <c r="C561" s="89">
        <v>-76.694762999999995</v>
      </c>
      <c r="D561" s="89">
        <v>-69.416695000000004</v>
      </c>
      <c r="F561" s="6">
        <f t="shared" si="94"/>
        <v>9.817777777777799</v>
      </c>
      <c r="G561" s="6">
        <f t="shared" si="92"/>
        <v>-49.384323000000002</v>
      </c>
      <c r="J561" s="89">
        <v>7545000000</v>
      </c>
      <c r="K561" s="89">
        <v>-93.949202999999997</v>
      </c>
      <c r="L561" s="89">
        <v>-81.725470999999999</v>
      </c>
      <c r="N561" s="6">
        <f t="shared" si="95"/>
        <v>9.817777777777799</v>
      </c>
      <c r="O561" s="6">
        <f t="shared" si="93"/>
        <v>-54.105240000000002</v>
      </c>
    </row>
    <row r="562" spans="2:15" x14ac:dyDescent="0.25">
      <c r="B562" s="89">
        <v>7792500000</v>
      </c>
      <c r="C562" s="89">
        <v>-82.356223999999997</v>
      </c>
      <c r="D562" s="89">
        <v>-74.949425000000005</v>
      </c>
      <c r="F562" s="6">
        <f t="shared" si="94"/>
        <v>9.9541666666667012</v>
      </c>
      <c r="G562" s="6">
        <f t="shared" si="92"/>
        <v>-52.219417999999997</v>
      </c>
      <c r="J562" s="89">
        <v>7792500000</v>
      </c>
      <c r="K562" s="89">
        <v>-86.290497000000002</v>
      </c>
      <c r="L562" s="89">
        <v>-79.278557000000006</v>
      </c>
      <c r="N562" s="6">
        <f t="shared" si="95"/>
        <v>9.9541666666667012</v>
      </c>
      <c r="O562" s="6">
        <f t="shared" si="93"/>
        <v>-53.094025000000002</v>
      </c>
    </row>
    <row r="563" spans="2:15" x14ac:dyDescent="0.25">
      <c r="B563" s="89">
        <v>8040000000</v>
      </c>
      <c r="C563" s="89">
        <v>-83.705246000000002</v>
      </c>
      <c r="D563" s="89">
        <v>-76.059334000000007</v>
      </c>
      <c r="F563" s="6">
        <f t="shared" si="94"/>
        <v>10.090555555556</v>
      </c>
      <c r="G563" s="6">
        <f t="shared" si="92"/>
        <v>-56.197387999999997</v>
      </c>
      <c r="J563" s="89">
        <v>8040000000</v>
      </c>
      <c r="K563" s="89">
        <v>-90.717522000000002</v>
      </c>
      <c r="L563" s="89">
        <v>-83.842285000000004</v>
      </c>
      <c r="N563" s="6">
        <f t="shared" si="95"/>
        <v>10.090555555556</v>
      </c>
      <c r="O563" s="6">
        <f t="shared" si="93"/>
        <v>-49.360588</v>
      </c>
    </row>
    <row r="564" spans="2:15" x14ac:dyDescent="0.25">
      <c r="B564" s="89">
        <v>8287500000</v>
      </c>
      <c r="C564" s="89">
        <v>-86.028259000000006</v>
      </c>
      <c r="D564" s="89">
        <v>-78.527573000000004</v>
      </c>
      <c r="F564" s="6">
        <f t="shared" si="94"/>
        <v>10.226944444443999</v>
      </c>
      <c r="G564" s="6">
        <f t="shared" si="92"/>
        <v>-60.817554000000001</v>
      </c>
      <c r="J564" s="89">
        <v>8287500000</v>
      </c>
      <c r="K564" s="89">
        <v>-88.114943999999994</v>
      </c>
      <c r="L564" s="89">
        <v>-80.628737999999998</v>
      </c>
      <c r="N564" s="6">
        <f t="shared" si="95"/>
        <v>10.226944444443999</v>
      </c>
      <c r="O564" s="6">
        <f t="shared" si="93"/>
        <v>-52.137340999999999</v>
      </c>
    </row>
    <row r="565" spans="2:15" x14ac:dyDescent="0.25">
      <c r="B565" s="89">
        <v>8535000000</v>
      </c>
      <c r="C565" s="89">
        <v>-97.803909000000004</v>
      </c>
      <c r="D565" s="89">
        <v>-90.623444000000006</v>
      </c>
      <c r="F565" s="6">
        <f t="shared" si="94"/>
        <v>10.363333333332999</v>
      </c>
      <c r="G565" s="6">
        <f t="shared" si="92"/>
        <v>-60.559627999999996</v>
      </c>
      <c r="J565" s="89">
        <v>8535000000</v>
      </c>
      <c r="K565" s="89">
        <v>-91.852089000000007</v>
      </c>
      <c r="L565" s="89">
        <v>-84.035324000000003</v>
      </c>
      <c r="N565" s="6">
        <f t="shared" si="95"/>
        <v>10.363333333332999</v>
      </c>
      <c r="O565" s="6">
        <f t="shared" si="93"/>
        <v>-54.401054000000002</v>
      </c>
    </row>
    <row r="566" spans="2:15" x14ac:dyDescent="0.25">
      <c r="B566" s="89">
        <v>8782500000</v>
      </c>
      <c r="C566" s="89">
        <v>-91.820922999999993</v>
      </c>
      <c r="D566" s="89">
        <v>-84.612967999999995</v>
      </c>
      <c r="F566" s="6">
        <f t="shared" si="94"/>
        <v>10.499722222221999</v>
      </c>
      <c r="G566" s="6">
        <f t="shared" si="92"/>
        <v>-62.329143999999999</v>
      </c>
      <c r="J566" s="89">
        <v>8782500000</v>
      </c>
      <c r="K566" s="89">
        <v>-88.647789000000003</v>
      </c>
      <c r="L566" s="89">
        <v>-80.478538999999998</v>
      </c>
      <c r="N566" s="6">
        <f t="shared" si="95"/>
        <v>10.499722222221999</v>
      </c>
      <c r="O566" s="6">
        <f t="shared" si="93"/>
        <v>-50.582332999999998</v>
      </c>
    </row>
    <row r="567" spans="2:15" x14ac:dyDescent="0.25">
      <c r="B567" s="89">
        <v>9030000000</v>
      </c>
      <c r="C567" s="89">
        <v>-105.30222000000001</v>
      </c>
      <c r="D567" s="89">
        <v>-98.081894000000005</v>
      </c>
      <c r="F567" s="6">
        <f t="shared" si="94"/>
        <v>10.636111111111001</v>
      </c>
      <c r="G567" s="6">
        <f t="shared" si="92"/>
        <v>-69.260452000000001</v>
      </c>
      <c r="J567" s="89">
        <v>9030000000</v>
      </c>
      <c r="K567" s="89">
        <v>-89.934464000000006</v>
      </c>
      <c r="L567" s="89">
        <v>-81.300026000000003</v>
      </c>
      <c r="N567" s="6">
        <f t="shared" si="95"/>
        <v>10.636111111111001</v>
      </c>
      <c r="O567" s="6">
        <f t="shared" si="93"/>
        <v>-51.379055000000001</v>
      </c>
    </row>
    <row r="568" spans="2:15" x14ac:dyDescent="0.25">
      <c r="B568" s="89">
        <v>9277500000</v>
      </c>
      <c r="C568" s="89">
        <v>-99.511016999999995</v>
      </c>
      <c r="D568" s="89">
        <v>-91.897728000000001</v>
      </c>
      <c r="F568" s="6">
        <f t="shared" si="94"/>
        <v>10.772500000000001</v>
      </c>
      <c r="G568" s="6">
        <f t="shared" si="92"/>
        <v>-75.538651000000002</v>
      </c>
      <c r="J568" s="89">
        <v>9277500000</v>
      </c>
      <c r="K568" s="89">
        <v>-82.248131000000001</v>
      </c>
      <c r="L568" s="89">
        <v>-73.240288000000007</v>
      </c>
      <c r="N568" s="6">
        <f t="shared" si="95"/>
        <v>10.772500000000001</v>
      </c>
      <c r="O568" s="6">
        <f t="shared" si="93"/>
        <v>-58.167411999999999</v>
      </c>
    </row>
    <row r="569" spans="2:15" x14ac:dyDescent="0.25">
      <c r="B569" s="89">
        <v>9525000000</v>
      </c>
      <c r="C569" s="89">
        <v>-102.25762</v>
      </c>
      <c r="D569" s="89">
        <v>-94.568359000000001</v>
      </c>
      <c r="F569" s="6">
        <f t="shared" si="94"/>
        <v>10.908888888889001</v>
      </c>
      <c r="G569" s="6">
        <f t="shared" si="92"/>
        <v>-66.747696000000005</v>
      </c>
      <c r="J569" s="89">
        <v>9525000000</v>
      </c>
      <c r="K569" s="89">
        <v>-82.026916999999997</v>
      </c>
      <c r="L569" s="89">
        <v>-72.829871999999995</v>
      </c>
      <c r="N569" s="6">
        <f t="shared" si="95"/>
        <v>10.908888888889001</v>
      </c>
      <c r="O569" s="6">
        <f t="shared" si="93"/>
        <v>-55.946171</v>
      </c>
    </row>
    <row r="570" spans="2:15" x14ac:dyDescent="0.25">
      <c r="B570" s="89">
        <v>9772500000</v>
      </c>
      <c r="C570" s="89">
        <v>-96.204552000000007</v>
      </c>
      <c r="D570" s="89">
        <v>-88.404640000000001</v>
      </c>
      <c r="F570" s="6">
        <f t="shared" si="94"/>
        <v>11.045277777778001</v>
      </c>
      <c r="G570" s="6">
        <f t="shared" si="92"/>
        <v>-75.442322000000004</v>
      </c>
      <c r="J570" s="89">
        <v>9772500000</v>
      </c>
      <c r="K570" s="89">
        <v>-87.116302000000005</v>
      </c>
      <c r="L570" s="89">
        <v>-77.677802999999997</v>
      </c>
      <c r="N570" s="6">
        <f t="shared" si="95"/>
        <v>11.045277777778001</v>
      </c>
      <c r="O570" s="6">
        <f t="shared" si="93"/>
        <v>-55.733283999999998</v>
      </c>
    </row>
    <row r="571" spans="2:15" x14ac:dyDescent="0.25">
      <c r="B571" s="89">
        <v>10020000000</v>
      </c>
      <c r="C571" s="89">
        <v>-104.48548</v>
      </c>
      <c r="D571" s="89">
        <v>-96.640709000000001</v>
      </c>
      <c r="F571" s="6">
        <f t="shared" si="94"/>
        <v>11.181666666667001</v>
      </c>
      <c r="G571" s="6">
        <f t="shared" si="92"/>
        <v>-72.826271000000006</v>
      </c>
      <c r="J571" s="89">
        <v>10020000000</v>
      </c>
      <c r="K571" s="89">
        <v>-81.337806999999998</v>
      </c>
      <c r="L571" s="89">
        <v>-71.839493000000004</v>
      </c>
      <c r="N571" s="6">
        <f t="shared" si="95"/>
        <v>11.181666666667001</v>
      </c>
      <c r="O571" s="6">
        <f t="shared" si="93"/>
        <v>-60.512256999999998</v>
      </c>
    </row>
    <row r="572" spans="2:15" x14ac:dyDescent="0.25">
      <c r="B572" s="89">
        <v>10267500000</v>
      </c>
      <c r="C572" s="89">
        <v>-110.72751</v>
      </c>
      <c r="D572" s="89">
        <v>-102.76933</v>
      </c>
      <c r="F572" s="6">
        <f t="shared" si="94"/>
        <v>11.318055555556001</v>
      </c>
      <c r="G572" s="6">
        <f t="shared" si="92"/>
        <v>-71.200996000000004</v>
      </c>
      <c r="J572" s="89">
        <v>10267500000</v>
      </c>
      <c r="K572" s="89">
        <v>-86.739929000000004</v>
      </c>
      <c r="L572" s="89">
        <v>-77.203033000000005</v>
      </c>
      <c r="N572" s="6">
        <f t="shared" si="95"/>
        <v>11.318055555556001</v>
      </c>
      <c r="O572" s="6">
        <f t="shared" si="93"/>
        <v>-64.033546000000001</v>
      </c>
    </row>
    <row r="573" spans="2:15" x14ac:dyDescent="0.25">
      <c r="B573" s="89">
        <v>10515000000</v>
      </c>
      <c r="C573" s="89">
        <v>-93.830582000000007</v>
      </c>
      <c r="D573" s="89">
        <v>-85.443695000000005</v>
      </c>
      <c r="F573" s="6">
        <f t="shared" si="94"/>
        <v>11.454444444444</v>
      </c>
      <c r="G573" s="6">
        <f t="shared" si="92"/>
        <v>-70.542854000000005</v>
      </c>
      <c r="J573" s="89">
        <v>10515000000</v>
      </c>
      <c r="K573" s="89">
        <v>-84.752028999999993</v>
      </c>
      <c r="L573" s="89">
        <v>-74.678764000000001</v>
      </c>
      <c r="N573" s="6">
        <f t="shared" si="95"/>
        <v>11.454444444444</v>
      </c>
      <c r="O573" s="6">
        <f t="shared" si="93"/>
        <v>-54.555813000000001</v>
      </c>
    </row>
    <row r="574" spans="2:15" x14ac:dyDescent="0.25">
      <c r="B574" s="89">
        <v>10762500000</v>
      </c>
      <c r="C574" s="89">
        <v>-94.130629999999996</v>
      </c>
      <c r="D574" s="89">
        <v>-85.743401000000006</v>
      </c>
      <c r="F574" s="6">
        <f t="shared" si="94"/>
        <v>11.590833333333</v>
      </c>
      <c r="G574" s="6">
        <f t="shared" si="92"/>
        <v>-70.946053000000006</v>
      </c>
      <c r="J574" s="89">
        <v>10762500000</v>
      </c>
      <c r="K574" s="89">
        <v>-88.247765000000001</v>
      </c>
      <c r="L574" s="89">
        <v>-78.108986000000002</v>
      </c>
      <c r="N574" s="6">
        <f t="shared" si="95"/>
        <v>11.590833333333</v>
      </c>
      <c r="O574" s="6">
        <f t="shared" si="93"/>
        <v>-59.534649000000002</v>
      </c>
    </row>
    <row r="575" spans="2:15" x14ac:dyDescent="0.25">
      <c r="B575" s="89">
        <v>11010000000</v>
      </c>
      <c r="C575" s="89">
        <v>-94.457672000000002</v>
      </c>
      <c r="D575" s="89">
        <v>-86.145781999999997</v>
      </c>
      <c r="F575" s="6">
        <f t="shared" si="94"/>
        <v>11.727222222222</v>
      </c>
      <c r="G575" s="6">
        <f t="shared" si="92"/>
        <v>-67.961585999999997</v>
      </c>
      <c r="J575" s="89">
        <v>11010000000</v>
      </c>
      <c r="K575" s="89">
        <v>-86.103874000000005</v>
      </c>
      <c r="L575" s="89">
        <v>-75.88279</v>
      </c>
      <c r="N575" s="6">
        <f t="shared" si="95"/>
        <v>11.727222222222</v>
      </c>
      <c r="O575" s="6">
        <f t="shared" si="93"/>
        <v>-61.495522000000001</v>
      </c>
    </row>
    <row r="576" spans="2:15" x14ac:dyDescent="0.25">
      <c r="B576" s="89">
        <v>11257500000</v>
      </c>
      <c r="C576" s="89">
        <v>-96.173241000000004</v>
      </c>
      <c r="D576" s="89">
        <v>-87.974311999999998</v>
      </c>
      <c r="F576" s="6">
        <f t="shared" si="94"/>
        <v>11.863611111111</v>
      </c>
      <c r="G576" s="6">
        <f t="shared" si="92"/>
        <v>-71.734756000000004</v>
      </c>
      <c r="J576" s="89">
        <v>11257500000</v>
      </c>
      <c r="K576" s="89">
        <v>-93.606612999999996</v>
      </c>
      <c r="L576" s="89">
        <v>-83.715477000000007</v>
      </c>
      <c r="N576" s="6">
        <f t="shared" si="95"/>
        <v>11.863611111111</v>
      </c>
      <c r="O576" s="6">
        <f t="shared" si="93"/>
        <v>-57.679268</v>
      </c>
    </row>
    <row r="577" spans="2:15" x14ac:dyDescent="0.25">
      <c r="B577" s="89">
        <v>11505000000</v>
      </c>
      <c r="C577" s="89">
        <v>-89.565337999999997</v>
      </c>
      <c r="D577" s="89">
        <v>-81.110686999999999</v>
      </c>
      <c r="F577" s="6">
        <f t="shared" si="94"/>
        <v>12</v>
      </c>
      <c r="G577" s="6">
        <f t="shared" si="92"/>
        <v>-68.516197000000005</v>
      </c>
      <c r="J577" s="89">
        <v>11505000000</v>
      </c>
      <c r="K577" s="89">
        <v>-95.922325000000001</v>
      </c>
      <c r="L577" s="89">
        <v>-86.256218000000004</v>
      </c>
      <c r="N577" s="6">
        <f t="shared" si="95"/>
        <v>12</v>
      </c>
      <c r="O577" s="6">
        <f t="shared" si="93"/>
        <v>-61.038124000000003</v>
      </c>
    </row>
    <row r="578" spans="2:15" x14ac:dyDescent="0.25">
      <c r="B578" s="89">
        <v>11752500000</v>
      </c>
      <c r="C578" s="89">
        <v>-89.749038999999996</v>
      </c>
      <c r="D578" s="89">
        <v>-80.949455</v>
      </c>
      <c r="F578" s="6" t="s">
        <v>21</v>
      </c>
      <c r="J578" s="89">
        <v>11752500000</v>
      </c>
      <c r="K578" s="89">
        <v>-105.95045</v>
      </c>
      <c r="L578" s="89">
        <v>-96.733894000000006</v>
      </c>
      <c r="N578" s="6" t="s">
        <v>21</v>
      </c>
    </row>
    <row r="579" spans="2:15" x14ac:dyDescent="0.25">
      <c r="B579" s="89">
        <v>12000000000</v>
      </c>
      <c r="C579" s="89">
        <v>-87.276107999999994</v>
      </c>
      <c r="D579" s="89">
        <v>-77.288634999999999</v>
      </c>
      <c r="J579" s="89">
        <v>12000000000</v>
      </c>
      <c r="K579" s="89">
        <v>-100.16515</v>
      </c>
      <c r="L579" s="89">
        <v>-91.127419000000003</v>
      </c>
    </row>
    <row r="580" spans="2:15" x14ac:dyDescent="0.25">
      <c r="B580" s="89" t="s">
        <v>21</v>
      </c>
      <c r="J580" s="89" t="s">
        <v>21</v>
      </c>
    </row>
    <row r="583" spans="2:15" x14ac:dyDescent="0.25">
      <c r="B583" s="89" t="s">
        <v>70</v>
      </c>
      <c r="J583" s="89" t="s">
        <v>70</v>
      </c>
    </row>
    <row r="584" spans="2:15" x14ac:dyDescent="0.25">
      <c r="B584" s="89" t="s">
        <v>19</v>
      </c>
      <c r="C584" s="89" t="s">
        <v>168</v>
      </c>
      <c r="D584" s="89" t="s">
        <v>94</v>
      </c>
      <c r="J584" s="89" t="s">
        <v>19</v>
      </c>
      <c r="K584" s="89" t="s">
        <v>168</v>
      </c>
      <c r="L584" s="89" t="s">
        <v>94</v>
      </c>
    </row>
    <row r="585" spans="2:15" x14ac:dyDescent="0.25">
      <c r="B585" s="89">
        <v>9545000000</v>
      </c>
      <c r="C585" s="89">
        <v>-54.804211000000002</v>
      </c>
      <c r="D585" s="89">
        <v>-47.526138000000003</v>
      </c>
      <c r="J585" s="89">
        <v>9545000000</v>
      </c>
      <c r="K585" s="89">
        <v>-60.344836999999998</v>
      </c>
      <c r="L585" s="89">
        <v>-48.121105</v>
      </c>
    </row>
    <row r="586" spans="2:15" x14ac:dyDescent="0.25">
      <c r="B586" s="89">
        <v>9681388888.8889008</v>
      </c>
      <c r="C586" s="89">
        <v>-57.118476999999999</v>
      </c>
      <c r="D586" s="89">
        <v>-49.711677999999999</v>
      </c>
      <c r="J586" s="89">
        <v>9681388888.8889008</v>
      </c>
      <c r="K586" s="89">
        <v>-55.848553000000003</v>
      </c>
      <c r="L586" s="89">
        <v>-48.836613</v>
      </c>
    </row>
    <row r="587" spans="2:15" x14ac:dyDescent="0.25">
      <c r="B587" s="89">
        <v>9817777777.7777996</v>
      </c>
      <c r="C587" s="89">
        <v>-57.030239000000002</v>
      </c>
      <c r="D587" s="89">
        <v>-49.384323000000002</v>
      </c>
      <c r="J587" s="89">
        <v>9817777777.7777996</v>
      </c>
      <c r="K587" s="89">
        <v>-60.980473000000003</v>
      </c>
      <c r="L587" s="89">
        <v>-54.105240000000002</v>
      </c>
    </row>
    <row r="588" spans="2:15" x14ac:dyDescent="0.25">
      <c r="B588" s="89">
        <v>9954166666.6667004</v>
      </c>
      <c r="C588" s="89">
        <v>-59.720103999999999</v>
      </c>
      <c r="D588" s="89">
        <v>-52.219417999999997</v>
      </c>
      <c r="J588" s="89">
        <v>9954166666.6667004</v>
      </c>
      <c r="K588" s="89">
        <v>-60.580235000000002</v>
      </c>
      <c r="L588" s="89">
        <v>-53.094025000000002</v>
      </c>
    </row>
    <row r="589" spans="2:15" x14ac:dyDescent="0.25">
      <c r="B589" s="89">
        <v>10090555555.556</v>
      </c>
      <c r="C589" s="89">
        <v>-63.377856999999999</v>
      </c>
      <c r="D589" s="89">
        <v>-56.197387999999997</v>
      </c>
      <c r="J589" s="89">
        <v>10090555555.556</v>
      </c>
      <c r="K589" s="89">
        <v>-57.177349</v>
      </c>
      <c r="L589" s="89">
        <v>-49.360588</v>
      </c>
    </row>
    <row r="590" spans="2:15" x14ac:dyDescent="0.25">
      <c r="B590" s="89">
        <v>10226944444.444</v>
      </c>
      <c r="C590" s="89">
        <v>-68.025513000000004</v>
      </c>
      <c r="D590" s="89">
        <v>-60.817554000000001</v>
      </c>
      <c r="J590" s="89">
        <v>10226944444.444</v>
      </c>
      <c r="K590" s="89">
        <v>-60.306587</v>
      </c>
      <c r="L590" s="89">
        <v>-52.137340999999999</v>
      </c>
    </row>
    <row r="591" spans="2:15" x14ac:dyDescent="0.25">
      <c r="B591" s="89">
        <v>10363333333.333</v>
      </c>
      <c r="C591" s="89">
        <v>-67.779944999999998</v>
      </c>
      <c r="D591" s="89">
        <v>-60.559627999999996</v>
      </c>
      <c r="J591" s="89">
        <v>10363333333.333</v>
      </c>
      <c r="K591" s="89">
        <v>-63.035488000000001</v>
      </c>
      <c r="L591" s="89">
        <v>-54.401054000000002</v>
      </c>
    </row>
    <row r="592" spans="2:15" x14ac:dyDescent="0.25">
      <c r="B592" s="89">
        <v>10499722222.222</v>
      </c>
      <c r="C592" s="89">
        <v>-69.942436000000001</v>
      </c>
      <c r="D592" s="89">
        <v>-62.329143999999999</v>
      </c>
      <c r="J592" s="89">
        <v>10499722222.222</v>
      </c>
      <c r="K592" s="89">
        <v>-59.590176</v>
      </c>
      <c r="L592" s="89">
        <v>-50.582332999999998</v>
      </c>
    </row>
    <row r="593" spans="2:12" x14ac:dyDescent="0.25">
      <c r="B593" s="89">
        <v>10636111111.111</v>
      </c>
      <c r="C593" s="89">
        <v>-76.949714999999998</v>
      </c>
      <c r="D593" s="89">
        <v>-69.260452000000001</v>
      </c>
      <c r="J593" s="89">
        <v>10636111111.111</v>
      </c>
      <c r="K593" s="89">
        <v>-60.576107</v>
      </c>
      <c r="L593" s="89">
        <v>-51.379055000000001</v>
      </c>
    </row>
    <row r="594" spans="2:12" x14ac:dyDescent="0.25">
      <c r="B594" s="89">
        <v>10772500000</v>
      </c>
      <c r="C594" s="89">
        <v>-83.338570000000004</v>
      </c>
      <c r="D594" s="89">
        <v>-75.538651000000002</v>
      </c>
      <c r="J594" s="89">
        <v>10772500000</v>
      </c>
      <c r="K594" s="89">
        <v>-67.605911000000006</v>
      </c>
      <c r="L594" s="89">
        <v>-58.167411999999999</v>
      </c>
    </row>
    <row r="595" spans="2:12" x14ac:dyDescent="0.25">
      <c r="B595" s="89">
        <v>10908888888.889</v>
      </c>
      <c r="C595" s="89">
        <v>-74.592461</v>
      </c>
      <c r="D595" s="89">
        <v>-66.747696000000005</v>
      </c>
      <c r="J595" s="89">
        <v>10908888888.889</v>
      </c>
      <c r="K595" s="89">
        <v>-65.444480999999996</v>
      </c>
      <c r="L595" s="89">
        <v>-55.946171</v>
      </c>
    </row>
    <row r="596" spans="2:12" x14ac:dyDescent="0.25">
      <c r="B596" s="89">
        <v>11045277777.778</v>
      </c>
      <c r="C596" s="89">
        <v>-83.400513000000004</v>
      </c>
      <c r="D596" s="89">
        <v>-75.442322000000004</v>
      </c>
      <c r="J596" s="89">
        <v>11045277777.778</v>
      </c>
      <c r="K596" s="89">
        <v>-65.270179999999996</v>
      </c>
      <c r="L596" s="89">
        <v>-55.733283999999998</v>
      </c>
    </row>
    <row r="597" spans="2:12" x14ac:dyDescent="0.25">
      <c r="B597" s="89">
        <v>11181666666.667</v>
      </c>
      <c r="C597" s="89">
        <v>-81.213158000000007</v>
      </c>
      <c r="D597" s="89">
        <v>-72.826271000000006</v>
      </c>
      <c r="J597" s="89">
        <v>11181666666.667</v>
      </c>
      <c r="K597" s="89">
        <v>-70.585526000000002</v>
      </c>
      <c r="L597" s="89">
        <v>-60.512256999999998</v>
      </c>
    </row>
    <row r="598" spans="2:12" x14ac:dyDescent="0.25">
      <c r="B598" s="89">
        <v>11318055555.556</v>
      </c>
      <c r="C598" s="89">
        <v>-79.588226000000006</v>
      </c>
      <c r="D598" s="89">
        <v>-71.200996000000004</v>
      </c>
      <c r="J598" s="89">
        <v>11318055555.556</v>
      </c>
      <c r="K598" s="89">
        <v>-74.172332999999995</v>
      </c>
      <c r="L598" s="89">
        <v>-64.033546000000001</v>
      </c>
    </row>
    <row r="599" spans="2:12" x14ac:dyDescent="0.25">
      <c r="B599" s="89">
        <v>11454444444.444</v>
      </c>
      <c r="C599" s="89">
        <v>-78.854743999999997</v>
      </c>
      <c r="D599" s="89">
        <v>-70.542854000000005</v>
      </c>
      <c r="J599" s="89">
        <v>11454444444.444</v>
      </c>
      <c r="K599" s="89">
        <v>-64.776893999999999</v>
      </c>
      <c r="L599" s="89">
        <v>-54.555813000000001</v>
      </c>
    </row>
    <row r="600" spans="2:12" x14ac:dyDescent="0.25">
      <c r="B600" s="89">
        <v>11590833333.333</v>
      </c>
      <c r="C600" s="89">
        <v>-79.144981000000001</v>
      </c>
      <c r="D600" s="89">
        <v>-70.946053000000006</v>
      </c>
      <c r="J600" s="89">
        <v>11590833333.333</v>
      </c>
      <c r="K600" s="89">
        <v>-69.425781000000001</v>
      </c>
      <c r="L600" s="89">
        <v>-59.534649000000002</v>
      </c>
    </row>
    <row r="601" spans="2:12" x14ac:dyDescent="0.25">
      <c r="B601" s="89">
        <v>11727222222.222</v>
      </c>
      <c r="C601" s="89">
        <v>-76.416236999999995</v>
      </c>
      <c r="D601" s="89">
        <v>-67.961585999999997</v>
      </c>
      <c r="J601" s="89">
        <v>11727222222.222</v>
      </c>
      <c r="K601" s="89">
        <v>-71.161620999999997</v>
      </c>
      <c r="L601" s="89">
        <v>-61.495522000000001</v>
      </c>
    </row>
    <row r="602" spans="2:12" x14ac:dyDescent="0.25">
      <c r="B602" s="89">
        <v>11863611111.111</v>
      </c>
      <c r="C602" s="89">
        <v>-80.53434</v>
      </c>
      <c r="D602" s="89">
        <v>-71.734756000000004</v>
      </c>
      <c r="J602" s="89">
        <v>11863611111.111</v>
      </c>
      <c r="K602" s="89">
        <v>-66.895827999999995</v>
      </c>
      <c r="L602" s="89">
        <v>-57.679268</v>
      </c>
    </row>
    <row r="603" spans="2:12" x14ac:dyDescent="0.25">
      <c r="B603" s="89">
        <v>12000000000</v>
      </c>
      <c r="C603" s="89">
        <v>-78.50367</v>
      </c>
      <c r="D603" s="89">
        <v>-68.516197000000005</v>
      </c>
      <c r="J603" s="89">
        <v>12000000000</v>
      </c>
      <c r="K603" s="89">
        <v>-70.075858999999994</v>
      </c>
      <c r="L603" s="89">
        <v>-61.038124000000003</v>
      </c>
    </row>
    <row r="604" spans="2:12" x14ac:dyDescent="0.25">
      <c r="B604" s="89" t="s">
        <v>21</v>
      </c>
      <c r="J604" s="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0212S</vt:lpstr>
      <vt:lpstr>Mapping</vt:lpstr>
      <vt:lpstr>CLvsLO</vt:lpstr>
      <vt:lpstr>CLvsLO 1.5GHz IF</vt:lpstr>
      <vt:lpstr>CL &amp; Data</vt:lpstr>
      <vt:lpstr>Isolations</vt:lpstr>
      <vt:lpstr>IF Response</vt:lpstr>
      <vt:lpstr>IP3</vt:lpstr>
      <vt:lpstr>P1dB CL</vt:lpstr>
      <vt:lpstr>P1dB Pt</vt:lpstr>
      <vt:lpstr>LO Harm-A</vt:lpstr>
      <vt:lpstr>LO Harm-B</vt:lpstr>
      <vt:lpstr>2Rx2L</vt:lpstr>
      <vt:lpstr>2Ix1L</vt:lpstr>
      <vt:lpstr>5Rx0L</vt:lpstr>
      <vt:lpstr>5Rx5L</vt:lpstr>
      <vt:lpstr>5Ix0L</vt:lpstr>
      <vt:lpstr>5Ix5L</vt:lpstr>
      <vt:lpstr>'0212S'!Amp_Diff_2_3</vt:lpstr>
      <vt:lpstr>'0212S'!Amp_Diff_2_3_2</vt:lpstr>
      <vt:lpstr>'0212S'!Amp_Diff_2_4</vt:lpstr>
      <vt:lpstr>'0212S'!Common_RL</vt:lpstr>
      <vt:lpstr>'0212S'!IL_1_4</vt:lpstr>
      <vt:lpstr>'0212S'!IL_1_4_2</vt:lpstr>
      <vt:lpstr>'0212S'!Iso_2_3</vt:lpstr>
      <vt:lpstr>'0212S'!Iso_2_3_2</vt:lpstr>
      <vt:lpstr>'0212S'!Iso_2_4</vt:lpstr>
      <vt:lpstr>'0212S'!Iso_2_4_2</vt:lpstr>
      <vt:lpstr>'CL &amp; Data'!MT3H_0113_ConversionLoss_and_Isolation_A__20dBm</vt:lpstr>
      <vt:lpstr>'CL &amp; Data'!MT3H_0113_ConversionLoss_and_Isolation_B</vt:lpstr>
      <vt:lpstr>'0212S'!Output_3_RL</vt:lpstr>
      <vt:lpstr>'0212S'!Output_4_RL</vt:lpstr>
      <vt:lpstr>'0212S'!Phase_Diff_2_3_1</vt:lpstr>
      <vt:lpstr>'0212S'!Phase_Diff_2_3_2</vt:lpstr>
      <vt:lpstr>'0212S'!Phase_Diff_2_4</vt:lpstr>
    </vt:vector>
  </TitlesOfParts>
  <Company>Marki Microwave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Brandon Takaki</cp:lastModifiedBy>
  <cp:lastPrinted>2012-01-25T23:19:48Z</cp:lastPrinted>
  <dcterms:created xsi:type="dcterms:W3CDTF">2010-12-03T23:31:23Z</dcterms:created>
  <dcterms:modified xsi:type="dcterms:W3CDTF">2021-07-22T18:28:32Z</dcterms:modified>
</cp:coreProperties>
</file>